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Clean Data" sheetId="1" r:id="rId1"/>
    <sheet name="Base" sheetId="2" r:id="rId2"/>
    <sheet name="Pilot 1" sheetId="3" r:id="rId3"/>
    <sheet name="Pilot 2" sheetId="4" r:id="rId4"/>
  </sheets>
  <calcPr calcId="144525"/>
</workbook>
</file>

<file path=xl/sharedStrings.xml><?xml version="1.0" encoding="utf-8"?>
<sst xmlns="http://schemas.openxmlformats.org/spreadsheetml/2006/main" count="19982" uniqueCount="36">
  <si>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</si>
  <si>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</si>
  <si>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</si>
  <si>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</si>
  <si>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</si>
  <si>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</si>
  <si>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</si>
  <si>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</si>
  <si>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</si>
  <si>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</si>
  <si>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</si>
  <si>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</si>
  <si>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</si>
  <si>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</si>
  <si>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</si>
  <si>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</si>
  <si>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</si>
  <si>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</si>
  <si>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</si>
  <si>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</si>
  <si>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</si>
  <si>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</si>
  <si>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</si>
  <si>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</si>
  <si>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</si>
  <si>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</si>
  <si>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</si>
  <si>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</si>
  <si>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</si>
  <si>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</si>
  <si>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</si>
  <si>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</si>
  <si>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</si>
  <si>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</si>
  <si>
    <t>Frequency of food bought with drink</t>
  </si>
  <si>
    <t>Bought food with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</si>
</sst>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\ h:mm;@"/>
    <numFmt numFmtId="179" formatCode="_-&quot;$&quot;* #,##0.00_-;\-&quot;$&quot;* #,##0.00_-;_-&quot;$&quot;* &quot;-&quot;??_-;_-@"/>
    <numFmt numFmtId="180" formatCode="_-* #,##0_-;\-* #,##0_-;_-* &quot;-&quot;_-;_-@"/>
  </numFmts>
  <fonts count="27">
    <font>
      <sz val="11"/>
      <color theme="1"/>
      <name val="Arial"/>
      <charset val="134"/>
    </font>
    <font>
      <sz val="10"/>
      <color theme="1"/>
      <name val="Trebuchet MS"/>
      <charset val="134"/>
    </font>
    <font>
      <sz val="10"/>
      <color theme="3"/>
      <name val="Trebuchet MS"/>
      <charset val="134"/>
    </font>
    <font>
      <sz val="10"/>
      <color theme="3"/>
      <name val="Trebuchet MS"/>
      <charset val="134"/>
      <scheme val="minor"/>
    </font>
    <font>
      <sz val="10"/>
      <color theme="1"/>
      <name val="Trebuchet MS"/>
      <charset val="134"/>
      <scheme val="minor"/>
    </font>
    <font>
      <sz val="12"/>
      <color theme="1"/>
      <name val="Trebuchet MS"/>
      <charset val="134"/>
    </font>
    <font>
      <sz val="12"/>
      <color theme="3"/>
      <name val="Trebuchet MS"/>
      <charset val="134"/>
    </font>
    <font>
      <sz val="11"/>
      <color theme="1"/>
      <name val="Trebuchet MS"/>
      <charset val="134"/>
      <scheme val="minor"/>
    </font>
    <font>
      <u/>
      <sz val="11"/>
      <color rgb="FF0000FF"/>
      <name val="Trebuchet MS"/>
      <charset val="0"/>
      <scheme val="minor"/>
    </font>
    <font>
      <u/>
      <sz val="11"/>
      <color rgb="FF800080"/>
      <name val="Trebuchet MS"/>
      <charset val="0"/>
      <scheme val="minor"/>
    </font>
    <font>
      <sz val="11"/>
      <color rgb="FFFF0000"/>
      <name val="Trebuchet MS"/>
      <charset val="0"/>
      <scheme val="minor"/>
    </font>
    <font>
      <b/>
      <sz val="18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b/>
      <sz val="15"/>
      <color theme="3"/>
      <name val="Trebuchet MS"/>
      <charset val="134"/>
      <scheme val="minor"/>
    </font>
    <font>
      <b/>
      <sz val="13"/>
      <color theme="3"/>
      <name val="Trebuchet MS"/>
      <charset val="134"/>
      <scheme val="minor"/>
    </font>
    <font>
      <b/>
      <sz val="11"/>
      <color theme="3"/>
      <name val="Trebuchet MS"/>
      <charset val="134"/>
      <scheme val="minor"/>
    </font>
    <font>
      <sz val="11"/>
      <color rgb="FF3F3F76"/>
      <name val="Trebuchet MS"/>
      <charset val="0"/>
      <scheme val="minor"/>
    </font>
    <font>
      <b/>
      <sz val="11"/>
      <color rgb="FF3F3F3F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b/>
      <sz val="11"/>
      <color rgb="FFFFFFFF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b/>
      <sz val="11"/>
      <color theme="1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sz val="11"/>
      <color rgb="FF9C0006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sz val="11"/>
      <color theme="0"/>
      <name val="Trebuchet MS"/>
      <charset val="0"/>
      <scheme val="minor"/>
    </font>
    <font>
      <sz val="11"/>
      <color theme="1"/>
      <name val="Trebuchet MS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178" fontId="1" fillId="0" borderId="0" xfId="0" applyNumberFormat="1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 wrapText="1"/>
    </xf>
    <xf numFmtId="10" fontId="1" fillId="0" borderId="0" xfId="0" applyNumberFormat="1" applyFont="1" applyAlignment="1"/>
    <xf numFmtId="0" fontId="4" fillId="0" borderId="0" xfId="0" applyFont="1" applyAlignment="1"/>
    <xf numFmtId="10" fontId="1" fillId="0" borderId="1" xfId="0" applyNumberFormat="1" applyFont="1" applyBorder="1" applyAlignment="1"/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8" fontId="1" fillId="0" borderId="0" xfId="0" applyNumberFormat="1" applyFont="1" applyAlignment="1"/>
    <xf numFmtId="0" fontId="1" fillId="0" borderId="2" xfId="0" applyFont="1" applyBorder="1" applyAlignment="1"/>
    <xf numFmtId="8" fontId="1" fillId="0" borderId="2" xfId="0" applyNumberFormat="1" applyFont="1" applyBorder="1" applyAlignment="1"/>
    <xf numFmtId="8" fontId="1" fillId="0" borderId="1" xfId="0" applyNumberFormat="1" applyFont="1" applyBorder="1" applyAlignment="1"/>
    <xf numFmtId="0" fontId="1" fillId="0" borderId="2" xfId="0" applyFont="1" applyBorder="1" applyAlignment="1">
      <alignment horizontal="left"/>
    </xf>
    <xf numFmtId="8" fontId="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8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78" fontId="4" fillId="0" borderId="0" xfId="0" applyNumberFormat="1" applyFont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right"/>
    </xf>
    <xf numFmtId="10" fontId="4" fillId="0" borderId="0" xfId="0" applyNumberFormat="1" applyFont="1" applyAlignme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8" fontId="4" fillId="0" borderId="0" xfId="0" applyNumberFormat="1" applyFont="1" applyAlignment="1"/>
    <xf numFmtId="0" fontId="4" fillId="0" borderId="2" xfId="0" applyFont="1" applyBorder="1" applyAlignment="1">
      <alignment horizontal="left"/>
    </xf>
    <xf numFmtId="8" fontId="4" fillId="0" borderId="2" xfId="0" applyNumberFormat="1" applyFont="1" applyBorder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8" fontId="4" fillId="0" borderId="1" xfId="0" applyNumberFormat="1" applyFont="1" applyBorder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3" xfId="0" applyFont="1" applyFill="1" applyBorder="1"/>
    <xf numFmtId="0" fontId="6" fillId="0" borderId="3" xfId="0" applyFont="1" applyFill="1" applyBorder="1" applyAlignment="1">
      <alignment horizontal="center"/>
    </xf>
    <xf numFmtId="2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10" fontId="1" fillId="0" borderId="0" xfId="0" applyNumberFormat="1" applyFont="1" applyFill="1" applyBorder="1"/>
    <xf numFmtId="179" fontId="1" fillId="0" borderId="0" xfId="0" applyNumberFormat="1" applyFont="1" applyFill="1" applyBorder="1"/>
    <xf numFmtId="180" fontId="1" fillId="0" borderId="0" xfId="0" applyNumberFormat="1" applyFont="1" applyFill="1" applyBorder="1"/>
    <xf numFmtId="0" fontId="1" fillId="0" borderId="3" xfId="0" applyFont="1" applyFill="1" applyBorder="1" applyAlignment="1">
      <alignment horizontal="left"/>
    </xf>
    <xf numFmtId="10" fontId="1" fillId="0" borderId="3" xfId="0" applyNumberFormat="1" applyFont="1" applyFill="1" applyBorder="1"/>
    <xf numFmtId="179" fontId="1" fillId="0" borderId="3" xfId="0" applyNumberFormat="1" applyFont="1" applyFill="1" applyBorder="1"/>
    <xf numFmtId="0" fontId="5" fillId="0" borderId="0" xfId="0" applyFont="1" applyFill="1" applyBorder="1" applyAlignment="1">
      <alignment horizontal="center" wrapText="1"/>
    </xf>
    <xf numFmtId="22" fontId="1" fillId="0" borderId="0" xfId="0" applyNumberFormat="1" applyFont="1" applyFill="1" applyBorder="1"/>
    <xf numFmtId="0" fontId="6" fillId="0" borderId="4" xfId="0" applyFont="1" applyFill="1" applyBorder="1" applyAlignment="1">
      <alignment horizontal="center"/>
    </xf>
    <xf numFmtId="7" fontId="1" fillId="0" borderId="0" xfId="0" applyNumberFormat="1" applyFont="1" applyFill="1" applyBorder="1" applyAlignment="1">
      <alignment horizontal="right" indent="1"/>
    </xf>
    <xf numFmtId="7" fontId="1" fillId="2" borderId="0" xfId="0" applyNumberFormat="1" applyFont="1" applyFill="1" applyBorder="1" applyAlignment="1">
      <alignment horizontal="right" indent="1"/>
    </xf>
    <xf numFmtId="7" fontId="1" fillId="2" borderId="3" xfId="0" applyNumberFormat="1" applyFont="1" applyFill="1" applyBorder="1" applyAlignment="1">
      <alignment horizontal="right" indent="1"/>
    </xf>
    <xf numFmtId="7" fontId="1" fillId="0" borderId="3" xfId="0" applyNumberFormat="1" applyFont="1" applyFill="1" applyBorder="1" applyAlignment="1">
      <alignment horizontal="right" inden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5" xfId="0" applyFont="1" applyFill="1" applyBorder="1"/>
    <xf numFmtId="179" fontId="1" fillId="0" borderId="5" xfId="0" applyNumberFormat="1" applyFont="1" applyFill="1" applyBorder="1"/>
    <xf numFmtId="0" fontId="6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/>
    <xf numFmtId="22" fontId="1" fillId="0" borderId="6" xfId="0" applyNumberFormat="1" applyFont="1" applyFill="1" applyBorder="1"/>
    <xf numFmtId="0" fontId="1" fillId="0" borderId="6" xfId="0" applyFont="1" applyFill="1" applyBorder="1" applyAlignment="1">
      <alignment horizontal="center"/>
    </xf>
    <xf numFmtId="179" fontId="1" fillId="0" borderId="1" xfId="0" applyNumberFormat="1" applyFont="1" applyFill="1" applyBorder="1"/>
    <xf numFmtId="179" fontId="1" fillId="0" borderId="0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A9A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168090</xdr:rowOff>
    </xdr:from>
    <xdr:to>
      <xdr:col>2</xdr:col>
      <xdr:colOff>679076</xdr:colOff>
      <xdr:row>0</xdr:row>
      <xdr:rowOff>558273</xdr:rowOff>
    </xdr:to>
    <xdr:sp>
      <xdr:nvSpPr>
        <xdr:cNvPr id="6" name="Freeform 5"/>
        <xdr:cNvSpPr>
          <a:spLocks noChangeAspect="1"/>
        </xdr:cNvSpPr>
      </xdr:nvSpPr>
      <xdr:spPr>
        <a:xfrm>
          <a:off x="200025" y="167640"/>
          <a:ext cx="1869440" cy="390525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="horz" wrap="square" lIns="91440" tIns="45720" rIns="91440" bIns="45720" numCol="1" anchor="t" anchorCtr="0" compatLnSpc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3"/>
  <sheetViews>
    <sheetView showGridLines="0" workbookViewId="0">
      <selection activeCell="H19" sqref="H19"/>
    </sheetView>
  </sheetViews>
  <sheetFormatPr defaultColWidth="12.625" defaultRowHeight="15" customHeight="1"/>
  <cols>
    <col min="1" max="1" width="2.625" style="40" customWidth="1"/>
    <col min="2" max="2" width="15.625" style="40" customWidth="1"/>
    <col min="3" max="8" width="9.375" style="40" customWidth="1"/>
    <col min="9" max="9" width="1.5" style="40" customWidth="1"/>
    <col min="10" max="10" width="15.625" style="40" customWidth="1"/>
    <col min="11" max="16" width="9.375" style="40" customWidth="1"/>
    <col min="17" max="17" width="1.5" style="40" customWidth="1"/>
    <col min="18" max="18" width="15.625" style="40" customWidth="1"/>
    <col min="19" max="24" width="9.375" style="40" customWidth="1"/>
    <col min="25" max="16384" width="12.625" style="40"/>
  </cols>
  <sheetData>
    <row r="1" s="37" customFormat="1" ht="50.1" customHeight="1" spans="1:2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="37" customFormat="1" ht="16.2" spans="1:24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6" t="s">
        <v>0</v>
      </c>
      <c r="N2" s="43"/>
      <c r="O2" s="43"/>
      <c r="P2" s="46" t="s">
        <v>1</v>
      </c>
      <c r="Q2" s="41"/>
      <c r="R2" s="41"/>
      <c r="S2" s="41"/>
      <c r="T2" s="41"/>
      <c r="U2" s="41"/>
      <c r="V2" s="41"/>
      <c r="W2" s="41"/>
      <c r="X2" s="41"/>
    </row>
    <row r="3" s="37" customFormat="1" ht="16.2" spans="1:24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60" t="s">
        <v>2</v>
      </c>
      <c r="N3" s="60" t="s">
        <v>3</v>
      </c>
      <c r="O3" s="60" t="s">
        <v>4</v>
      </c>
      <c r="P3" s="60" t="s">
        <v>5</v>
      </c>
      <c r="Q3" s="41"/>
      <c r="R3" s="41"/>
      <c r="S3" s="41"/>
      <c r="T3" s="41"/>
      <c r="U3" s="41"/>
      <c r="V3" s="41"/>
      <c r="W3" s="41"/>
      <c r="X3" s="41"/>
    </row>
    <row r="4" s="37" customFormat="1" ht="14.4" spans="1:24">
      <c r="A4" s="41"/>
      <c r="B4" s="41"/>
      <c r="C4" s="41"/>
      <c r="D4" s="41"/>
      <c r="E4" s="41"/>
      <c r="F4" s="41"/>
      <c r="G4" s="41"/>
      <c r="H4" s="41"/>
      <c r="I4" s="41"/>
      <c r="J4" s="41"/>
      <c r="K4" s="41" t="s">
        <v>6</v>
      </c>
      <c r="L4" s="41"/>
      <c r="M4" s="61">
        <v>5.4</v>
      </c>
      <c r="N4" s="61">
        <v>6.4</v>
      </c>
      <c r="O4" s="61">
        <v>7.4</v>
      </c>
      <c r="P4" s="61">
        <v>4.9</v>
      </c>
      <c r="Q4" s="41"/>
      <c r="R4" s="41"/>
      <c r="S4" s="41"/>
      <c r="T4" s="41"/>
      <c r="U4" s="41"/>
      <c r="V4" s="41"/>
      <c r="W4" s="41"/>
      <c r="X4" s="41"/>
    </row>
    <row r="5" s="37" customFormat="1" ht="16.2" spans="1:24">
      <c r="A5" s="41"/>
      <c r="B5" s="41"/>
      <c r="C5" s="42" t="s">
        <v>7</v>
      </c>
      <c r="D5" s="43"/>
      <c r="E5" s="43"/>
      <c r="F5" s="43"/>
      <c r="G5" s="43"/>
      <c r="H5" s="43"/>
      <c r="I5" s="41"/>
      <c r="J5" s="41"/>
      <c r="K5" s="41" t="s">
        <v>8</v>
      </c>
      <c r="L5" s="41"/>
      <c r="M5" s="61">
        <v>1.2</v>
      </c>
      <c r="N5" s="61">
        <v>1.5</v>
      </c>
      <c r="O5" s="61">
        <v>1.7</v>
      </c>
      <c r="P5" s="61">
        <v>2</v>
      </c>
      <c r="Q5" s="41"/>
      <c r="R5" s="41"/>
      <c r="S5" s="41"/>
      <c r="T5" s="41"/>
      <c r="U5" s="41"/>
      <c r="V5" s="41"/>
      <c r="W5" s="41"/>
      <c r="X5" s="41"/>
    </row>
    <row r="6" s="37" customFormat="1" ht="14.4" spans="1:24">
      <c r="A6" s="41"/>
      <c r="B6" s="41" t="s">
        <v>9</v>
      </c>
      <c r="C6" s="44" t="s">
        <v>10</v>
      </c>
      <c r="D6" s="41"/>
      <c r="E6" s="41"/>
      <c r="F6" s="41"/>
      <c r="G6" s="41"/>
      <c r="H6" s="41"/>
      <c r="I6" s="41"/>
      <c r="J6" s="41" t="s">
        <v>9</v>
      </c>
      <c r="K6" s="41" t="s">
        <v>11</v>
      </c>
      <c r="L6" s="41"/>
      <c r="M6" s="62"/>
      <c r="N6" s="62"/>
      <c r="O6" s="61">
        <v>6.66</v>
      </c>
      <c r="P6" s="62"/>
      <c r="Q6" s="41"/>
      <c r="R6" s="41"/>
      <c r="S6" s="41"/>
      <c r="T6" s="41"/>
      <c r="U6" s="41"/>
      <c r="V6" s="41"/>
      <c r="W6" s="41"/>
      <c r="X6" s="41"/>
    </row>
    <row r="7" s="37" customFormat="1" ht="14.4" spans="1:24">
      <c r="A7" s="41"/>
      <c r="B7" s="45" t="s">
        <v>12</v>
      </c>
      <c r="C7" s="45" t="s">
        <v>13</v>
      </c>
      <c r="D7" s="45"/>
      <c r="E7" s="45"/>
      <c r="F7" s="45"/>
      <c r="G7" s="45"/>
      <c r="H7" s="45"/>
      <c r="I7" s="41"/>
      <c r="J7" s="45" t="s">
        <v>12</v>
      </c>
      <c r="K7" s="45" t="s">
        <v>11</v>
      </c>
      <c r="L7" s="45"/>
      <c r="M7" s="63"/>
      <c r="N7" s="63"/>
      <c r="O7" s="63"/>
      <c r="P7" s="64">
        <v>2.45</v>
      </c>
      <c r="Q7" s="41"/>
      <c r="R7" s="41"/>
      <c r="S7" s="41"/>
      <c r="T7" s="41"/>
      <c r="U7" s="41"/>
      <c r="V7" s="41"/>
      <c r="W7" s="41"/>
      <c r="X7" s="41"/>
    </row>
    <row r="8" s="37" customFormat="1" ht="14.4" spans="1:24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="37" customFormat="1" ht="16.2" spans="1:24">
      <c r="A9" s="41"/>
      <c r="B9" s="46" t="s">
        <v>14</v>
      </c>
      <c r="C9" s="46"/>
      <c r="D9" s="46"/>
      <c r="E9" s="46"/>
      <c r="F9" s="46"/>
      <c r="G9" s="46"/>
      <c r="H9" s="46"/>
      <c r="I9" s="65"/>
      <c r="J9" s="46" t="s">
        <v>9</v>
      </c>
      <c r="K9" s="46"/>
      <c r="L9" s="46"/>
      <c r="M9" s="46"/>
      <c r="N9" s="46"/>
      <c r="O9" s="46"/>
      <c r="P9" s="46"/>
      <c r="Q9" s="65"/>
      <c r="R9" s="46" t="s">
        <v>12</v>
      </c>
      <c r="S9" s="46"/>
      <c r="T9" s="46"/>
      <c r="U9" s="46"/>
      <c r="V9" s="46"/>
      <c r="W9" s="46"/>
      <c r="X9" s="46"/>
    </row>
    <row r="10" s="37" customFormat="1" ht="14.4" spans="1:24">
      <c r="A10" s="41"/>
      <c r="B10" s="41" t="s">
        <v>15</v>
      </c>
      <c r="C10" s="47">
        <v>43466</v>
      </c>
      <c r="D10" s="41"/>
      <c r="E10" s="48" t="s">
        <v>16</v>
      </c>
      <c r="F10" s="47">
        <f>C10+7</f>
        <v>43473</v>
      </c>
      <c r="G10" s="41"/>
      <c r="H10" s="48"/>
      <c r="I10" s="41"/>
      <c r="J10" s="41" t="s">
        <v>17</v>
      </c>
      <c r="K10" s="47">
        <f>F10</f>
        <v>43473</v>
      </c>
      <c r="L10" s="41"/>
      <c r="M10" s="48" t="s">
        <v>16</v>
      </c>
      <c r="N10" s="47">
        <f>K10+7</f>
        <v>43480</v>
      </c>
      <c r="O10" s="41"/>
      <c r="P10" s="48"/>
      <c r="Q10" s="41"/>
      <c r="R10" s="41" t="s">
        <v>17</v>
      </c>
      <c r="S10" s="47">
        <f>N10</f>
        <v>43480</v>
      </c>
      <c r="T10" s="41"/>
      <c r="U10" s="48" t="s">
        <v>16</v>
      </c>
      <c r="V10" s="47">
        <f>S10+7</f>
        <v>43487</v>
      </c>
      <c r="W10" s="41"/>
      <c r="X10" s="48"/>
    </row>
    <row r="11" s="37" customFormat="1" ht="14.4" spans="1:25">
      <c r="A11" s="41"/>
      <c r="B11" s="48"/>
      <c r="C11" s="48"/>
      <c r="D11" s="48"/>
      <c r="E11" s="48"/>
      <c r="F11" s="48"/>
      <c r="G11" s="48"/>
      <c r="H11" s="48"/>
      <c r="I11" s="41"/>
      <c r="J11" s="48"/>
      <c r="K11" s="48"/>
      <c r="L11" s="48"/>
      <c r="M11" s="48"/>
      <c r="N11" s="48"/>
      <c r="O11" s="48"/>
      <c r="P11" s="48"/>
      <c r="Q11" s="41"/>
      <c r="R11" s="48"/>
      <c r="S11" s="48"/>
      <c r="T11" s="48"/>
      <c r="U11" s="48"/>
      <c r="V11" s="48"/>
      <c r="W11" s="48"/>
      <c r="X11" s="48"/>
      <c r="Y11" s="39"/>
    </row>
    <row r="12" s="37" customFormat="1" ht="16.2" spans="1:25">
      <c r="A12" s="41"/>
      <c r="B12" s="49"/>
      <c r="C12" s="50" t="s">
        <v>18</v>
      </c>
      <c r="D12" s="50" t="s">
        <v>19</v>
      </c>
      <c r="E12" s="51"/>
      <c r="F12" s="49"/>
      <c r="G12" s="49"/>
      <c r="H12" s="49"/>
      <c r="I12" s="41"/>
      <c r="J12" s="49"/>
      <c r="K12" s="50" t="s">
        <v>18</v>
      </c>
      <c r="L12" s="50" t="s">
        <v>19</v>
      </c>
      <c r="M12" s="51"/>
      <c r="N12" s="66"/>
      <c r="O12" s="66"/>
      <c r="P12" s="66"/>
      <c r="Q12" s="41"/>
      <c r="R12" s="49"/>
      <c r="S12" s="50" t="s">
        <v>18</v>
      </c>
      <c r="T12" s="50" t="s">
        <v>19</v>
      </c>
      <c r="U12" s="66"/>
      <c r="V12" s="49"/>
      <c r="W12" s="49"/>
      <c r="X12" s="49"/>
      <c r="Y12" s="39"/>
    </row>
    <row r="13" s="37" customFormat="1" ht="14.4" spans="1:25">
      <c r="A13" s="41"/>
      <c r="B13" s="44" t="s">
        <v>2</v>
      </c>
      <c r="C13" s="41">
        <f>COUNTIF($C$20:$C$1001,"S")</f>
        <v>191</v>
      </c>
      <c r="D13" s="52">
        <f>C13/SUM($C$13:$C$15)</f>
        <v>0.194501018329939</v>
      </c>
      <c r="E13" s="41"/>
      <c r="F13" s="41" t="s">
        <v>20</v>
      </c>
      <c r="G13" s="41"/>
      <c r="H13" s="53">
        <f>$M$4*$C$13+$N$4*$C$14+$O$4*$C$15+$P$4*$C$16</f>
        <v>7294.9</v>
      </c>
      <c r="I13" s="41"/>
      <c r="J13" s="44" t="s">
        <v>2</v>
      </c>
      <c r="K13" s="41">
        <f>COUNTIF($K$20:$K$1282,"S")</f>
        <v>200</v>
      </c>
      <c r="L13" s="52">
        <f>K13/SUM($K$13:$K$15)</f>
        <v>0.158353127474268</v>
      </c>
      <c r="M13" s="41"/>
      <c r="N13" s="67" t="s">
        <v>20</v>
      </c>
      <c r="O13" s="67"/>
      <c r="P13" s="53">
        <f>$M$4*$K$13+$N$4*$K$14+$O$4*($K$15-$K$17)+$P$4*$K$16+$O$6*$K$17</f>
        <v>9480.86</v>
      </c>
      <c r="Q13" s="41"/>
      <c r="R13" s="44" t="s">
        <v>2</v>
      </c>
      <c r="S13" s="41">
        <f>COUNTIF($S$20:$S$1077,"S")</f>
        <v>202</v>
      </c>
      <c r="T13" s="52">
        <f>S13/SUM($S$13:$S$15)</f>
        <v>0.190926275992439</v>
      </c>
      <c r="U13" s="41"/>
      <c r="V13" s="41" t="s">
        <v>20</v>
      </c>
      <c r="W13" s="41"/>
      <c r="X13" s="53">
        <f>V1078</f>
        <v>8358.34999999992</v>
      </c>
      <c r="Y13" s="39"/>
    </row>
    <row r="14" s="37" customFormat="1" ht="14.4" spans="1:25">
      <c r="A14" s="41"/>
      <c r="B14" s="44" t="s">
        <v>3</v>
      </c>
      <c r="C14" s="41">
        <f>COUNTIF($C$20:$C$1001,"M")</f>
        <v>516</v>
      </c>
      <c r="D14" s="52">
        <f>C14/SUM($C$13:$C$15)</f>
        <v>0.525458248472505</v>
      </c>
      <c r="E14" s="41"/>
      <c r="F14" s="41" t="s">
        <v>21</v>
      </c>
      <c r="G14" s="41"/>
      <c r="H14" s="53">
        <f>$H$13-($M$5*$C$13+$N$5*$C$14+$O$5*$C$15+$P$5*$C$16)</f>
        <v>5446.2</v>
      </c>
      <c r="I14" s="41"/>
      <c r="J14" s="44" t="s">
        <v>3</v>
      </c>
      <c r="K14" s="41">
        <f>COUNTIF($K$20:$K$1282,"M")</f>
        <v>297</v>
      </c>
      <c r="L14" s="52">
        <f>K14/SUM($K$13:$K$15)</f>
        <v>0.235154394299287</v>
      </c>
      <c r="M14" s="41"/>
      <c r="N14" s="41" t="s">
        <v>21</v>
      </c>
      <c r="O14" s="41"/>
      <c r="P14" s="53">
        <f>$P$13-($M$5*$K$13+$N$5*$K$14+$O$5*$K$15+$P$5*$K$16)</f>
        <v>6969.16</v>
      </c>
      <c r="Q14" s="41"/>
      <c r="R14" s="44" t="s">
        <v>3</v>
      </c>
      <c r="S14" s="41">
        <f>COUNTIF($S$20:$S$1077,"M")</f>
        <v>554</v>
      </c>
      <c r="T14" s="52">
        <f>S14/SUM($S$13:$S$15)</f>
        <v>0.523629489603025</v>
      </c>
      <c r="U14" s="41"/>
      <c r="V14" s="41" t="s">
        <v>21</v>
      </c>
      <c r="W14" s="41"/>
      <c r="X14" s="53">
        <f>X13-($M$5*$S$13+$N$5*$S$14+$O$5*$S$15+$P$5*$S$16)</f>
        <v>6103.54999999992</v>
      </c>
      <c r="Y14" s="39"/>
    </row>
    <row r="15" s="37" customFormat="1" ht="14.4" spans="1:25">
      <c r="A15" s="41"/>
      <c r="B15" s="44" t="s">
        <v>4</v>
      </c>
      <c r="C15" s="41">
        <f>COUNTIF($C$20:$C$1001,"L")</f>
        <v>275</v>
      </c>
      <c r="D15" s="52">
        <f>C15/SUM($C$13:$C$15)</f>
        <v>0.280040733197556</v>
      </c>
      <c r="E15" s="41"/>
      <c r="F15" s="41" t="s">
        <v>22</v>
      </c>
      <c r="G15" s="41"/>
      <c r="H15" s="54">
        <f>SUMPRODUCT(1/COUNTIF(B20:B1001,B20:B1001))</f>
        <v>982</v>
      </c>
      <c r="I15" s="41"/>
      <c r="J15" s="44" t="s">
        <v>4</v>
      </c>
      <c r="K15" s="41">
        <f>COUNTIF($K$20:$K$1282,"L")</f>
        <v>766</v>
      </c>
      <c r="L15" s="52">
        <f>K15/SUM($K$13:$K$15)</f>
        <v>0.606492478226445</v>
      </c>
      <c r="M15" s="41"/>
      <c r="N15" s="41" t="s">
        <v>22</v>
      </c>
      <c r="O15" s="41"/>
      <c r="P15" s="54">
        <f>SUMPRODUCT(1/COUNTIF(J20:J1282,J20:J1282))</f>
        <v>1263</v>
      </c>
      <c r="Q15" s="41"/>
      <c r="R15" s="44" t="s">
        <v>4</v>
      </c>
      <c r="S15" s="41">
        <f>COUNTIF($S$20:$S$1077,"L")</f>
        <v>302</v>
      </c>
      <c r="T15" s="52">
        <f>S15/SUM($S$13:$S$15)</f>
        <v>0.285444234404537</v>
      </c>
      <c r="U15" s="41"/>
      <c r="V15" s="41" t="s">
        <v>22</v>
      </c>
      <c r="W15" s="41"/>
      <c r="X15" s="54">
        <f>SUMPRODUCT(1/COUNTIF(R20:R1077,R20:R1077))</f>
        <v>1058</v>
      </c>
      <c r="Y15" s="39"/>
    </row>
    <row r="16" s="37" customFormat="1" ht="14.4" spans="1:25">
      <c r="A16" s="41"/>
      <c r="B16" s="44" t="s">
        <v>1</v>
      </c>
      <c r="C16" s="41">
        <f>COUNTIF($D$20:$D$1001,"Yes")</f>
        <v>189</v>
      </c>
      <c r="D16" s="52">
        <f>C16/SUM($C$13:$C$15)</f>
        <v>0.192464358452138</v>
      </c>
      <c r="E16" s="41"/>
      <c r="F16" s="41" t="s">
        <v>23</v>
      </c>
      <c r="G16" s="41"/>
      <c r="H16" s="53">
        <f>H13/H15</f>
        <v>7.4286150712831</v>
      </c>
      <c r="I16" s="41"/>
      <c r="J16" s="44" t="s">
        <v>1</v>
      </c>
      <c r="K16" s="41">
        <f>COUNTIF($L$20:$L$1282,"Yes")</f>
        <v>262</v>
      </c>
      <c r="L16" s="52">
        <f>K16/SUM($K$13:$K$15)</f>
        <v>0.207442596991291</v>
      </c>
      <c r="M16" s="41"/>
      <c r="N16" s="41" t="s">
        <v>23</v>
      </c>
      <c r="O16" s="41"/>
      <c r="P16" s="53">
        <f>P13/P15</f>
        <v>7.50661916072842</v>
      </c>
      <c r="Q16" s="41"/>
      <c r="R16" s="44" t="s">
        <v>1</v>
      </c>
      <c r="S16" s="41">
        <f>COUNTIF($T$20:$T$1077,"Yes")</f>
        <v>334</v>
      </c>
      <c r="T16" s="52">
        <f>S16/SUM($S$13:$S$15)</f>
        <v>0.315689981096408</v>
      </c>
      <c r="U16" s="41"/>
      <c r="V16" s="41" t="s">
        <v>23</v>
      </c>
      <c r="W16" s="41"/>
      <c r="X16" s="53">
        <f>X13/X15</f>
        <v>7.90014177693754</v>
      </c>
      <c r="Y16" s="39"/>
    </row>
    <row r="17" s="37" customFormat="1" ht="14.4" spans="1:25">
      <c r="A17" s="41"/>
      <c r="B17" s="55" t="s">
        <v>24</v>
      </c>
      <c r="C17" s="45">
        <f>COUNTIF($E$20:$E$1001,"Yes")</f>
        <v>0</v>
      </c>
      <c r="D17" s="56">
        <f>C17/SUM($C$13:$C$15)</f>
        <v>0</v>
      </c>
      <c r="E17" s="41"/>
      <c r="F17" s="45" t="s">
        <v>25</v>
      </c>
      <c r="G17" s="45"/>
      <c r="H17" s="57">
        <f>H14/H15</f>
        <v>5.54602851323829</v>
      </c>
      <c r="I17" s="41"/>
      <c r="J17" s="55" t="s">
        <v>24</v>
      </c>
      <c r="K17" s="45">
        <f>COUNTIF($M$20:$M$1282,"Yes")</f>
        <v>611</v>
      </c>
      <c r="L17" s="56">
        <f>K17/SUM($K$13:$K$15)</f>
        <v>0.483768804433888</v>
      </c>
      <c r="M17" s="41"/>
      <c r="N17" s="41" t="s">
        <v>25</v>
      </c>
      <c r="O17" s="41"/>
      <c r="P17" s="57">
        <f>P14/P15</f>
        <v>5.51794140934283</v>
      </c>
      <c r="Q17" s="41"/>
      <c r="R17" s="55" t="s">
        <v>24</v>
      </c>
      <c r="S17" s="45">
        <f>COUNTIF($U$20:$U$1077,"Yes")</f>
        <v>137</v>
      </c>
      <c r="T17" s="56">
        <f>S17/SUM($S$13:$S$15)</f>
        <v>0.129489603024575</v>
      </c>
      <c r="U17" s="41"/>
      <c r="V17" s="45" t="s">
        <v>25</v>
      </c>
      <c r="W17" s="45"/>
      <c r="X17" s="57">
        <f>X14/X15</f>
        <v>5.76895085066155</v>
      </c>
      <c r="Y17" s="39"/>
    </row>
    <row r="18" s="37" customFormat="1" ht="14.4" spans="1:29">
      <c r="A18" s="41"/>
      <c r="B18" s="41"/>
      <c r="C18" s="41"/>
      <c r="D18" s="41"/>
      <c r="E18" s="41"/>
      <c r="F18" s="53"/>
      <c r="G18" s="41"/>
      <c r="H18" s="41"/>
      <c r="I18" s="41"/>
      <c r="J18" s="41"/>
      <c r="K18" s="41"/>
      <c r="L18" s="41"/>
      <c r="M18" s="41"/>
      <c r="N18" s="68"/>
      <c r="O18" s="67"/>
      <c r="P18" s="67"/>
      <c r="Q18" s="41"/>
      <c r="R18" s="41"/>
      <c r="S18" s="41"/>
      <c r="T18" s="41"/>
      <c r="U18" s="41"/>
      <c r="V18" s="53"/>
      <c r="W18" s="41"/>
      <c r="X18" s="41"/>
      <c r="Y18" s="39"/>
      <c r="Z18" s="39"/>
      <c r="AA18" s="39"/>
      <c r="AB18" s="39"/>
      <c r="AC18" s="39"/>
    </row>
    <row r="19" s="38" customFormat="1" ht="48.6" spans="1:29">
      <c r="A19" s="58"/>
      <c r="B19" s="50" t="s">
        <v>26</v>
      </c>
      <c r="C19" s="50" t="s">
        <v>27</v>
      </c>
      <c r="D19" s="50" t="s">
        <v>28</v>
      </c>
      <c r="E19" s="50" t="s">
        <v>29</v>
      </c>
      <c r="F19" s="50" t="s">
        <v>30</v>
      </c>
      <c r="G19" s="50" t="s">
        <v>31</v>
      </c>
      <c r="H19" s="50" t="s">
        <v>32</v>
      </c>
      <c r="I19" s="69"/>
      <c r="J19" s="50" t="s">
        <v>26</v>
      </c>
      <c r="K19" s="50" t="s">
        <v>27</v>
      </c>
      <c r="L19" s="50" t="s">
        <v>28</v>
      </c>
      <c r="M19" s="50" t="s">
        <v>29</v>
      </c>
      <c r="N19" s="50" t="s">
        <v>30</v>
      </c>
      <c r="O19" s="50" t="s">
        <v>31</v>
      </c>
      <c r="P19" s="50" t="s">
        <v>32</v>
      </c>
      <c r="Q19" s="69"/>
      <c r="R19" s="50" t="s">
        <v>26</v>
      </c>
      <c r="S19" s="50" t="s">
        <v>27</v>
      </c>
      <c r="T19" s="50" t="s">
        <v>28</v>
      </c>
      <c r="U19" s="50" t="s">
        <v>29</v>
      </c>
      <c r="V19" s="50" t="s">
        <v>30</v>
      </c>
      <c r="W19" s="50" t="s">
        <v>31</v>
      </c>
      <c r="X19" s="50" t="s">
        <v>32</v>
      </c>
      <c r="Y19" s="70"/>
      <c r="Z19" s="70"/>
      <c r="AA19" s="70"/>
      <c r="AB19" s="70"/>
      <c r="AC19" s="70"/>
    </row>
    <row r="20" s="39" customFormat="1" ht="14.4" spans="1:24">
      <c r="A20" s="41"/>
      <c r="B20" s="59">
        <v>43466.0106233276</v>
      </c>
      <c r="C20" s="48" t="s">
        <v>2</v>
      </c>
      <c r="D20" s="48" t="s">
        <v>33</v>
      </c>
      <c r="E20" s="48" t="s">
        <v>33</v>
      </c>
      <c r="F20" s="53">
        <f>IF(C20="S",$M$4,(IF(C20="M",$N$4,$O$4)))+(IF(D20="Yes",$P$4,0))</f>
        <v>5.4</v>
      </c>
      <c r="G20" s="53">
        <f>IF(C20="S",$M$5,(IF(C20="M",$N$5,$O$5)))+(IF(D20="Yes",$P$5,0))</f>
        <v>1.2</v>
      </c>
      <c r="H20" s="53">
        <f t="shared" ref="H20:H83" si="0">F20-G20</f>
        <v>4.2</v>
      </c>
      <c r="I20" s="41"/>
      <c r="J20" s="59">
        <v>43473.0003314125</v>
      </c>
      <c r="K20" s="48" t="s">
        <v>4</v>
      </c>
      <c r="L20" s="48" t="s">
        <v>5</v>
      </c>
      <c r="M20" s="48" t="s">
        <v>33</v>
      </c>
      <c r="N20" s="53">
        <f>IF(AND(K20="L",M20="Yes"),$O$6,IF(K20="S",$M$4,IF(K20="M",$N$4,$O$4)))+IF(L20="Yes",$P$4,0)</f>
        <v>12.3</v>
      </c>
      <c r="O20" s="53">
        <f>IF(K20="S",$M$5,(IF(K20="M",$N$5,$O$5)))+(IF(L20="Yes",$P$5,0))</f>
        <v>3.7</v>
      </c>
      <c r="P20" s="53">
        <f t="shared" ref="P20:P83" si="1">N20-O20</f>
        <v>8.6</v>
      </c>
      <c r="Q20" s="41"/>
      <c r="R20" s="59">
        <v>43480.0007708805</v>
      </c>
      <c r="S20" s="48" t="s">
        <v>3</v>
      </c>
      <c r="T20" s="48" t="s">
        <v>33</v>
      </c>
      <c r="U20" s="48" t="s">
        <v>33</v>
      </c>
      <c r="V20" s="53">
        <f>IF(AND(S20="L",T20="Yes",U20="Yes"),$P$7,0)+IF(S20="S",$M$4,IF(S20="M",$N$4,$O$4)+IF(T20="Yes",$P$4,0))</f>
        <v>6.4</v>
      </c>
      <c r="W20" s="53">
        <f>IF(S20="S",$M$5,(IF(S20="M",$N$5,$O$5)))+(IF(T20="Yes",$P$5,0))</f>
        <v>1.5</v>
      </c>
      <c r="X20" s="53">
        <f t="shared" ref="X20:X83" si="2">V20-W20</f>
        <v>4.9</v>
      </c>
    </row>
    <row r="21" s="39" customFormat="1" ht="15.75" customHeight="1" spans="1:24">
      <c r="A21" s="41"/>
      <c r="B21" s="59">
        <v>43466.0130828993</v>
      </c>
      <c r="C21" s="48" t="s">
        <v>2</v>
      </c>
      <c r="D21" s="48" t="s">
        <v>33</v>
      </c>
      <c r="E21" s="48" t="s">
        <v>33</v>
      </c>
      <c r="F21" s="53">
        <f>IF(C21="S",$M$4,(IF(C21="M",$N$4,$O$4)))+(IF(D21="Yes",$P$4,0))</f>
        <v>5.4</v>
      </c>
      <c r="G21" s="53">
        <f>IF(C21="S",$M$5,(IF(C21="M",$N$5,$O$5)))+(IF(D21="Yes",$P$5,0))</f>
        <v>1.2</v>
      </c>
      <c r="H21" s="53">
        <f t="shared" si="0"/>
        <v>4.2</v>
      </c>
      <c r="I21" s="41"/>
      <c r="J21" s="59">
        <v>43473.0088939522</v>
      </c>
      <c r="K21" s="48" t="s">
        <v>4</v>
      </c>
      <c r="L21" s="48" t="s">
        <v>5</v>
      </c>
      <c r="M21" s="48" t="s">
        <v>5</v>
      </c>
      <c r="N21" s="53">
        <f>IF(AND(K21="L",M21="Yes"),$O$6,IF(K21="S",$M$4,IF(K21="M",$N$4,$O$4)))+IF(L21="Yes",$P$4,0)</f>
        <v>11.56</v>
      </c>
      <c r="O21" s="53">
        <f>IF(K21="S",$M$5,(IF(K21="M",$N$5,$O$5)))+(IF(L21="Yes",$P$5,0))</f>
        <v>3.7</v>
      </c>
      <c r="P21" s="53">
        <f t="shared" si="1"/>
        <v>7.86</v>
      </c>
      <c r="Q21" s="41"/>
      <c r="R21" s="59">
        <v>43480.0031174768</v>
      </c>
      <c r="S21" s="48" t="s">
        <v>3</v>
      </c>
      <c r="T21" s="48" t="s">
        <v>33</v>
      </c>
      <c r="U21" s="48" t="s">
        <v>33</v>
      </c>
      <c r="V21" s="53">
        <f>IF(AND(S21="L",T21="Yes",U21="Yes"),$P$7,0)+IF(S21="S",$M$4,IF(S21="M",$N$4,$O$4)+IF(T21="Yes",$P$4,0))</f>
        <v>6.4</v>
      </c>
      <c r="W21" s="53">
        <f>IF(S21="S",$M$5,(IF(S21="M",$N$5,$O$5)))+(IF(T21="Yes",$P$5,0))</f>
        <v>1.5</v>
      </c>
      <c r="X21" s="53">
        <f t="shared" si="2"/>
        <v>4.9</v>
      </c>
    </row>
    <row r="22" s="39" customFormat="1" ht="15.75" customHeight="1" spans="1:24">
      <c r="A22" s="41"/>
      <c r="B22" s="59">
        <v>43466.0199492172</v>
      </c>
      <c r="C22" s="48" t="s">
        <v>2</v>
      </c>
      <c r="D22" s="48" t="s">
        <v>33</v>
      </c>
      <c r="E22" s="48" t="s">
        <v>33</v>
      </c>
      <c r="F22" s="53">
        <f>IF(C22="S",$M$4,(IF(C22="M",$N$4,$O$4)))+(IF(D22="Yes",$P$4,0))</f>
        <v>5.4</v>
      </c>
      <c r="G22" s="53">
        <f>IF(C22="S",$M$5,(IF(C22="M",$N$5,$O$5)))+(IF(D22="Yes",$P$5,0))</f>
        <v>1.2</v>
      </c>
      <c r="H22" s="53">
        <f t="shared" si="0"/>
        <v>4.2</v>
      </c>
      <c r="I22" s="41"/>
      <c r="J22" s="59">
        <v>43473.018262826</v>
      </c>
      <c r="K22" s="48" t="s">
        <v>2</v>
      </c>
      <c r="L22" s="48" t="s">
        <v>33</v>
      </c>
      <c r="M22" s="48" t="s">
        <v>33</v>
      </c>
      <c r="N22" s="53">
        <f>IF(AND(K22="L",M22="Yes"),$O$6,IF(K22="S",$M$4,IF(K22="M",$N$4,$O$4)))+IF(L22="Yes",$P$4,0)</f>
        <v>5.4</v>
      </c>
      <c r="O22" s="53">
        <f>IF(K22="S",$M$5,(IF(K22="M",$N$5,$O$5)))+(IF(L22="Yes",$P$5,0))</f>
        <v>1.2</v>
      </c>
      <c r="P22" s="53">
        <f t="shared" si="1"/>
        <v>4.2</v>
      </c>
      <c r="Q22" s="41"/>
      <c r="R22" s="59">
        <v>43480.0044364225</v>
      </c>
      <c r="S22" s="48" t="s">
        <v>3</v>
      </c>
      <c r="T22" s="48" t="s">
        <v>33</v>
      </c>
      <c r="U22" s="48" t="s">
        <v>33</v>
      </c>
      <c r="V22" s="53">
        <f>IF(AND(S22="L",T22="Yes",U22="Yes"),$P$7,0)+IF(S22="S",$M$4,IF(S22="M",$N$4,$O$4)+IF(T22="Yes",$P$4,0))</f>
        <v>6.4</v>
      </c>
      <c r="W22" s="53">
        <f>IF(S22="S",$M$5,(IF(S22="M",$N$5,$O$5)))+(IF(T22="Yes",$P$5,0))</f>
        <v>1.5</v>
      </c>
      <c r="X22" s="53">
        <f t="shared" si="2"/>
        <v>4.9</v>
      </c>
    </row>
    <row r="23" s="39" customFormat="1" ht="15.75" customHeight="1" spans="1:24">
      <c r="A23" s="41"/>
      <c r="B23" s="59">
        <v>43466.0219794793</v>
      </c>
      <c r="C23" s="48" t="s">
        <v>3</v>
      </c>
      <c r="D23" s="48" t="s">
        <v>5</v>
      </c>
      <c r="E23" s="48" t="s">
        <v>33</v>
      </c>
      <c r="F23" s="53">
        <f>IF(C23="S",$M$4,(IF(C23="M",$N$4,$O$4)))+(IF(D23="Yes",$P$4,0))</f>
        <v>11.3</v>
      </c>
      <c r="G23" s="53">
        <f>IF(C23="S",$M$5,(IF(C23="M",$N$5,$O$5)))+(IF(D23="Yes",$P$5,0))</f>
        <v>3.5</v>
      </c>
      <c r="H23" s="53">
        <f t="shared" si="0"/>
        <v>7.8</v>
      </c>
      <c r="I23" s="41"/>
      <c r="J23" s="59">
        <v>43473.0243727019</v>
      </c>
      <c r="K23" s="48" t="s">
        <v>4</v>
      </c>
      <c r="L23" s="48" t="s">
        <v>33</v>
      </c>
      <c r="M23" s="48" t="s">
        <v>5</v>
      </c>
      <c r="N23" s="53">
        <f>IF(AND(K23="L",M23="Yes"),$O$6,IF(K23="S",$M$4,IF(K23="M",$N$4,$O$4)))+IF(L23="Yes",$P$4,0)</f>
        <v>6.66</v>
      </c>
      <c r="O23" s="53">
        <f>IF(K23="S",$M$5,(IF(K23="M",$N$5,$O$5)))+(IF(L23="Yes",$P$5,0))</f>
        <v>1.7</v>
      </c>
      <c r="P23" s="53">
        <f t="shared" si="1"/>
        <v>4.96</v>
      </c>
      <c r="Q23" s="41"/>
      <c r="R23" s="59">
        <v>43480.0158403369</v>
      </c>
      <c r="S23" s="48" t="s">
        <v>3</v>
      </c>
      <c r="T23" s="48" t="s">
        <v>33</v>
      </c>
      <c r="U23" s="48" t="s">
        <v>33</v>
      </c>
      <c r="V23" s="53">
        <f>IF(AND(S23="L",T23="Yes",U23="Yes"),$P$7,0)+IF(S23="S",$M$4,IF(S23="M",$N$4,$O$4)+IF(T23="Yes",$P$4,0))</f>
        <v>6.4</v>
      </c>
      <c r="W23" s="53">
        <f>IF(S23="S",$M$5,(IF(S23="M",$N$5,$O$5)))+(IF(T23="Yes",$P$5,0))</f>
        <v>1.5</v>
      </c>
      <c r="X23" s="53">
        <f t="shared" si="2"/>
        <v>4.9</v>
      </c>
    </row>
    <row r="24" s="39" customFormat="1" ht="15.75" customHeight="1" spans="1:24">
      <c r="A24" s="41"/>
      <c r="B24" s="59">
        <v>43466.0288955699</v>
      </c>
      <c r="C24" s="48" t="s">
        <v>4</v>
      </c>
      <c r="D24" s="48" t="s">
        <v>33</v>
      </c>
      <c r="E24" s="48" t="s">
        <v>33</v>
      </c>
      <c r="F24" s="53">
        <f>IF(C24="S",$M$4,(IF(C24="M",$N$4,$O$4)))+(IF(D24="Yes",$P$4,0))</f>
        <v>7.4</v>
      </c>
      <c r="G24" s="53">
        <f>IF(C24="S",$M$5,(IF(C24="M",$N$5,$O$5)))+(IF(D24="Yes",$P$5,0))</f>
        <v>1.7</v>
      </c>
      <c r="H24" s="53">
        <f t="shared" si="0"/>
        <v>5.7</v>
      </c>
      <c r="I24" s="41"/>
      <c r="J24" s="59">
        <v>43473.0270015861</v>
      </c>
      <c r="K24" s="48" t="s">
        <v>3</v>
      </c>
      <c r="L24" s="48" t="s">
        <v>33</v>
      </c>
      <c r="M24" s="48" t="s">
        <v>33</v>
      </c>
      <c r="N24" s="53">
        <f>IF(AND(K24="L",M24="Yes"),$O$6,IF(K24="S",$M$4,IF(K24="M",$N$4,$O$4)))+IF(L24="Yes",$P$4,0)</f>
        <v>6.4</v>
      </c>
      <c r="O24" s="53">
        <f>IF(K24="S",$M$5,(IF(K24="M",$N$5,$O$5)))+(IF(L24="Yes",$P$5,0))</f>
        <v>1.5</v>
      </c>
      <c r="P24" s="53">
        <f t="shared" si="1"/>
        <v>4.9</v>
      </c>
      <c r="Q24" s="41"/>
      <c r="R24" s="59">
        <v>43480.0247499142</v>
      </c>
      <c r="S24" s="48" t="s">
        <v>2</v>
      </c>
      <c r="T24" s="48" t="s">
        <v>33</v>
      </c>
      <c r="U24" s="48" t="s">
        <v>33</v>
      </c>
      <c r="V24" s="53">
        <f>IF(AND(S24="L",T24="Yes",U24="Yes"),$P$7,0)+IF(S24="S",$M$4,IF(S24="M",$N$4,$O$4)+IF(T24="Yes",$P$4,0))</f>
        <v>5.4</v>
      </c>
      <c r="W24" s="53">
        <f>IF(S24="S",$M$5,(IF(S24="M",$N$5,$O$5)))+(IF(T24="Yes",$P$5,0))</f>
        <v>1.2</v>
      </c>
      <c r="X24" s="53">
        <f t="shared" si="2"/>
        <v>4.2</v>
      </c>
    </row>
    <row r="25" s="39" customFormat="1" ht="15.75" customHeight="1" spans="1:24">
      <c r="A25" s="41"/>
      <c r="B25" s="59">
        <v>43466.0412809528</v>
      </c>
      <c r="C25" s="48" t="s">
        <v>4</v>
      </c>
      <c r="D25" s="48" t="s">
        <v>5</v>
      </c>
      <c r="E25" s="48" t="s">
        <v>33</v>
      </c>
      <c r="F25" s="53">
        <f>IF(C25="S",$M$4,(IF(C25="M",$N$4,$O$4)))+(IF(D25="Yes",$P$4,0))</f>
        <v>12.3</v>
      </c>
      <c r="G25" s="53">
        <f>IF(C25="S",$M$5,(IF(C25="M",$N$5,$O$5)))+(IF(D25="Yes",$P$5,0))</f>
        <v>3.7</v>
      </c>
      <c r="H25" s="53">
        <f t="shared" si="0"/>
        <v>8.6</v>
      </c>
      <c r="I25" s="41"/>
      <c r="J25" s="59">
        <v>43473.0309783544</v>
      </c>
      <c r="K25" s="48" t="s">
        <v>4</v>
      </c>
      <c r="L25" s="48" t="s">
        <v>33</v>
      </c>
      <c r="M25" s="48" t="s">
        <v>5</v>
      </c>
      <c r="N25" s="53">
        <f>IF(AND(K25="L",M25="Yes"),$O$6,IF(K25="S",$M$4,IF(K25="M",$N$4,$O$4)))+IF(L25="Yes",$P$4,0)</f>
        <v>6.66</v>
      </c>
      <c r="O25" s="53">
        <f>IF(K25="S",$M$5,(IF(K25="M",$N$5,$O$5)))+(IF(L25="Yes",$P$5,0))</f>
        <v>1.7</v>
      </c>
      <c r="P25" s="53">
        <f t="shared" si="1"/>
        <v>4.96</v>
      </c>
      <c r="Q25" s="41"/>
      <c r="R25" s="59">
        <v>43480.024991597</v>
      </c>
      <c r="S25" s="48" t="s">
        <v>3</v>
      </c>
      <c r="T25" s="48" t="s">
        <v>33</v>
      </c>
      <c r="U25" s="48" t="s">
        <v>33</v>
      </c>
      <c r="V25" s="53">
        <f>IF(AND(S25="L",T25="Yes",U25="Yes"),$P$7,0)+IF(S25="S",$M$4,IF(S25="M",$N$4,$O$4)+IF(T25="Yes",$P$4,0))</f>
        <v>6.4</v>
      </c>
      <c r="W25" s="53">
        <f>IF(S25="S",$M$5,(IF(S25="M",$N$5,$O$5)))+(IF(T25="Yes",$P$5,0))</f>
        <v>1.5</v>
      </c>
      <c r="X25" s="53">
        <f t="shared" si="2"/>
        <v>4.9</v>
      </c>
    </row>
    <row r="26" s="39" customFormat="1" ht="15.75" customHeight="1" spans="1:24">
      <c r="A26" s="41"/>
      <c r="B26" s="59">
        <v>43466.0548799957</v>
      </c>
      <c r="C26" s="48" t="s">
        <v>3</v>
      </c>
      <c r="D26" s="48" t="s">
        <v>33</v>
      </c>
      <c r="E26" s="48" t="s">
        <v>33</v>
      </c>
      <c r="F26" s="53">
        <f>IF(C26="S",$M$4,(IF(C26="M",$N$4,$O$4)))+(IF(D26="Yes",$P$4,0))</f>
        <v>6.4</v>
      </c>
      <c r="G26" s="53">
        <f>IF(C26="S",$M$5,(IF(C26="M",$N$5,$O$5)))+(IF(D26="Yes",$P$5,0))</f>
        <v>1.5</v>
      </c>
      <c r="H26" s="53">
        <f t="shared" si="0"/>
        <v>4.9</v>
      </c>
      <c r="I26" s="41"/>
      <c r="J26" s="59">
        <v>43473.0499884559</v>
      </c>
      <c r="K26" s="48" t="s">
        <v>4</v>
      </c>
      <c r="L26" s="48" t="s">
        <v>33</v>
      </c>
      <c r="M26" s="48" t="s">
        <v>33</v>
      </c>
      <c r="N26" s="53">
        <f>IF(AND(K26="L",M26="Yes"),$O$6,IF(K26="S",$M$4,IF(K26="M",$N$4,$O$4)))+IF(L26="Yes",$P$4,0)</f>
        <v>7.4</v>
      </c>
      <c r="O26" s="53">
        <f>IF(K26="S",$M$5,(IF(K26="M",$N$5,$O$5)))+(IF(L26="Yes",$P$5,0))</f>
        <v>1.7</v>
      </c>
      <c r="P26" s="53">
        <f t="shared" si="1"/>
        <v>5.7</v>
      </c>
      <c r="Q26" s="41"/>
      <c r="R26" s="59">
        <v>43480.0331230885</v>
      </c>
      <c r="S26" s="48" t="s">
        <v>3</v>
      </c>
      <c r="T26" s="48" t="s">
        <v>33</v>
      </c>
      <c r="U26" s="48" t="s">
        <v>33</v>
      </c>
      <c r="V26" s="53">
        <f>IF(AND(S26="L",T26="Yes",U26="Yes"),$P$7,0)+IF(S26="S",$M$4,IF(S26="M",$N$4,$O$4)+IF(T26="Yes",$P$4,0))</f>
        <v>6.4</v>
      </c>
      <c r="W26" s="53">
        <f>IF(S26="S",$M$5,(IF(S26="M",$N$5,$O$5)))+(IF(T26="Yes",$P$5,0))</f>
        <v>1.5</v>
      </c>
      <c r="X26" s="53">
        <f t="shared" si="2"/>
        <v>4.9</v>
      </c>
    </row>
    <row r="27" s="39" customFormat="1" ht="15.75" customHeight="1" spans="1:24">
      <c r="A27" s="41"/>
      <c r="B27" s="59">
        <v>43466.0574515205</v>
      </c>
      <c r="C27" s="48" t="s">
        <v>2</v>
      </c>
      <c r="D27" s="48" t="s">
        <v>33</v>
      </c>
      <c r="E27" s="48" t="s">
        <v>33</v>
      </c>
      <c r="F27" s="53">
        <f>IF(C27="S",$M$4,(IF(C27="M",$N$4,$O$4)))+(IF(D27="Yes",$P$4,0))</f>
        <v>5.4</v>
      </c>
      <c r="G27" s="53">
        <f>IF(C27="S",$M$5,(IF(C27="M",$N$5,$O$5)))+(IF(D27="Yes",$P$5,0))</f>
        <v>1.2</v>
      </c>
      <c r="H27" s="53">
        <f t="shared" si="0"/>
        <v>4.2</v>
      </c>
      <c r="I27" s="41"/>
      <c r="J27" s="59">
        <v>43473.0512384464</v>
      </c>
      <c r="K27" s="48" t="s">
        <v>3</v>
      </c>
      <c r="L27" s="48" t="s">
        <v>33</v>
      </c>
      <c r="M27" s="48" t="s">
        <v>33</v>
      </c>
      <c r="N27" s="53">
        <f>IF(AND(K27="L",M27="Yes"),$O$6,IF(K27="S",$M$4,IF(K27="M",$N$4,$O$4)))+IF(L27="Yes",$P$4,0)</f>
        <v>6.4</v>
      </c>
      <c r="O27" s="53">
        <f>IF(K27="S",$M$5,(IF(K27="M",$N$5,$O$5)))+(IF(L27="Yes",$P$5,0))</f>
        <v>1.5</v>
      </c>
      <c r="P27" s="53">
        <f t="shared" si="1"/>
        <v>4.9</v>
      </c>
      <c r="Q27" s="41"/>
      <c r="R27" s="59">
        <v>43480.0665339427</v>
      </c>
      <c r="S27" s="48" t="s">
        <v>3</v>
      </c>
      <c r="T27" s="48" t="s">
        <v>33</v>
      </c>
      <c r="U27" s="48" t="s">
        <v>33</v>
      </c>
      <c r="V27" s="53">
        <f>IF(AND(S27="L",T27="Yes",U27="Yes"),$P$7,0)+IF(S27="S",$M$4,IF(S27="M",$N$4,$O$4)+IF(T27="Yes",$P$4,0))</f>
        <v>6.4</v>
      </c>
      <c r="W27" s="53">
        <f>IF(S27="S",$M$5,(IF(S27="M",$N$5,$O$5)))+(IF(T27="Yes",$P$5,0))</f>
        <v>1.5</v>
      </c>
      <c r="X27" s="53">
        <f t="shared" si="2"/>
        <v>4.9</v>
      </c>
    </row>
    <row r="28" s="39" customFormat="1" ht="15.75" customHeight="1" spans="1:24">
      <c r="A28" s="41"/>
      <c r="B28" s="59">
        <v>43466.0799917269</v>
      </c>
      <c r="C28" s="48" t="s">
        <v>4</v>
      </c>
      <c r="D28" s="48" t="s">
        <v>33</v>
      </c>
      <c r="E28" s="48" t="s">
        <v>33</v>
      </c>
      <c r="F28" s="53">
        <f>IF(C28="S",$M$4,(IF(C28="M",$N$4,$O$4)))+(IF(D28="Yes",$P$4,0))</f>
        <v>7.4</v>
      </c>
      <c r="G28" s="53">
        <f>IF(C28="S",$M$5,(IF(C28="M",$N$5,$O$5)))+(IF(D28="Yes",$P$5,0))</f>
        <v>1.7</v>
      </c>
      <c r="H28" s="53">
        <f t="shared" si="0"/>
        <v>5.7</v>
      </c>
      <c r="I28" s="41"/>
      <c r="J28" s="59">
        <v>43473.0526739334</v>
      </c>
      <c r="K28" s="48" t="s">
        <v>4</v>
      </c>
      <c r="L28" s="48" t="s">
        <v>33</v>
      </c>
      <c r="M28" s="48" t="s">
        <v>5</v>
      </c>
      <c r="N28" s="53">
        <f>IF(AND(K28="L",M28="Yes"),$O$6,IF(K28="S",$M$4,IF(K28="M",$N$4,$O$4)))+IF(L28="Yes",$P$4,0)</f>
        <v>6.66</v>
      </c>
      <c r="O28" s="53">
        <f>IF(K28="S",$M$5,(IF(K28="M",$N$5,$O$5)))+(IF(L28="Yes",$P$5,0))</f>
        <v>1.7</v>
      </c>
      <c r="P28" s="53">
        <f t="shared" si="1"/>
        <v>4.96</v>
      </c>
      <c r="Q28" s="41"/>
      <c r="R28" s="59">
        <v>43480.0695645029</v>
      </c>
      <c r="S28" s="48" t="s">
        <v>4</v>
      </c>
      <c r="T28" s="48" t="s">
        <v>33</v>
      </c>
      <c r="U28" s="48" t="s">
        <v>5</v>
      </c>
      <c r="V28" s="53">
        <f>IF(AND(S28="L",T28="Yes",U28="Yes"),$P$7,0)+IF(S28="S",$M$4,IF(S28="M",$N$4,$O$4)+IF(T28="Yes",$P$4,0))</f>
        <v>7.4</v>
      </c>
      <c r="W28" s="53">
        <f>IF(S28="S",$M$5,(IF(S28="M",$N$5,$O$5)))+(IF(T28="Yes",$P$5,0))</f>
        <v>1.7</v>
      </c>
      <c r="X28" s="53">
        <f t="shared" si="2"/>
        <v>5.7</v>
      </c>
    </row>
    <row r="29" s="39" customFormat="1" ht="15.75" customHeight="1" spans="1:24">
      <c r="A29" s="41"/>
      <c r="B29" s="59">
        <v>43466.082631678</v>
      </c>
      <c r="C29" s="48" t="s">
        <v>4</v>
      </c>
      <c r="D29" s="48" t="s">
        <v>5</v>
      </c>
      <c r="E29" s="48" t="s">
        <v>33</v>
      </c>
      <c r="F29" s="53">
        <f>IF(C29="S",$M$4,(IF(C29="M",$N$4,$O$4)))+(IF(D29="Yes",$P$4,0))</f>
        <v>12.3</v>
      </c>
      <c r="G29" s="53">
        <f>IF(C29="S",$M$5,(IF(C29="M",$N$5,$O$5)))+(IF(D29="Yes",$P$5,0))</f>
        <v>3.7</v>
      </c>
      <c r="H29" s="53">
        <f t="shared" si="0"/>
        <v>8.6</v>
      </c>
      <c r="I29" s="41"/>
      <c r="J29" s="59">
        <v>43473.0539135917</v>
      </c>
      <c r="K29" s="48" t="s">
        <v>4</v>
      </c>
      <c r="L29" s="48" t="s">
        <v>33</v>
      </c>
      <c r="M29" s="48" t="s">
        <v>5</v>
      </c>
      <c r="N29" s="53">
        <f>IF(AND(K29="L",M29="Yes"),$O$6,IF(K29="S",$M$4,IF(K29="M",$N$4,$O$4)))+IF(L29="Yes",$P$4,0)</f>
        <v>6.66</v>
      </c>
      <c r="O29" s="53">
        <f>IF(K29="S",$M$5,(IF(K29="M",$N$5,$O$5)))+(IF(L29="Yes",$P$5,0))</f>
        <v>1.7</v>
      </c>
      <c r="P29" s="53">
        <f t="shared" si="1"/>
        <v>4.96</v>
      </c>
      <c r="Q29" s="41"/>
      <c r="R29" s="59">
        <v>43480.0772550626</v>
      </c>
      <c r="S29" s="48" t="s">
        <v>3</v>
      </c>
      <c r="T29" s="48" t="s">
        <v>33</v>
      </c>
      <c r="U29" s="48" t="s">
        <v>33</v>
      </c>
      <c r="V29" s="53">
        <f>IF(AND(S29="L",T29="Yes",U29="Yes"),$P$7,0)+IF(S29="S",$M$4,IF(S29="M",$N$4,$O$4)+IF(T29="Yes",$P$4,0))</f>
        <v>6.4</v>
      </c>
      <c r="W29" s="53">
        <f>IF(S29="S",$M$5,(IF(S29="M",$N$5,$O$5)))+(IF(T29="Yes",$P$5,0))</f>
        <v>1.5</v>
      </c>
      <c r="X29" s="53">
        <f t="shared" si="2"/>
        <v>4.9</v>
      </c>
    </row>
    <row r="30" s="39" customFormat="1" ht="15.75" customHeight="1" spans="1:24">
      <c r="A30" s="41"/>
      <c r="B30" s="59">
        <v>43466.1122636081</v>
      </c>
      <c r="C30" s="48" t="s">
        <v>4</v>
      </c>
      <c r="D30" s="48" t="s">
        <v>33</v>
      </c>
      <c r="E30" s="48" t="s">
        <v>33</v>
      </c>
      <c r="F30" s="53">
        <f>IF(C30="S",$M$4,(IF(C30="M",$N$4,$O$4)))+(IF(D30="Yes",$P$4,0))</f>
        <v>7.4</v>
      </c>
      <c r="G30" s="53">
        <f>IF(C30="S",$M$5,(IF(C30="M",$N$5,$O$5)))+(IF(D30="Yes",$P$5,0))</f>
        <v>1.7</v>
      </c>
      <c r="H30" s="53">
        <f t="shared" si="0"/>
        <v>5.7</v>
      </c>
      <c r="I30" s="41"/>
      <c r="J30" s="59">
        <v>43473.0570195266</v>
      </c>
      <c r="K30" s="48" t="s">
        <v>3</v>
      </c>
      <c r="L30" s="48" t="s">
        <v>33</v>
      </c>
      <c r="M30" s="48" t="s">
        <v>33</v>
      </c>
      <c r="N30" s="53">
        <f>IF(AND(K30="L",M30="Yes"),$O$6,IF(K30="S",$M$4,IF(K30="M",$N$4,$O$4)))+IF(L30="Yes",$P$4,0)</f>
        <v>6.4</v>
      </c>
      <c r="O30" s="53">
        <f>IF(K30="S",$M$5,(IF(K30="M",$N$5,$O$5)))+(IF(L30="Yes",$P$5,0))</f>
        <v>1.5</v>
      </c>
      <c r="P30" s="53">
        <f t="shared" si="1"/>
        <v>4.9</v>
      </c>
      <c r="Q30" s="41"/>
      <c r="R30" s="59">
        <v>43480.0860122905</v>
      </c>
      <c r="S30" s="48" t="s">
        <v>3</v>
      </c>
      <c r="T30" s="48" t="s">
        <v>33</v>
      </c>
      <c r="U30" s="48" t="s">
        <v>33</v>
      </c>
      <c r="V30" s="53">
        <f>IF(AND(S30="L",T30="Yes",U30="Yes"),$P$7,0)+IF(S30="S",$M$4,IF(S30="M",$N$4,$O$4)+IF(T30="Yes",$P$4,0))</f>
        <v>6.4</v>
      </c>
      <c r="W30" s="53">
        <f>IF(S30="S",$M$5,(IF(S30="M",$N$5,$O$5)))+(IF(T30="Yes",$P$5,0))</f>
        <v>1.5</v>
      </c>
      <c r="X30" s="53">
        <f t="shared" si="2"/>
        <v>4.9</v>
      </c>
    </row>
    <row r="31" s="39" customFormat="1" ht="15.75" customHeight="1" spans="1:24">
      <c r="A31" s="41"/>
      <c r="B31" s="59">
        <v>43466.1129576344</v>
      </c>
      <c r="C31" s="48" t="s">
        <v>2</v>
      </c>
      <c r="D31" s="48" t="s">
        <v>33</v>
      </c>
      <c r="E31" s="48" t="s">
        <v>33</v>
      </c>
      <c r="F31" s="53">
        <f>IF(C31="S",$M$4,(IF(C31="M",$N$4,$O$4)))+(IF(D31="Yes",$P$4,0))</f>
        <v>5.4</v>
      </c>
      <c r="G31" s="53">
        <f>IF(C31="S",$M$5,(IF(C31="M",$N$5,$O$5)))+(IF(D31="Yes",$P$5,0))</f>
        <v>1.2</v>
      </c>
      <c r="H31" s="53">
        <f t="shared" si="0"/>
        <v>4.2</v>
      </c>
      <c r="I31" s="41"/>
      <c r="J31" s="59">
        <v>43473.0614016012</v>
      </c>
      <c r="K31" s="48" t="s">
        <v>3</v>
      </c>
      <c r="L31" s="48" t="s">
        <v>5</v>
      </c>
      <c r="M31" s="48" t="s">
        <v>33</v>
      </c>
      <c r="N31" s="53">
        <f>IF(AND(K31="L",M31="Yes"),$O$6,IF(K31="S",$M$4,IF(K31="M",$N$4,$O$4)))+IF(L31="Yes",$P$4,0)</f>
        <v>11.3</v>
      </c>
      <c r="O31" s="53">
        <f>IF(K31="S",$M$5,(IF(K31="M",$N$5,$O$5)))+(IF(L31="Yes",$P$5,0))</f>
        <v>3.5</v>
      </c>
      <c r="P31" s="53">
        <f t="shared" si="1"/>
        <v>7.8</v>
      </c>
      <c r="Q31" s="41"/>
      <c r="R31" s="59">
        <v>43480.0891031342</v>
      </c>
      <c r="S31" s="48" t="s">
        <v>3</v>
      </c>
      <c r="T31" s="48" t="s">
        <v>33</v>
      </c>
      <c r="U31" s="48" t="s">
        <v>33</v>
      </c>
      <c r="V31" s="53">
        <f>IF(AND(S31="L",T31="Yes",U31="Yes"),$P$7,0)+IF(S31="S",$M$4,IF(S31="M",$N$4,$O$4)+IF(T31="Yes",$P$4,0))</f>
        <v>6.4</v>
      </c>
      <c r="W31" s="53">
        <f>IF(S31="S",$M$5,(IF(S31="M",$N$5,$O$5)))+(IF(T31="Yes",$P$5,0))</f>
        <v>1.5</v>
      </c>
      <c r="X31" s="53">
        <f t="shared" si="2"/>
        <v>4.9</v>
      </c>
    </row>
    <row r="32" s="39" customFormat="1" ht="15.75" customHeight="1" spans="1:24">
      <c r="A32" s="41"/>
      <c r="B32" s="59">
        <v>43466.1146904027</v>
      </c>
      <c r="C32" s="48" t="s">
        <v>4</v>
      </c>
      <c r="D32" s="48" t="s">
        <v>5</v>
      </c>
      <c r="E32" s="48" t="s">
        <v>33</v>
      </c>
      <c r="F32" s="53">
        <f>IF(C32="S",$M$4,(IF(C32="M",$N$4,$O$4)))+(IF(D32="Yes",$P$4,0))</f>
        <v>12.3</v>
      </c>
      <c r="G32" s="53">
        <f>IF(C32="S",$M$5,(IF(C32="M",$N$5,$O$5)))+(IF(D32="Yes",$P$5,0))</f>
        <v>3.7</v>
      </c>
      <c r="H32" s="53">
        <f t="shared" si="0"/>
        <v>8.6</v>
      </c>
      <c r="I32" s="41"/>
      <c r="J32" s="59">
        <v>43473.0622411489</v>
      </c>
      <c r="K32" s="48" t="s">
        <v>3</v>
      </c>
      <c r="L32" s="48" t="s">
        <v>33</v>
      </c>
      <c r="M32" s="48" t="s">
        <v>33</v>
      </c>
      <c r="N32" s="53">
        <f>IF(AND(K32="L",M32="Yes"),$O$6,IF(K32="S",$M$4,IF(K32="M",$N$4,$O$4)))+IF(L32="Yes",$P$4,0)</f>
        <v>6.4</v>
      </c>
      <c r="O32" s="53">
        <f>IF(K32="S",$M$5,(IF(K32="M",$N$5,$O$5)))+(IF(L32="Yes",$P$5,0))</f>
        <v>1.5</v>
      </c>
      <c r="P32" s="53">
        <f t="shared" si="1"/>
        <v>4.9</v>
      </c>
      <c r="Q32" s="41"/>
      <c r="R32" s="59">
        <v>43480.0910448667</v>
      </c>
      <c r="S32" s="48" t="s">
        <v>2</v>
      </c>
      <c r="T32" s="48" t="s">
        <v>33</v>
      </c>
      <c r="U32" s="48" t="s">
        <v>33</v>
      </c>
      <c r="V32" s="53">
        <f>IF(AND(S32="L",T32="Yes",U32="Yes"),$P$7,0)+IF(S32="S",$M$4,IF(S32="M",$N$4,$O$4)+IF(T32="Yes",$P$4,0))</f>
        <v>5.4</v>
      </c>
      <c r="W32" s="53">
        <f>IF(S32="S",$M$5,(IF(S32="M",$N$5,$O$5)))+(IF(T32="Yes",$P$5,0))</f>
        <v>1.2</v>
      </c>
      <c r="X32" s="53">
        <f t="shared" si="2"/>
        <v>4.2</v>
      </c>
    </row>
    <row r="33" s="39" customFormat="1" ht="15.75" customHeight="1" spans="1:24">
      <c r="A33" s="41"/>
      <c r="B33" s="59">
        <v>43466.1236759216</v>
      </c>
      <c r="C33" s="48" t="s">
        <v>3</v>
      </c>
      <c r="D33" s="48" t="s">
        <v>5</v>
      </c>
      <c r="E33" s="48" t="s">
        <v>33</v>
      </c>
      <c r="F33" s="53">
        <f>IF(C33="S",$M$4,(IF(C33="M",$N$4,$O$4)))+(IF(D33="Yes",$P$4,0))</f>
        <v>11.3</v>
      </c>
      <c r="G33" s="53">
        <f>IF(C33="S",$M$5,(IF(C33="M",$N$5,$O$5)))+(IF(D33="Yes",$P$5,0))</f>
        <v>3.5</v>
      </c>
      <c r="H33" s="53">
        <f t="shared" si="0"/>
        <v>7.8</v>
      </c>
      <c r="I33" s="41"/>
      <c r="J33" s="59">
        <v>43473.0630668415</v>
      </c>
      <c r="K33" s="48" t="s">
        <v>4</v>
      </c>
      <c r="L33" s="48" t="s">
        <v>33</v>
      </c>
      <c r="M33" s="48" t="s">
        <v>33</v>
      </c>
      <c r="N33" s="53">
        <f>IF(AND(K33="L",M33="Yes"),$O$6,IF(K33="S",$M$4,IF(K33="M",$N$4,$O$4)))+IF(L33="Yes",$P$4,0)</f>
        <v>7.4</v>
      </c>
      <c r="O33" s="53">
        <f>IF(K33="S",$M$5,(IF(K33="M",$N$5,$O$5)))+(IF(L33="Yes",$P$5,0))</f>
        <v>1.7</v>
      </c>
      <c r="P33" s="53">
        <f t="shared" si="1"/>
        <v>5.7</v>
      </c>
      <c r="Q33" s="41"/>
      <c r="R33" s="59">
        <v>43480.0952787875</v>
      </c>
      <c r="S33" s="48" t="s">
        <v>4</v>
      </c>
      <c r="T33" s="48" t="s">
        <v>33</v>
      </c>
      <c r="U33" s="48" t="s">
        <v>5</v>
      </c>
      <c r="V33" s="53">
        <f>IF(AND(S33="L",T33="Yes",U33="Yes"),$P$7,0)+IF(S33="S",$M$4,IF(S33="M",$N$4,$O$4)+IF(T33="Yes",$P$4,0))</f>
        <v>7.4</v>
      </c>
      <c r="W33" s="53">
        <f>IF(S33="S",$M$5,(IF(S33="M",$N$5,$O$5)))+(IF(T33="Yes",$P$5,0))</f>
        <v>1.7</v>
      </c>
      <c r="X33" s="53">
        <f t="shared" si="2"/>
        <v>5.7</v>
      </c>
    </row>
    <row r="34" s="39" customFormat="1" ht="15.75" customHeight="1" spans="1:24">
      <c r="A34" s="41"/>
      <c r="B34" s="59">
        <v>43466.1335121771</v>
      </c>
      <c r="C34" s="48" t="s">
        <v>2</v>
      </c>
      <c r="D34" s="48" t="s">
        <v>33</v>
      </c>
      <c r="E34" s="48" t="s">
        <v>33</v>
      </c>
      <c r="F34" s="53">
        <f>IF(C34="S",$M$4,(IF(C34="M",$N$4,$O$4)))+(IF(D34="Yes",$P$4,0))</f>
        <v>5.4</v>
      </c>
      <c r="G34" s="53">
        <f>IF(C34="S",$M$5,(IF(C34="M",$N$5,$O$5)))+(IF(D34="Yes",$P$5,0))</f>
        <v>1.2</v>
      </c>
      <c r="H34" s="53">
        <f t="shared" si="0"/>
        <v>4.2</v>
      </c>
      <c r="I34" s="41"/>
      <c r="J34" s="59">
        <v>43473.0639299302</v>
      </c>
      <c r="K34" s="48" t="s">
        <v>2</v>
      </c>
      <c r="L34" s="48" t="s">
        <v>33</v>
      </c>
      <c r="M34" s="48" t="s">
        <v>33</v>
      </c>
      <c r="N34" s="53">
        <f>IF(AND(K34="L",M34="Yes"),$O$6,IF(K34="S",$M$4,IF(K34="M",$N$4,$O$4)))+IF(L34="Yes",$P$4,0)</f>
        <v>5.4</v>
      </c>
      <c r="O34" s="53">
        <f>IF(K34="S",$M$5,(IF(K34="M",$N$5,$O$5)))+(IF(L34="Yes",$P$5,0))</f>
        <v>1.2</v>
      </c>
      <c r="P34" s="53">
        <f t="shared" si="1"/>
        <v>4.2</v>
      </c>
      <c r="Q34" s="41"/>
      <c r="R34" s="59">
        <v>43480.0977311938</v>
      </c>
      <c r="S34" s="48" t="s">
        <v>3</v>
      </c>
      <c r="T34" s="48" t="s">
        <v>33</v>
      </c>
      <c r="U34" s="48" t="s">
        <v>33</v>
      </c>
      <c r="V34" s="53">
        <f>IF(AND(S34="L",T34="Yes",U34="Yes"),$P$7,0)+IF(S34="S",$M$4,IF(S34="M",$N$4,$O$4)+IF(T34="Yes",$P$4,0))</f>
        <v>6.4</v>
      </c>
      <c r="W34" s="53">
        <f>IF(S34="S",$M$5,(IF(S34="M",$N$5,$O$5)))+(IF(T34="Yes",$P$5,0))</f>
        <v>1.5</v>
      </c>
      <c r="X34" s="53">
        <f t="shared" si="2"/>
        <v>4.9</v>
      </c>
    </row>
    <row r="35" s="39" customFormat="1" ht="15.75" customHeight="1" spans="1:24">
      <c r="A35" s="41"/>
      <c r="B35" s="59">
        <v>43466.1400835243</v>
      </c>
      <c r="C35" s="48" t="s">
        <v>2</v>
      </c>
      <c r="D35" s="48" t="s">
        <v>33</v>
      </c>
      <c r="E35" s="48" t="s">
        <v>33</v>
      </c>
      <c r="F35" s="53">
        <f>IF(C35="S",$M$4,(IF(C35="M",$N$4,$O$4)))+(IF(D35="Yes",$P$4,0))</f>
        <v>5.4</v>
      </c>
      <c r="G35" s="53">
        <f>IF(C35="S",$M$5,(IF(C35="M",$N$5,$O$5)))+(IF(D35="Yes",$P$5,0))</f>
        <v>1.2</v>
      </c>
      <c r="H35" s="53">
        <f t="shared" si="0"/>
        <v>4.2</v>
      </c>
      <c r="I35" s="41"/>
      <c r="J35" s="59">
        <v>43473.0716838012</v>
      </c>
      <c r="K35" s="48" t="s">
        <v>2</v>
      </c>
      <c r="L35" s="48" t="s">
        <v>33</v>
      </c>
      <c r="M35" s="48" t="s">
        <v>33</v>
      </c>
      <c r="N35" s="53">
        <f>IF(AND(K35="L",M35="Yes"),$O$6,IF(K35="S",$M$4,IF(K35="M",$N$4,$O$4)))+IF(L35="Yes",$P$4,0)</f>
        <v>5.4</v>
      </c>
      <c r="O35" s="53">
        <f>IF(K35="S",$M$5,(IF(K35="M",$N$5,$O$5)))+(IF(L35="Yes",$P$5,0))</f>
        <v>1.2</v>
      </c>
      <c r="P35" s="53">
        <f t="shared" si="1"/>
        <v>4.2</v>
      </c>
      <c r="Q35" s="41"/>
      <c r="R35" s="59">
        <v>43480.1022702436</v>
      </c>
      <c r="S35" s="48" t="s">
        <v>3</v>
      </c>
      <c r="T35" s="48" t="s">
        <v>5</v>
      </c>
      <c r="U35" s="48" t="s">
        <v>33</v>
      </c>
      <c r="V35" s="53">
        <f>IF(AND(S35="L",T35="Yes",U35="Yes"),$P$7,0)+IF(S35="S",$M$4,IF(S35="M",$N$4,$O$4)+IF(T35="Yes",$P$4,0))</f>
        <v>11.3</v>
      </c>
      <c r="W35" s="53">
        <f>IF(S35="S",$M$5,(IF(S35="M",$N$5,$O$5)))+(IF(T35="Yes",$P$5,0))</f>
        <v>3.5</v>
      </c>
      <c r="X35" s="53">
        <f t="shared" si="2"/>
        <v>7.8</v>
      </c>
    </row>
    <row r="36" s="39" customFormat="1" ht="15.75" customHeight="1" spans="1:24">
      <c r="A36" s="41"/>
      <c r="B36" s="59">
        <v>43466.1462089692</v>
      </c>
      <c r="C36" s="48" t="s">
        <v>3</v>
      </c>
      <c r="D36" s="48" t="s">
        <v>33</v>
      </c>
      <c r="E36" s="48" t="s">
        <v>33</v>
      </c>
      <c r="F36" s="53">
        <f>IF(C36="S",$M$4,(IF(C36="M",$N$4,$O$4)))+(IF(D36="Yes",$P$4,0))</f>
        <v>6.4</v>
      </c>
      <c r="G36" s="53">
        <f>IF(C36="S",$M$5,(IF(C36="M",$N$5,$O$5)))+(IF(D36="Yes",$P$5,0))</f>
        <v>1.5</v>
      </c>
      <c r="H36" s="53">
        <f t="shared" si="0"/>
        <v>4.9</v>
      </c>
      <c r="I36" s="41"/>
      <c r="J36" s="59">
        <v>43473.0730646511</v>
      </c>
      <c r="K36" s="48" t="s">
        <v>2</v>
      </c>
      <c r="L36" s="48" t="s">
        <v>33</v>
      </c>
      <c r="M36" s="48" t="s">
        <v>33</v>
      </c>
      <c r="N36" s="53">
        <f>IF(AND(K36="L",M36="Yes"),$O$6,IF(K36="S",$M$4,IF(K36="M",$N$4,$O$4)))+IF(L36="Yes",$P$4,0)</f>
        <v>5.4</v>
      </c>
      <c r="O36" s="53">
        <f>IF(K36="S",$M$5,(IF(K36="M",$N$5,$O$5)))+(IF(L36="Yes",$P$5,0))</f>
        <v>1.2</v>
      </c>
      <c r="P36" s="53">
        <f t="shared" si="1"/>
        <v>4.2</v>
      </c>
      <c r="Q36" s="41"/>
      <c r="R36" s="59">
        <v>43480.1143687193</v>
      </c>
      <c r="S36" s="48" t="s">
        <v>3</v>
      </c>
      <c r="T36" s="48" t="s">
        <v>5</v>
      </c>
      <c r="U36" s="48" t="s">
        <v>33</v>
      </c>
      <c r="V36" s="53">
        <f>IF(AND(S36="L",T36="Yes",U36="Yes"),$P$7,0)+IF(S36="S",$M$4,IF(S36="M",$N$4,$O$4)+IF(T36="Yes",$P$4,0))</f>
        <v>11.3</v>
      </c>
      <c r="W36" s="53">
        <f>IF(S36="S",$M$5,(IF(S36="M",$N$5,$O$5)))+(IF(T36="Yes",$P$5,0))</f>
        <v>3.5</v>
      </c>
      <c r="X36" s="53">
        <f t="shared" si="2"/>
        <v>7.8</v>
      </c>
    </row>
    <row r="37" s="39" customFormat="1" ht="15.75" customHeight="1" spans="1:24">
      <c r="A37" s="41"/>
      <c r="B37" s="59">
        <v>43466.1491321776</v>
      </c>
      <c r="C37" s="48" t="s">
        <v>4</v>
      </c>
      <c r="D37" s="48" t="s">
        <v>33</v>
      </c>
      <c r="E37" s="48" t="s">
        <v>33</v>
      </c>
      <c r="F37" s="53">
        <f>IF(C37="S",$M$4,(IF(C37="M",$N$4,$O$4)))+(IF(D37="Yes",$P$4,0))</f>
        <v>7.4</v>
      </c>
      <c r="G37" s="53">
        <f>IF(C37="S",$M$5,(IF(C37="M",$N$5,$O$5)))+(IF(D37="Yes",$P$5,0))</f>
        <v>1.7</v>
      </c>
      <c r="H37" s="53">
        <f t="shared" si="0"/>
        <v>5.7</v>
      </c>
      <c r="I37" s="41"/>
      <c r="J37" s="59">
        <v>43473.0742215798</v>
      </c>
      <c r="K37" s="48" t="s">
        <v>4</v>
      </c>
      <c r="L37" s="48" t="s">
        <v>5</v>
      </c>
      <c r="M37" s="48" t="s">
        <v>5</v>
      </c>
      <c r="N37" s="53">
        <f>IF(AND(K37="L",M37="Yes"),$O$6,IF(K37="S",$M$4,IF(K37="M",$N$4,$O$4)))+IF(L37="Yes",$P$4,0)</f>
        <v>11.56</v>
      </c>
      <c r="O37" s="53">
        <f>IF(K37="S",$M$5,(IF(K37="M",$N$5,$O$5)))+(IF(L37="Yes",$P$5,0))</f>
        <v>3.7</v>
      </c>
      <c r="P37" s="53">
        <f t="shared" si="1"/>
        <v>7.86</v>
      </c>
      <c r="Q37" s="41"/>
      <c r="R37" s="59">
        <v>43480.1269806109</v>
      </c>
      <c r="S37" s="48" t="s">
        <v>2</v>
      </c>
      <c r="T37" s="48" t="s">
        <v>33</v>
      </c>
      <c r="U37" s="48" t="s">
        <v>33</v>
      </c>
      <c r="V37" s="53">
        <f>IF(AND(S37="L",T37="Yes",U37="Yes"),$P$7,0)+IF(S37="S",$M$4,IF(S37="M",$N$4,$O$4)+IF(T37="Yes",$P$4,0))</f>
        <v>5.4</v>
      </c>
      <c r="W37" s="53">
        <f>IF(S37="S",$M$5,(IF(S37="M",$N$5,$O$5)))+(IF(T37="Yes",$P$5,0))</f>
        <v>1.2</v>
      </c>
      <c r="X37" s="53">
        <f t="shared" si="2"/>
        <v>4.2</v>
      </c>
    </row>
    <row r="38" s="39" customFormat="1" ht="15.75" customHeight="1" spans="1:24">
      <c r="A38" s="41"/>
      <c r="B38" s="59">
        <v>43466.1720033547</v>
      </c>
      <c r="C38" s="48" t="s">
        <v>4</v>
      </c>
      <c r="D38" s="48" t="s">
        <v>33</v>
      </c>
      <c r="E38" s="48" t="s">
        <v>33</v>
      </c>
      <c r="F38" s="53">
        <f>IF(C38="S",$M$4,(IF(C38="M",$N$4,$O$4)))+(IF(D38="Yes",$P$4,0))</f>
        <v>7.4</v>
      </c>
      <c r="G38" s="53">
        <f>IF(C38="S",$M$5,(IF(C38="M",$N$5,$O$5)))+(IF(D38="Yes",$P$5,0))</f>
        <v>1.7</v>
      </c>
      <c r="H38" s="53">
        <f t="shared" si="0"/>
        <v>5.7</v>
      </c>
      <c r="I38" s="41"/>
      <c r="J38" s="59">
        <v>43473.0773620142</v>
      </c>
      <c r="K38" s="48" t="s">
        <v>4</v>
      </c>
      <c r="L38" s="48" t="s">
        <v>33</v>
      </c>
      <c r="M38" s="48" t="s">
        <v>33</v>
      </c>
      <c r="N38" s="53">
        <f>IF(AND(K38="L",M38="Yes"),$O$6,IF(K38="S",$M$4,IF(K38="M",$N$4,$O$4)))+IF(L38="Yes",$P$4,0)</f>
        <v>7.4</v>
      </c>
      <c r="O38" s="53">
        <f>IF(K38="S",$M$5,(IF(K38="M",$N$5,$O$5)))+(IF(L38="Yes",$P$5,0))</f>
        <v>1.7</v>
      </c>
      <c r="P38" s="53">
        <f t="shared" si="1"/>
        <v>5.7</v>
      </c>
      <c r="Q38" s="41"/>
      <c r="R38" s="59">
        <v>43480.1270159346</v>
      </c>
      <c r="S38" s="48" t="s">
        <v>4</v>
      </c>
      <c r="T38" s="48" t="s">
        <v>33</v>
      </c>
      <c r="U38" s="48" t="s">
        <v>5</v>
      </c>
      <c r="V38" s="53">
        <f>IF(AND(S38="L",T38="Yes",U38="Yes"),$P$7,0)+IF(S38="S",$M$4,IF(S38="M",$N$4,$O$4)+IF(T38="Yes",$P$4,0))</f>
        <v>7.4</v>
      </c>
      <c r="W38" s="53">
        <f>IF(S38="S",$M$5,(IF(S38="M",$N$5,$O$5)))+(IF(T38="Yes",$P$5,0))</f>
        <v>1.7</v>
      </c>
      <c r="X38" s="53">
        <f t="shared" si="2"/>
        <v>5.7</v>
      </c>
    </row>
    <row r="39" s="39" customFormat="1" ht="15.75" customHeight="1" spans="1:24">
      <c r="A39" s="41"/>
      <c r="B39" s="59">
        <v>43466.1743220383</v>
      </c>
      <c r="C39" s="48" t="s">
        <v>3</v>
      </c>
      <c r="D39" s="48" t="s">
        <v>33</v>
      </c>
      <c r="E39" s="48" t="s">
        <v>33</v>
      </c>
      <c r="F39" s="53">
        <f>IF(C39="S",$M$4,(IF(C39="M",$N$4,$O$4)))+(IF(D39="Yes",$P$4,0))</f>
        <v>6.4</v>
      </c>
      <c r="G39" s="53">
        <f>IF(C39="S",$M$5,(IF(C39="M",$N$5,$O$5)))+(IF(D39="Yes",$P$5,0))</f>
        <v>1.5</v>
      </c>
      <c r="H39" s="53">
        <f t="shared" si="0"/>
        <v>4.9</v>
      </c>
      <c r="I39" s="41"/>
      <c r="J39" s="59">
        <v>43473.0820675472</v>
      </c>
      <c r="K39" s="48" t="s">
        <v>4</v>
      </c>
      <c r="L39" s="48" t="s">
        <v>33</v>
      </c>
      <c r="M39" s="48" t="s">
        <v>33</v>
      </c>
      <c r="N39" s="53">
        <f>IF(AND(K39="L",M39="Yes"),$O$6,IF(K39="S",$M$4,IF(K39="M",$N$4,$O$4)))+IF(L39="Yes",$P$4,0)</f>
        <v>7.4</v>
      </c>
      <c r="O39" s="53">
        <f>IF(K39="S",$M$5,(IF(K39="M",$N$5,$O$5)))+(IF(L39="Yes",$P$5,0))</f>
        <v>1.7</v>
      </c>
      <c r="P39" s="53">
        <f t="shared" si="1"/>
        <v>5.7</v>
      </c>
      <c r="Q39" s="41"/>
      <c r="R39" s="59">
        <v>43480.1319438375</v>
      </c>
      <c r="S39" s="48" t="s">
        <v>2</v>
      </c>
      <c r="T39" s="48" t="s">
        <v>5</v>
      </c>
      <c r="U39" s="48" t="s">
        <v>33</v>
      </c>
      <c r="V39" s="53">
        <f>IF(AND(S39="L",T39="Yes",U39="Yes"),$P$7,0)+IF(S39="S",$M$4,IF(S39="M",$N$4,$O$4)+IF(T39="Yes",$P$4,0))</f>
        <v>5.4</v>
      </c>
      <c r="W39" s="53">
        <f>IF(S39="S",$M$5,(IF(S39="M",$N$5,$O$5)))+(IF(T39="Yes",$P$5,0))</f>
        <v>3.2</v>
      </c>
      <c r="X39" s="53">
        <f t="shared" si="2"/>
        <v>2.2</v>
      </c>
    </row>
    <row r="40" s="39" customFormat="1" ht="15.75" customHeight="1" spans="1:24">
      <c r="A40" s="41"/>
      <c r="B40" s="59">
        <v>43466.1746921658</v>
      </c>
      <c r="C40" s="48" t="s">
        <v>4</v>
      </c>
      <c r="D40" s="48" t="s">
        <v>33</v>
      </c>
      <c r="E40" s="48" t="s">
        <v>33</v>
      </c>
      <c r="F40" s="53">
        <f>IF(C40="S",$M$4,(IF(C40="M",$N$4,$O$4)))+(IF(D40="Yes",$P$4,0))</f>
        <v>7.4</v>
      </c>
      <c r="G40" s="53">
        <f>IF(C40="S",$M$5,(IF(C40="M",$N$5,$O$5)))+(IF(D40="Yes",$P$5,0))</f>
        <v>1.7</v>
      </c>
      <c r="H40" s="53">
        <f t="shared" si="0"/>
        <v>5.7</v>
      </c>
      <c r="I40" s="41"/>
      <c r="J40" s="59">
        <v>43473.0988237638</v>
      </c>
      <c r="K40" s="48" t="s">
        <v>4</v>
      </c>
      <c r="L40" s="48" t="s">
        <v>33</v>
      </c>
      <c r="M40" s="48" t="s">
        <v>5</v>
      </c>
      <c r="N40" s="53">
        <f>IF(AND(K40="L",M40="Yes"),$O$6,IF(K40="S",$M$4,IF(K40="M",$N$4,$O$4)))+IF(L40="Yes",$P$4,0)</f>
        <v>6.66</v>
      </c>
      <c r="O40" s="53">
        <f>IF(K40="S",$M$5,(IF(K40="M",$N$5,$O$5)))+(IF(L40="Yes",$P$5,0))</f>
        <v>1.7</v>
      </c>
      <c r="P40" s="53">
        <f t="shared" si="1"/>
        <v>4.96</v>
      </c>
      <c r="Q40" s="41"/>
      <c r="R40" s="59">
        <v>43480.1335617424</v>
      </c>
      <c r="S40" s="48" t="s">
        <v>4</v>
      </c>
      <c r="T40" s="48" t="s">
        <v>33</v>
      </c>
      <c r="U40" s="48" t="s">
        <v>33</v>
      </c>
      <c r="V40" s="53">
        <f>IF(AND(S40="L",T40="Yes",U40="Yes"),$P$7,0)+IF(S40="S",$M$4,IF(S40="M",$N$4,$O$4)+IF(T40="Yes",$P$4,0))</f>
        <v>7.4</v>
      </c>
      <c r="W40" s="53">
        <f>IF(S40="S",$M$5,(IF(S40="M",$N$5,$O$5)))+(IF(T40="Yes",$P$5,0))</f>
        <v>1.7</v>
      </c>
      <c r="X40" s="53">
        <f t="shared" si="2"/>
        <v>5.7</v>
      </c>
    </row>
    <row r="41" s="39" customFormat="1" ht="15.75" customHeight="1" spans="1:24">
      <c r="A41" s="41"/>
      <c r="B41" s="59">
        <v>43466.1782064322</v>
      </c>
      <c r="C41" s="48" t="s">
        <v>4</v>
      </c>
      <c r="D41" s="48" t="s">
        <v>33</v>
      </c>
      <c r="E41" s="48" t="s">
        <v>33</v>
      </c>
      <c r="F41" s="53">
        <f>IF(C41="S",$M$4,(IF(C41="M",$N$4,$O$4)))+(IF(D41="Yes",$P$4,0))</f>
        <v>7.4</v>
      </c>
      <c r="G41" s="53">
        <f>IF(C41="S",$M$5,(IF(C41="M",$N$5,$O$5)))+(IF(D41="Yes",$P$5,0))</f>
        <v>1.7</v>
      </c>
      <c r="H41" s="53">
        <f t="shared" si="0"/>
        <v>5.7</v>
      </c>
      <c r="I41" s="41"/>
      <c r="J41" s="59">
        <v>43473.1025589926</v>
      </c>
      <c r="K41" s="48" t="s">
        <v>3</v>
      </c>
      <c r="L41" s="48" t="s">
        <v>33</v>
      </c>
      <c r="M41" s="48" t="s">
        <v>33</v>
      </c>
      <c r="N41" s="53">
        <f>IF(AND(K41="L",M41="Yes"),$O$6,IF(K41="S",$M$4,IF(K41="M",$N$4,$O$4)))+IF(L41="Yes",$P$4,0)</f>
        <v>6.4</v>
      </c>
      <c r="O41" s="53">
        <f>IF(K41="S",$M$5,(IF(K41="M",$N$5,$O$5)))+(IF(L41="Yes",$P$5,0))</f>
        <v>1.5</v>
      </c>
      <c r="P41" s="53">
        <f t="shared" si="1"/>
        <v>4.9</v>
      </c>
      <c r="Q41" s="41"/>
      <c r="R41" s="59">
        <v>43480.1356862566</v>
      </c>
      <c r="S41" s="48" t="s">
        <v>4</v>
      </c>
      <c r="T41" s="48" t="s">
        <v>5</v>
      </c>
      <c r="U41" s="48" t="s">
        <v>33</v>
      </c>
      <c r="V41" s="53">
        <f>IF(AND(S41="L",T41="Yes",U41="Yes"),$P$7,0)+IF(S41="S",$M$4,IF(S41="M",$N$4,$O$4)+IF(T41="Yes",$P$4,0))</f>
        <v>12.3</v>
      </c>
      <c r="W41" s="53">
        <f>IF(S41="S",$M$5,(IF(S41="M",$N$5,$O$5)))+(IF(T41="Yes",$P$5,0))</f>
        <v>3.7</v>
      </c>
      <c r="X41" s="53">
        <f t="shared" si="2"/>
        <v>8.6</v>
      </c>
    </row>
    <row r="42" s="39" customFormat="1" ht="15.75" customHeight="1" spans="1:24">
      <c r="A42" s="41"/>
      <c r="B42" s="59">
        <v>43466.1875666873</v>
      </c>
      <c r="C42" s="48" t="s">
        <v>2</v>
      </c>
      <c r="D42" s="48" t="s">
        <v>33</v>
      </c>
      <c r="E42" s="48" t="s">
        <v>33</v>
      </c>
      <c r="F42" s="53">
        <f>IF(C42="S",$M$4,(IF(C42="M",$N$4,$O$4)))+(IF(D42="Yes",$P$4,0))</f>
        <v>5.4</v>
      </c>
      <c r="G42" s="53">
        <f>IF(C42="S",$M$5,(IF(C42="M",$N$5,$O$5)))+(IF(D42="Yes",$P$5,0))</f>
        <v>1.2</v>
      </c>
      <c r="H42" s="53">
        <f t="shared" si="0"/>
        <v>4.2</v>
      </c>
      <c r="I42" s="41"/>
      <c r="J42" s="59">
        <v>43473.1209185148</v>
      </c>
      <c r="K42" s="48" t="s">
        <v>4</v>
      </c>
      <c r="L42" s="48" t="s">
        <v>5</v>
      </c>
      <c r="M42" s="48" t="s">
        <v>33</v>
      </c>
      <c r="N42" s="53">
        <f>IF(AND(K42="L",M42="Yes"),$O$6,IF(K42="S",$M$4,IF(K42="M",$N$4,$O$4)))+IF(L42="Yes",$P$4,0)</f>
        <v>12.3</v>
      </c>
      <c r="O42" s="53">
        <f>IF(K42="S",$M$5,(IF(K42="M",$N$5,$O$5)))+(IF(L42="Yes",$P$5,0))</f>
        <v>3.7</v>
      </c>
      <c r="P42" s="53">
        <f t="shared" si="1"/>
        <v>8.6</v>
      </c>
      <c r="Q42" s="41"/>
      <c r="R42" s="59">
        <v>43480.1590359666</v>
      </c>
      <c r="S42" s="48" t="s">
        <v>3</v>
      </c>
      <c r="T42" s="48" t="s">
        <v>5</v>
      </c>
      <c r="U42" s="48" t="s">
        <v>33</v>
      </c>
      <c r="V42" s="53">
        <f>IF(AND(S42="L",T42="Yes",U42="Yes"),$P$7,0)+IF(S42="S",$M$4,IF(S42="M",$N$4,$O$4)+IF(T42="Yes",$P$4,0))</f>
        <v>11.3</v>
      </c>
      <c r="W42" s="53">
        <f>IF(S42="S",$M$5,(IF(S42="M",$N$5,$O$5)))+(IF(T42="Yes",$P$5,0))</f>
        <v>3.5</v>
      </c>
      <c r="X42" s="53">
        <f t="shared" si="2"/>
        <v>7.8</v>
      </c>
    </row>
    <row r="43" s="39" customFormat="1" ht="15.75" customHeight="1" spans="1:24">
      <c r="A43" s="41"/>
      <c r="B43" s="59">
        <v>43466.1900214215</v>
      </c>
      <c r="C43" s="48" t="s">
        <v>3</v>
      </c>
      <c r="D43" s="48" t="s">
        <v>5</v>
      </c>
      <c r="E43" s="48" t="s">
        <v>33</v>
      </c>
      <c r="F43" s="53">
        <f>IF(C43="S",$M$4,(IF(C43="M",$N$4,$O$4)))+(IF(D43="Yes",$P$4,0))</f>
        <v>11.3</v>
      </c>
      <c r="G43" s="53">
        <f>IF(C43="S",$M$5,(IF(C43="M",$N$5,$O$5)))+(IF(D43="Yes",$P$5,0))</f>
        <v>3.5</v>
      </c>
      <c r="H43" s="53">
        <f t="shared" si="0"/>
        <v>7.8</v>
      </c>
      <c r="I43" s="41"/>
      <c r="J43" s="59">
        <v>43473.1209747869</v>
      </c>
      <c r="K43" s="48" t="s">
        <v>4</v>
      </c>
      <c r="L43" s="48" t="s">
        <v>33</v>
      </c>
      <c r="M43" s="48" t="s">
        <v>5</v>
      </c>
      <c r="N43" s="53">
        <f>IF(AND(K43="L",M43="Yes"),$O$6,IF(K43="S",$M$4,IF(K43="M",$N$4,$O$4)))+IF(L43="Yes",$P$4,0)</f>
        <v>6.66</v>
      </c>
      <c r="O43" s="53">
        <f>IF(K43="S",$M$5,(IF(K43="M",$N$5,$O$5)))+(IF(L43="Yes",$P$5,0))</f>
        <v>1.7</v>
      </c>
      <c r="P43" s="53">
        <f t="shared" si="1"/>
        <v>4.96</v>
      </c>
      <c r="Q43" s="41"/>
      <c r="R43" s="59">
        <v>43480.1612350725</v>
      </c>
      <c r="S43" s="48" t="s">
        <v>4</v>
      </c>
      <c r="T43" s="48" t="s">
        <v>33</v>
      </c>
      <c r="U43" s="48" t="s">
        <v>5</v>
      </c>
      <c r="V43" s="53">
        <f>IF(AND(S43="L",T43="Yes",U43="Yes"),$P$7,0)+IF(S43="S",$M$4,IF(S43="M",$N$4,$O$4)+IF(T43="Yes",$P$4,0))</f>
        <v>7.4</v>
      </c>
      <c r="W43" s="53">
        <f>IF(S43="S",$M$5,(IF(S43="M",$N$5,$O$5)))+(IF(T43="Yes",$P$5,0))</f>
        <v>1.7</v>
      </c>
      <c r="X43" s="53">
        <f t="shared" si="2"/>
        <v>5.7</v>
      </c>
    </row>
    <row r="44" s="39" customFormat="1" ht="15.75" customHeight="1" spans="1:24">
      <c r="A44" s="41"/>
      <c r="B44" s="59">
        <v>43466.2051895458</v>
      </c>
      <c r="C44" s="48" t="s">
        <v>3</v>
      </c>
      <c r="D44" s="48" t="s">
        <v>33</v>
      </c>
      <c r="E44" s="48" t="s">
        <v>33</v>
      </c>
      <c r="F44" s="53">
        <f>IF(C44="S",$M$4,(IF(C44="M",$N$4,$O$4)))+(IF(D44="Yes",$P$4,0))</f>
        <v>6.4</v>
      </c>
      <c r="G44" s="53">
        <f>IF(C44="S",$M$5,(IF(C44="M",$N$5,$O$5)))+(IF(D44="Yes",$P$5,0))</f>
        <v>1.5</v>
      </c>
      <c r="H44" s="53">
        <f t="shared" si="0"/>
        <v>4.9</v>
      </c>
      <c r="I44" s="41"/>
      <c r="J44" s="59">
        <v>43473.121868766</v>
      </c>
      <c r="K44" s="48" t="s">
        <v>2</v>
      </c>
      <c r="L44" s="48" t="s">
        <v>5</v>
      </c>
      <c r="M44" s="48" t="s">
        <v>33</v>
      </c>
      <c r="N44" s="53">
        <f>IF(AND(K44="L",M44="Yes"),$O$6,IF(K44="S",$M$4,IF(K44="M",$N$4,$O$4)))+IF(L44="Yes",$P$4,0)</f>
        <v>10.3</v>
      </c>
      <c r="O44" s="53">
        <f>IF(K44="S",$M$5,(IF(K44="M",$N$5,$O$5)))+(IF(L44="Yes",$P$5,0))</f>
        <v>3.2</v>
      </c>
      <c r="P44" s="53">
        <f t="shared" si="1"/>
        <v>7.1</v>
      </c>
      <c r="Q44" s="41"/>
      <c r="R44" s="59">
        <v>43480.1629087439</v>
      </c>
      <c r="S44" s="48" t="s">
        <v>4</v>
      </c>
      <c r="T44" s="48" t="s">
        <v>33</v>
      </c>
      <c r="U44" s="48" t="s">
        <v>33</v>
      </c>
      <c r="V44" s="53">
        <f>IF(AND(S44="L",T44="Yes",U44="Yes"),$P$7,0)+IF(S44="S",$M$4,IF(S44="M",$N$4,$O$4)+IF(T44="Yes",$P$4,0))</f>
        <v>7.4</v>
      </c>
      <c r="W44" s="53">
        <f>IF(S44="S",$M$5,(IF(S44="M",$N$5,$O$5)))+(IF(T44="Yes",$P$5,0))</f>
        <v>1.7</v>
      </c>
      <c r="X44" s="53">
        <f t="shared" si="2"/>
        <v>5.7</v>
      </c>
    </row>
    <row r="45" s="39" customFormat="1" ht="15.75" customHeight="1" spans="1:24">
      <c r="A45" s="41"/>
      <c r="B45" s="59">
        <v>43466.2098291534</v>
      </c>
      <c r="C45" s="48" t="s">
        <v>4</v>
      </c>
      <c r="D45" s="48" t="s">
        <v>33</v>
      </c>
      <c r="E45" s="48" t="s">
        <v>33</v>
      </c>
      <c r="F45" s="53">
        <f>IF(C45="S",$M$4,(IF(C45="M",$N$4,$O$4)))+(IF(D45="Yes",$P$4,0))</f>
        <v>7.4</v>
      </c>
      <c r="G45" s="53">
        <f>IF(C45="S",$M$5,(IF(C45="M",$N$5,$O$5)))+(IF(D45="Yes",$P$5,0))</f>
        <v>1.7</v>
      </c>
      <c r="H45" s="53">
        <f t="shared" si="0"/>
        <v>5.7</v>
      </c>
      <c r="I45" s="41"/>
      <c r="J45" s="59">
        <v>43473.12700331</v>
      </c>
      <c r="K45" s="48" t="s">
        <v>3</v>
      </c>
      <c r="L45" s="48" t="s">
        <v>33</v>
      </c>
      <c r="M45" s="48" t="s">
        <v>33</v>
      </c>
      <c r="N45" s="53">
        <f>IF(AND(K45="L",M45="Yes"),$O$6,IF(K45="S",$M$4,IF(K45="M",$N$4,$O$4)))+IF(L45="Yes",$P$4,0)</f>
        <v>6.4</v>
      </c>
      <c r="O45" s="53">
        <f>IF(K45="S",$M$5,(IF(K45="M",$N$5,$O$5)))+(IF(L45="Yes",$P$5,0))</f>
        <v>1.5</v>
      </c>
      <c r="P45" s="53">
        <f t="shared" si="1"/>
        <v>4.9</v>
      </c>
      <c r="Q45" s="41"/>
      <c r="R45" s="59">
        <v>43480.1810521926</v>
      </c>
      <c r="S45" s="48" t="s">
        <v>3</v>
      </c>
      <c r="T45" s="48" t="s">
        <v>33</v>
      </c>
      <c r="U45" s="48" t="s">
        <v>33</v>
      </c>
      <c r="V45" s="53">
        <f>IF(AND(S45="L",T45="Yes",U45="Yes"),$P$7,0)+IF(S45="S",$M$4,IF(S45="M",$N$4,$O$4)+IF(T45="Yes",$P$4,0))</f>
        <v>6.4</v>
      </c>
      <c r="W45" s="53">
        <f>IF(S45="S",$M$5,(IF(S45="M",$N$5,$O$5)))+(IF(T45="Yes",$P$5,0))</f>
        <v>1.5</v>
      </c>
      <c r="X45" s="53">
        <f t="shared" si="2"/>
        <v>4.9</v>
      </c>
    </row>
    <row r="46" s="39" customFormat="1" ht="15.75" customHeight="1" spans="1:24">
      <c r="A46" s="41"/>
      <c r="B46" s="59">
        <v>43466.2117180012</v>
      </c>
      <c r="C46" s="48" t="s">
        <v>2</v>
      </c>
      <c r="D46" s="48" t="s">
        <v>5</v>
      </c>
      <c r="E46" s="48" t="s">
        <v>33</v>
      </c>
      <c r="F46" s="53">
        <f>IF(C46="S",$M$4,(IF(C46="M",$N$4,$O$4)))+(IF(D46="Yes",$P$4,0))</f>
        <v>10.3</v>
      </c>
      <c r="G46" s="53">
        <f>IF(C46="S",$M$5,(IF(C46="M",$N$5,$O$5)))+(IF(D46="Yes",$P$5,0))</f>
        <v>3.2</v>
      </c>
      <c r="H46" s="53">
        <f t="shared" si="0"/>
        <v>7.1</v>
      </c>
      <c r="I46" s="41"/>
      <c r="J46" s="59">
        <v>43473.1272133345</v>
      </c>
      <c r="K46" s="48" t="s">
        <v>2</v>
      </c>
      <c r="L46" s="48" t="s">
        <v>33</v>
      </c>
      <c r="M46" s="48" t="s">
        <v>33</v>
      </c>
      <c r="N46" s="53">
        <f>IF(AND(K46="L",M46="Yes"),$O$6,IF(K46="S",$M$4,IF(K46="M",$N$4,$O$4)))+IF(L46="Yes",$P$4,0)</f>
        <v>5.4</v>
      </c>
      <c r="O46" s="53">
        <f>IF(K46="S",$M$5,(IF(K46="M",$N$5,$O$5)))+(IF(L46="Yes",$P$5,0))</f>
        <v>1.2</v>
      </c>
      <c r="P46" s="53">
        <f t="shared" si="1"/>
        <v>4.2</v>
      </c>
      <c r="Q46" s="41"/>
      <c r="R46" s="59">
        <v>43480.1885986666</v>
      </c>
      <c r="S46" s="48" t="s">
        <v>3</v>
      </c>
      <c r="T46" s="48" t="s">
        <v>33</v>
      </c>
      <c r="U46" s="48" t="s">
        <v>33</v>
      </c>
      <c r="V46" s="53">
        <f>IF(AND(S46="L",T46="Yes",U46="Yes"),$P$7,0)+IF(S46="S",$M$4,IF(S46="M",$N$4,$O$4)+IF(T46="Yes",$P$4,0))</f>
        <v>6.4</v>
      </c>
      <c r="W46" s="53">
        <f>IF(S46="S",$M$5,(IF(S46="M",$N$5,$O$5)))+(IF(T46="Yes",$P$5,0))</f>
        <v>1.5</v>
      </c>
      <c r="X46" s="53">
        <f t="shared" si="2"/>
        <v>4.9</v>
      </c>
    </row>
    <row r="47" s="39" customFormat="1" ht="15.75" customHeight="1" spans="1:24">
      <c r="A47" s="41"/>
      <c r="B47" s="59">
        <v>43466.2252202277</v>
      </c>
      <c r="C47" s="48" t="s">
        <v>2</v>
      </c>
      <c r="D47" s="48" t="s">
        <v>33</v>
      </c>
      <c r="E47" s="48" t="s">
        <v>33</v>
      </c>
      <c r="F47" s="53">
        <f>IF(C47="S",$M$4,(IF(C47="M",$N$4,$O$4)))+(IF(D47="Yes",$P$4,0))</f>
        <v>5.4</v>
      </c>
      <c r="G47" s="53">
        <f>IF(C47="S",$M$5,(IF(C47="M",$N$5,$O$5)))+(IF(D47="Yes",$P$5,0))</f>
        <v>1.2</v>
      </c>
      <c r="H47" s="53">
        <f t="shared" si="0"/>
        <v>4.2</v>
      </c>
      <c r="I47" s="41"/>
      <c r="J47" s="59">
        <v>43473.1296323362</v>
      </c>
      <c r="K47" s="48" t="s">
        <v>3</v>
      </c>
      <c r="L47" s="48" t="s">
        <v>33</v>
      </c>
      <c r="M47" s="48" t="s">
        <v>33</v>
      </c>
      <c r="N47" s="53">
        <f>IF(AND(K47="L",M47="Yes"),$O$6,IF(K47="S",$M$4,IF(K47="M",$N$4,$O$4)))+IF(L47="Yes",$P$4,0)</f>
        <v>6.4</v>
      </c>
      <c r="O47" s="53">
        <f>IF(K47="S",$M$5,(IF(K47="M",$N$5,$O$5)))+(IF(L47="Yes",$P$5,0))</f>
        <v>1.5</v>
      </c>
      <c r="P47" s="53">
        <f t="shared" si="1"/>
        <v>4.9</v>
      </c>
      <c r="Q47" s="41"/>
      <c r="R47" s="59">
        <v>43480.1986163719</v>
      </c>
      <c r="S47" s="48" t="s">
        <v>2</v>
      </c>
      <c r="T47" s="48" t="s">
        <v>33</v>
      </c>
      <c r="U47" s="48" t="s">
        <v>33</v>
      </c>
      <c r="V47" s="53">
        <f>IF(AND(S47="L",T47="Yes",U47="Yes"),$P$7,0)+IF(S47="S",$M$4,IF(S47="M",$N$4,$O$4)+IF(T47="Yes",$P$4,0))</f>
        <v>5.4</v>
      </c>
      <c r="W47" s="53">
        <f>IF(S47="S",$M$5,(IF(S47="M",$N$5,$O$5)))+(IF(T47="Yes",$P$5,0))</f>
        <v>1.2</v>
      </c>
      <c r="X47" s="53">
        <f t="shared" si="2"/>
        <v>4.2</v>
      </c>
    </row>
    <row r="48" s="39" customFormat="1" ht="15.75" customHeight="1" spans="1:24">
      <c r="A48" s="41"/>
      <c r="B48" s="59">
        <v>43466.236051554</v>
      </c>
      <c r="C48" s="48" t="s">
        <v>3</v>
      </c>
      <c r="D48" s="48" t="s">
        <v>33</v>
      </c>
      <c r="E48" s="48" t="s">
        <v>33</v>
      </c>
      <c r="F48" s="53">
        <f>IF(C48="S",$M$4,(IF(C48="M",$N$4,$O$4)))+(IF(D48="Yes",$P$4,0))</f>
        <v>6.4</v>
      </c>
      <c r="G48" s="53">
        <f>IF(C48="S",$M$5,(IF(C48="M",$N$5,$O$5)))+(IF(D48="Yes",$P$5,0))</f>
        <v>1.5</v>
      </c>
      <c r="H48" s="53">
        <f t="shared" si="0"/>
        <v>4.9</v>
      </c>
      <c r="I48" s="41"/>
      <c r="J48" s="59">
        <v>43473.1301346856</v>
      </c>
      <c r="K48" s="48" t="s">
        <v>4</v>
      </c>
      <c r="L48" s="48" t="s">
        <v>5</v>
      </c>
      <c r="M48" s="48" t="s">
        <v>33</v>
      </c>
      <c r="N48" s="53">
        <f>IF(AND(K48="L",M48="Yes"),$O$6,IF(K48="S",$M$4,IF(K48="M",$N$4,$O$4)))+IF(L48="Yes",$P$4,0)</f>
        <v>12.3</v>
      </c>
      <c r="O48" s="53">
        <f>IF(K48="S",$M$5,(IF(K48="M",$N$5,$O$5)))+(IF(L48="Yes",$P$5,0))</f>
        <v>3.7</v>
      </c>
      <c r="P48" s="53">
        <f t="shared" si="1"/>
        <v>8.6</v>
      </c>
      <c r="Q48" s="41"/>
      <c r="R48" s="59">
        <v>43480.2023369396</v>
      </c>
      <c r="S48" s="48" t="s">
        <v>2</v>
      </c>
      <c r="T48" s="48" t="s">
        <v>33</v>
      </c>
      <c r="U48" s="48" t="s">
        <v>33</v>
      </c>
      <c r="V48" s="53">
        <f>IF(AND(S48="L",T48="Yes",U48="Yes"),$P$7,0)+IF(S48="S",$M$4,IF(S48="M",$N$4,$O$4)+IF(T48="Yes",$P$4,0))</f>
        <v>5.4</v>
      </c>
      <c r="W48" s="53">
        <f>IF(S48="S",$M$5,(IF(S48="M",$N$5,$O$5)))+(IF(T48="Yes",$P$5,0))</f>
        <v>1.2</v>
      </c>
      <c r="X48" s="53">
        <f t="shared" si="2"/>
        <v>4.2</v>
      </c>
    </row>
    <row r="49" s="39" customFormat="1" ht="15.75" customHeight="1" spans="1:24">
      <c r="A49" s="41"/>
      <c r="B49" s="59">
        <v>43466.2416900088</v>
      </c>
      <c r="C49" s="48" t="s">
        <v>4</v>
      </c>
      <c r="D49" s="48" t="s">
        <v>33</v>
      </c>
      <c r="E49" s="48" t="s">
        <v>33</v>
      </c>
      <c r="F49" s="53">
        <f>IF(C49="S",$M$4,(IF(C49="M",$N$4,$O$4)))+(IF(D49="Yes",$P$4,0))</f>
        <v>7.4</v>
      </c>
      <c r="G49" s="53">
        <f>IF(C49="S",$M$5,(IF(C49="M",$N$5,$O$5)))+(IF(D49="Yes",$P$5,0))</f>
        <v>1.7</v>
      </c>
      <c r="H49" s="53">
        <f t="shared" si="0"/>
        <v>5.7</v>
      </c>
      <c r="I49" s="41"/>
      <c r="J49" s="59">
        <v>43473.1520067478</v>
      </c>
      <c r="K49" s="48" t="s">
        <v>4</v>
      </c>
      <c r="L49" s="48" t="s">
        <v>33</v>
      </c>
      <c r="M49" s="48" t="s">
        <v>5</v>
      </c>
      <c r="N49" s="53">
        <f>IF(AND(K49="L",M49="Yes"),$O$6,IF(K49="S",$M$4,IF(K49="M",$N$4,$O$4)))+IF(L49="Yes",$P$4,0)</f>
        <v>6.66</v>
      </c>
      <c r="O49" s="53">
        <f>IF(K49="S",$M$5,(IF(K49="M",$N$5,$O$5)))+(IF(L49="Yes",$P$5,0))</f>
        <v>1.7</v>
      </c>
      <c r="P49" s="53">
        <f t="shared" si="1"/>
        <v>4.96</v>
      </c>
      <c r="Q49" s="41"/>
      <c r="R49" s="59">
        <v>43480.2057334374</v>
      </c>
      <c r="S49" s="48" t="s">
        <v>4</v>
      </c>
      <c r="T49" s="48" t="s">
        <v>5</v>
      </c>
      <c r="U49" s="48" t="s">
        <v>33</v>
      </c>
      <c r="V49" s="53">
        <f>IF(AND(S49="L",T49="Yes",U49="Yes"),$P$7,0)+IF(S49="S",$M$4,IF(S49="M",$N$4,$O$4)+IF(T49="Yes",$P$4,0))</f>
        <v>12.3</v>
      </c>
      <c r="W49" s="53">
        <f>IF(S49="S",$M$5,(IF(S49="M",$N$5,$O$5)))+(IF(T49="Yes",$P$5,0))</f>
        <v>3.7</v>
      </c>
      <c r="X49" s="53">
        <f t="shared" si="2"/>
        <v>8.6</v>
      </c>
    </row>
    <row r="50" s="39" customFormat="1" ht="15.75" customHeight="1" spans="1:24">
      <c r="A50" s="41"/>
      <c r="B50" s="59">
        <v>43466.2428322525</v>
      </c>
      <c r="C50" s="48" t="s">
        <v>3</v>
      </c>
      <c r="D50" s="48" t="s">
        <v>33</v>
      </c>
      <c r="E50" s="48" t="s">
        <v>33</v>
      </c>
      <c r="F50" s="53">
        <f>IF(C50="S",$M$4,(IF(C50="M",$N$4,$O$4)))+(IF(D50="Yes",$P$4,0))</f>
        <v>6.4</v>
      </c>
      <c r="G50" s="53">
        <f>IF(C50="S",$M$5,(IF(C50="M",$N$5,$O$5)))+(IF(D50="Yes",$P$5,0))</f>
        <v>1.5</v>
      </c>
      <c r="H50" s="53">
        <f t="shared" si="0"/>
        <v>4.9</v>
      </c>
      <c r="I50" s="41"/>
      <c r="J50" s="59">
        <v>43473.1564081611</v>
      </c>
      <c r="K50" s="48" t="s">
        <v>4</v>
      </c>
      <c r="L50" s="48" t="s">
        <v>33</v>
      </c>
      <c r="M50" s="48" t="s">
        <v>5</v>
      </c>
      <c r="N50" s="53">
        <f>IF(AND(K50="L",M50="Yes"),$O$6,IF(K50="S",$M$4,IF(K50="M",$N$4,$O$4)))+IF(L50="Yes",$P$4,0)</f>
        <v>6.66</v>
      </c>
      <c r="O50" s="53">
        <f>IF(K50="S",$M$5,(IF(K50="M",$N$5,$O$5)))+(IF(L50="Yes",$P$5,0))</f>
        <v>1.7</v>
      </c>
      <c r="P50" s="53">
        <f t="shared" si="1"/>
        <v>4.96</v>
      </c>
      <c r="Q50" s="41"/>
      <c r="R50" s="59">
        <v>43480.2108135857</v>
      </c>
      <c r="S50" s="48" t="s">
        <v>3</v>
      </c>
      <c r="T50" s="48" t="s">
        <v>33</v>
      </c>
      <c r="U50" s="48" t="s">
        <v>33</v>
      </c>
      <c r="V50" s="53">
        <f>IF(AND(S50="L",T50="Yes",U50="Yes"),$P$7,0)+IF(S50="S",$M$4,IF(S50="M",$N$4,$O$4)+IF(T50="Yes",$P$4,0))</f>
        <v>6.4</v>
      </c>
      <c r="W50" s="53">
        <f>IF(S50="S",$M$5,(IF(S50="M",$N$5,$O$5)))+(IF(T50="Yes",$P$5,0))</f>
        <v>1.5</v>
      </c>
      <c r="X50" s="53">
        <f t="shared" si="2"/>
        <v>4.9</v>
      </c>
    </row>
    <row r="51" s="39" customFormat="1" ht="15.75" customHeight="1" spans="1:24">
      <c r="A51" s="41"/>
      <c r="B51" s="59">
        <v>43466.2515275247</v>
      </c>
      <c r="C51" s="48" t="s">
        <v>3</v>
      </c>
      <c r="D51" s="48" t="s">
        <v>5</v>
      </c>
      <c r="E51" s="48" t="s">
        <v>33</v>
      </c>
      <c r="F51" s="53">
        <f>IF(C51="S",$M$4,(IF(C51="M",$N$4,$O$4)))+(IF(D51="Yes",$P$4,0))</f>
        <v>11.3</v>
      </c>
      <c r="G51" s="53">
        <f>IF(C51="S",$M$5,(IF(C51="M",$N$5,$O$5)))+(IF(D51="Yes",$P$5,0))</f>
        <v>3.5</v>
      </c>
      <c r="H51" s="53">
        <f t="shared" si="0"/>
        <v>7.8</v>
      </c>
      <c r="I51" s="41"/>
      <c r="J51" s="59">
        <v>43473.159305227</v>
      </c>
      <c r="K51" s="48" t="s">
        <v>4</v>
      </c>
      <c r="L51" s="48" t="s">
        <v>33</v>
      </c>
      <c r="M51" s="48" t="s">
        <v>5</v>
      </c>
      <c r="N51" s="53">
        <f>IF(AND(K51="L",M51="Yes"),$O$6,IF(K51="S",$M$4,IF(K51="M",$N$4,$O$4)))+IF(L51="Yes",$P$4,0)</f>
        <v>6.66</v>
      </c>
      <c r="O51" s="53">
        <f>IF(K51="S",$M$5,(IF(K51="M",$N$5,$O$5)))+(IF(L51="Yes",$P$5,0))</f>
        <v>1.7</v>
      </c>
      <c r="P51" s="53">
        <f t="shared" si="1"/>
        <v>4.96</v>
      </c>
      <c r="Q51" s="41"/>
      <c r="R51" s="59">
        <v>43480.2123106281</v>
      </c>
      <c r="S51" s="48" t="s">
        <v>3</v>
      </c>
      <c r="T51" s="48" t="s">
        <v>5</v>
      </c>
      <c r="U51" s="48" t="s">
        <v>33</v>
      </c>
      <c r="V51" s="53">
        <f>IF(AND(S51="L",T51="Yes",U51="Yes"),$P$7,0)+IF(S51="S",$M$4,IF(S51="M",$N$4,$O$4)+IF(T51="Yes",$P$4,0))</f>
        <v>11.3</v>
      </c>
      <c r="W51" s="53">
        <f>IF(S51="S",$M$5,(IF(S51="M",$N$5,$O$5)))+(IF(T51="Yes",$P$5,0))</f>
        <v>3.5</v>
      </c>
      <c r="X51" s="53">
        <f t="shared" si="2"/>
        <v>7.8</v>
      </c>
    </row>
    <row r="52" s="39" customFormat="1" ht="15.75" customHeight="1" spans="1:24">
      <c r="A52" s="41"/>
      <c r="B52" s="59">
        <v>43466.2656541945</v>
      </c>
      <c r="C52" s="48" t="s">
        <v>3</v>
      </c>
      <c r="D52" s="48" t="s">
        <v>5</v>
      </c>
      <c r="E52" s="48" t="s">
        <v>33</v>
      </c>
      <c r="F52" s="53">
        <f>IF(C52="S",$M$4,(IF(C52="M",$N$4,$O$4)))+(IF(D52="Yes",$P$4,0))</f>
        <v>11.3</v>
      </c>
      <c r="G52" s="53">
        <f>IF(C52="S",$M$5,(IF(C52="M",$N$5,$O$5)))+(IF(D52="Yes",$P$5,0))</f>
        <v>3.5</v>
      </c>
      <c r="H52" s="53">
        <f t="shared" si="0"/>
        <v>7.8</v>
      </c>
      <c r="I52" s="41"/>
      <c r="J52" s="59">
        <v>43473.1608334991</v>
      </c>
      <c r="K52" s="48" t="s">
        <v>4</v>
      </c>
      <c r="L52" s="48" t="s">
        <v>33</v>
      </c>
      <c r="M52" s="48" t="s">
        <v>5</v>
      </c>
      <c r="N52" s="53">
        <f>IF(AND(K52="L",M52="Yes"),$O$6,IF(K52="S",$M$4,IF(K52="M",$N$4,$O$4)))+IF(L52="Yes",$P$4,0)</f>
        <v>6.66</v>
      </c>
      <c r="O52" s="53">
        <f>IF(K52="S",$M$5,(IF(K52="M",$N$5,$O$5)))+(IF(L52="Yes",$P$5,0))</f>
        <v>1.7</v>
      </c>
      <c r="P52" s="53">
        <f t="shared" si="1"/>
        <v>4.96</v>
      </c>
      <c r="Q52" s="41"/>
      <c r="R52" s="59">
        <v>43480.2276929024</v>
      </c>
      <c r="S52" s="48" t="s">
        <v>4</v>
      </c>
      <c r="T52" s="48" t="s">
        <v>5</v>
      </c>
      <c r="U52" s="48" t="s">
        <v>5</v>
      </c>
      <c r="V52" s="53">
        <f>IF(AND(S52="L",T52="Yes",U52="Yes"),$P$7,0)+IF(S52="S",$M$4,IF(S52="M",$N$4,$O$4)+IF(T52="Yes",$P$4,0))</f>
        <v>14.75</v>
      </c>
      <c r="W52" s="53">
        <f>IF(S52="S",$M$5,(IF(S52="M",$N$5,$O$5)))+(IF(T52="Yes",$P$5,0))</f>
        <v>3.7</v>
      </c>
      <c r="X52" s="53">
        <f t="shared" si="2"/>
        <v>11.05</v>
      </c>
    </row>
    <row r="53" s="39" customFormat="1" ht="15.75" customHeight="1" spans="1:24">
      <c r="A53" s="41"/>
      <c r="B53" s="59">
        <v>43466.2811471501</v>
      </c>
      <c r="C53" s="48" t="s">
        <v>3</v>
      </c>
      <c r="D53" s="48" t="s">
        <v>33</v>
      </c>
      <c r="E53" s="48" t="s">
        <v>33</v>
      </c>
      <c r="F53" s="53">
        <f>IF(C53="S",$M$4,(IF(C53="M",$N$4,$O$4)))+(IF(D53="Yes",$P$4,0))</f>
        <v>6.4</v>
      </c>
      <c r="G53" s="53">
        <f>IF(C53="S",$M$5,(IF(C53="M",$N$5,$O$5)))+(IF(D53="Yes",$P$5,0))</f>
        <v>1.5</v>
      </c>
      <c r="H53" s="53">
        <f t="shared" si="0"/>
        <v>4.9</v>
      </c>
      <c r="I53" s="41"/>
      <c r="J53" s="59">
        <v>43473.1624269726</v>
      </c>
      <c r="K53" s="48" t="s">
        <v>4</v>
      </c>
      <c r="L53" s="48" t="s">
        <v>33</v>
      </c>
      <c r="M53" s="48" t="s">
        <v>5</v>
      </c>
      <c r="N53" s="53">
        <f>IF(AND(K53="L",M53="Yes"),$O$6,IF(K53="S",$M$4,IF(K53="M",$N$4,$O$4)))+IF(L53="Yes",$P$4,0)</f>
        <v>6.66</v>
      </c>
      <c r="O53" s="53">
        <f>IF(K53="S",$M$5,(IF(K53="M",$N$5,$O$5)))+(IF(L53="Yes",$P$5,0))</f>
        <v>1.7</v>
      </c>
      <c r="P53" s="53">
        <f t="shared" si="1"/>
        <v>4.96</v>
      </c>
      <c r="Q53" s="41"/>
      <c r="R53" s="59">
        <v>43480.232966632</v>
      </c>
      <c r="S53" s="48" t="s">
        <v>4</v>
      </c>
      <c r="T53" s="48" t="s">
        <v>33</v>
      </c>
      <c r="U53" s="48" t="s">
        <v>5</v>
      </c>
      <c r="V53" s="53">
        <f>IF(AND(S53="L",T53="Yes",U53="Yes"),$P$7,0)+IF(S53="S",$M$4,IF(S53="M",$N$4,$O$4)+IF(T53="Yes",$P$4,0))</f>
        <v>7.4</v>
      </c>
      <c r="W53" s="53">
        <f>IF(S53="S",$M$5,(IF(S53="M",$N$5,$O$5)))+(IF(T53="Yes",$P$5,0))</f>
        <v>1.7</v>
      </c>
      <c r="X53" s="53">
        <f t="shared" si="2"/>
        <v>5.7</v>
      </c>
    </row>
    <row r="54" s="39" customFormat="1" ht="15.75" customHeight="1" spans="1:24">
      <c r="A54" s="41"/>
      <c r="B54" s="59">
        <v>43466.2822420647</v>
      </c>
      <c r="C54" s="48" t="s">
        <v>3</v>
      </c>
      <c r="D54" s="48" t="s">
        <v>33</v>
      </c>
      <c r="E54" s="48" t="s">
        <v>33</v>
      </c>
      <c r="F54" s="53">
        <f>IF(C54="S",$M$4,(IF(C54="M",$N$4,$O$4)))+(IF(D54="Yes",$P$4,0))</f>
        <v>6.4</v>
      </c>
      <c r="G54" s="53">
        <f>IF(C54="S",$M$5,(IF(C54="M",$N$5,$O$5)))+(IF(D54="Yes",$P$5,0))</f>
        <v>1.5</v>
      </c>
      <c r="H54" s="53">
        <f t="shared" si="0"/>
        <v>4.9</v>
      </c>
      <c r="I54" s="41"/>
      <c r="J54" s="59">
        <v>43473.1644827379</v>
      </c>
      <c r="K54" s="48" t="s">
        <v>4</v>
      </c>
      <c r="L54" s="48" t="s">
        <v>33</v>
      </c>
      <c r="M54" s="48" t="s">
        <v>5</v>
      </c>
      <c r="N54" s="53">
        <f>IF(AND(K54="L",M54="Yes"),$O$6,IF(K54="S",$M$4,IF(K54="M",$N$4,$O$4)))+IF(L54="Yes",$P$4,0)</f>
        <v>6.66</v>
      </c>
      <c r="O54" s="53">
        <f>IF(K54="S",$M$5,(IF(K54="M",$N$5,$O$5)))+(IF(L54="Yes",$P$5,0))</f>
        <v>1.7</v>
      </c>
      <c r="P54" s="53">
        <f t="shared" si="1"/>
        <v>4.96</v>
      </c>
      <c r="Q54" s="41"/>
      <c r="R54" s="59">
        <v>43480.2603505638</v>
      </c>
      <c r="S54" s="48" t="s">
        <v>3</v>
      </c>
      <c r="T54" s="48" t="s">
        <v>33</v>
      </c>
      <c r="U54" s="48" t="s">
        <v>33</v>
      </c>
      <c r="V54" s="53">
        <f>IF(AND(S54="L",T54="Yes",U54="Yes"),$P$7,0)+IF(S54="S",$M$4,IF(S54="M",$N$4,$O$4)+IF(T54="Yes",$P$4,0))</f>
        <v>6.4</v>
      </c>
      <c r="W54" s="53">
        <f>IF(S54="S",$M$5,(IF(S54="M",$N$5,$O$5)))+(IF(T54="Yes",$P$5,0))</f>
        <v>1.5</v>
      </c>
      <c r="X54" s="53">
        <f t="shared" si="2"/>
        <v>4.9</v>
      </c>
    </row>
    <row r="55" s="39" customFormat="1" ht="15.75" customHeight="1" spans="1:24">
      <c r="A55" s="41"/>
      <c r="B55" s="59">
        <v>43466.2877279271</v>
      </c>
      <c r="C55" s="48" t="s">
        <v>2</v>
      </c>
      <c r="D55" s="48" t="s">
        <v>33</v>
      </c>
      <c r="E55" s="48" t="s">
        <v>33</v>
      </c>
      <c r="F55" s="53">
        <f>IF(C55="S",$M$4,(IF(C55="M",$N$4,$O$4)))+(IF(D55="Yes",$P$4,0))</f>
        <v>5.4</v>
      </c>
      <c r="G55" s="53">
        <f>IF(C55="S",$M$5,(IF(C55="M",$N$5,$O$5)))+(IF(D55="Yes",$P$5,0))</f>
        <v>1.2</v>
      </c>
      <c r="H55" s="53">
        <f t="shared" si="0"/>
        <v>4.2</v>
      </c>
      <c r="I55" s="41"/>
      <c r="J55" s="59">
        <v>43473.1722047239</v>
      </c>
      <c r="K55" s="48" t="s">
        <v>2</v>
      </c>
      <c r="L55" s="48" t="s">
        <v>33</v>
      </c>
      <c r="M55" s="48" t="s">
        <v>33</v>
      </c>
      <c r="N55" s="53">
        <f>IF(AND(K55="L",M55="Yes"),$O$6,IF(K55="S",$M$4,IF(K55="M",$N$4,$O$4)))+IF(L55="Yes",$P$4,0)</f>
        <v>5.4</v>
      </c>
      <c r="O55" s="53">
        <f>IF(K55="S",$M$5,(IF(K55="M",$N$5,$O$5)))+(IF(L55="Yes",$P$5,0))</f>
        <v>1.2</v>
      </c>
      <c r="P55" s="53">
        <f t="shared" si="1"/>
        <v>4.2</v>
      </c>
      <c r="Q55" s="41"/>
      <c r="R55" s="59">
        <v>43480.2731178345</v>
      </c>
      <c r="S55" s="48" t="s">
        <v>3</v>
      </c>
      <c r="T55" s="48" t="s">
        <v>33</v>
      </c>
      <c r="U55" s="48" t="s">
        <v>33</v>
      </c>
      <c r="V55" s="53">
        <f>IF(AND(S55="L",T55="Yes",U55="Yes"),$P$7,0)+IF(S55="S",$M$4,IF(S55="M",$N$4,$O$4)+IF(T55="Yes",$P$4,0))</f>
        <v>6.4</v>
      </c>
      <c r="W55" s="53">
        <f>IF(S55="S",$M$5,(IF(S55="M",$N$5,$O$5)))+(IF(T55="Yes",$P$5,0))</f>
        <v>1.5</v>
      </c>
      <c r="X55" s="53">
        <f t="shared" si="2"/>
        <v>4.9</v>
      </c>
    </row>
    <row r="56" s="39" customFormat="1" ht="15.75" customHeight="1" spans="1:24">
      <c r="A56" s="41"/>
      <c r="B56" s="59">
        <v>43466.2940097505</v>
      </c>
      <c r="C56" s="48" t="s">
        <v>3</v>
      </c>
      <c r="D56" s="48" t="s">
        <v>33</v>
      </c>
      <c r="E56" s="48" t="s">
        <v>33</v>
      </c>
      <c r="F56" s="53">
        <f>IF(C56="S",$M$4,(IF(C56="M",$N$4,$O$4)))+(IF(D56="Yes",$P$4,0))</f>
        <v>6.4</v>
      </c>
      <c r="G56" s="53">
        <f>IF(C56="S",$M$5,(IF(C56="M",$N$5,$O$5)))+(IF(D56="Yes",$P$5,0))</f>
        <v>1.5</v>
      </c>
      <c r="H56" s="53">
        <f t="shared" si="0"/>
        <v>4.9</v>
      </c>
      <c r="I56" s="41"/>
      <c r="J56" s="59">
        <v>43473.1733482063</v>
      </c>
      <c r="K56" s="48" t="s">
        <v>4</v>
      </c>
      <c r="L56" s="48" t="s">
        <v>33</v>
      </c>
      <c r="M56" s="48" t="s">
        <v>33</v>
      </c>
      <c r="N56" s="53">
        <f>IF(AND(K56="L",M56="Yes"),$O$6,IF(K56="S",$M$4,IF(K56="M",$N$4,$O$4)))+IF(L56="Yes",$P$4,0)</f>
        <v>7.4</v>
      </c>
      <c r="O56" s="53">
        <f>IF(K56="S",$M$5,(IF(K56="M",$N$5,$O$5)))+(IF(L56="Yes",$P$5,0))</f>
        <v>1.7</v>
      </c>
      <c r="P56" s="53">
        <f t="shared" si="1"/>
        <v>5.7</v>
      </c>
      <c r="Q56" s="41"/>
      <c r="R56" s="59">
        <v>43480.2834427265</v>
      </c>
      <c r="S56" s="48" t="s">
        <v>4</v>
      </c>
      <c r="T56" s="48" t="s">
        <v>5</v>
      </c>
      <c r="U56" s="48" t="s">
        <v>5</v>
      </c>
      <c r="V56" s="53">
        <f>IF(AND(S56="L",T56="Yes",U56="Yes"),$P$7,0)+IF(S56="S",$M$4,IF(S56="M",$N$4,$O$4)+IF(T56="Yes",$P$4,0))</f>
        <v>14.75</v>
      </c>
      <c r="W56" s="53">
        <f>IF(S56="S",$M$5,(IF(S56="M",$N$5,$O$5)))+(IF(T56="Yes",$P$5,0))</f>
        <v>3.7</v>
      </c>
      <c r="X56" s="53">
        <f t="shared" si="2"/>
        <v>11.05</v>
      </c>
    </row>
    <row r="57" s="39" customFormat="1" ht="15.75" customHeight="1" spans="1:24">
      <c r="A57" s="41"/>
      <c r="B57" s="59">
        <v>43466.2954071563</v>
      </c>
      <c r="C57" s="48" t="s">
        <v>3</v>
      </c>
      <c r="D57" s="48" t="s">
        <v>33</v>
      </c>
      <c r="E57" s="48" t="s">
        <v>33</v>
      </c>
      <c r="F57" s="53">
        <f>IF(C57="S",$M$4,(IF(C57="M",$N$4,$O$4)))+(IF(D57="Yes",$P$4,0))</f>
        <v>6.4</v>
      </c>
      <c r="G57" s="53">
        <f>IF(C57="S",$M$5,(IF(C57="M",$N$5,$O$5)))+(IF(D57="Yes",$P$5,0))</f>
        <v>1.5</v>
      </c>
      <c r="H57" s="53">
        <f t="shared" si="0"/>
        <v>4.9</v>
      </c>
      <c r="I57" s="41"/>
      <c r="J57" s="59">
        <v>43473.1764555647</v>
      </c>
      <c r="K57" s="48" t="s">
        <v>3</v>
      </c>
      <c r="L57" s="48" t="s">
        <v>33</v>
      </c>
      <c r="M57" s="48" t="s">
        <v>33</v>
      </c>
      <c r="N57" s="53">
        <f>IF(AND(K57="L",M57="Yes"),$O$6,IF(K57="S",$M$4,IF(K57="M",$N$4,$O$4)))+IF(L57="Yes",$P$4,0)</f>
        <v>6.4</v>
      </c>
      <c r="O57" s="53">
        <f>IF(K57="S",$M$5,(IF(K57="M",$N$5,$O$5)))+(IF(L57="Yes",$P$5,0))</f>
        <v>1.5</v>
      </c>
      <c r="P57" s="53">
        <f t="shared" si="1"/>
        <v>4.9</v>
      </c>
      <c r="Q57" s="41"/>
      <c r="R57" s="59">
        <v>43480.2957084526</v>
      </c>
      <c r="S57" s="48" t="s">
        <v>3</v>
      </c>
      <c r="T57" s="48" t="s">
        <v>33</v>
      </c>
      <c r="U57" s="48" t="s">
        <v>33</v>
      </c>
      <c r="V57" s="53">
        <f>IF(AND(S57="L",T57="Yes",U57="Yes"),$P$7,0)+IF(S57="S",$M$4,IF(S57="M",$N$4,$O$4)+IF(T57="Yes",$P$4,0))</f>
        <v>6.4</v>
      </c>
      <c r="W57" s="53">
        <f>IF(S57="S",$M$5,(IF(S57="M",$N$5,$O$5)))+(IF(T57="Yes",$P$5,0))</f>
        <v>1.5</v>
      </c>
      <c r="X57" s="53">
        <f t="shared" si="2"/>
        <v>4.9</v>
      </c>
    </row>
    <row r="58" s="39" customFormat="1" ht="15.75" customHeight="1" spans="1:24">
      <c r="A58" s="41"/>
      <c r="B58" s="59">
        <v>43466.3039561458</v>
      </c>
      <c r="C58" s="48" t="s">
        <v>3</v>
      </c>
      <c r="D58" s="48" t="s">
        <v>5</v>
      </c>
      <c r="E58" s="48" t="s">
        <v>33</v>
      </c>
      <c r="F58" s="53">
        <f>IF(C58="S",$M$4,(IF(C58="M",$N$4,$O$4)))+(IF(D58="Yes",$P$4,0))</f>
        <v>11.3</v>
      </c>
      <c r="G58" s="53">
        <f>IF(C58="S",$M$5,(IF(C58="M",$N$5,$O$5)))+(IF(D58="Yes",$P$5,0))</f>
        <v>3.5</v>
      </c>
      <c r="H58" s="53">
        <f t="shared" si="0"/>
        <v>7.8</v>
      </c>
      <c r="I58" s="41"/>
      <c r="J58" s="59">
        <v>43473.1823625629</v>
      </c>
      <c r="K58" s="48" t="s">
        <v>3</v>
      </c>
      <c r="L58" s="48" t="s">
        <v>33</v>
      </c>
      <c r="M58" s="48" t="s">
        <v>33</v>
      </c>
      <c r="N58" s="53">
        <f>IF(AND(K58="L",M58="Yes"),$O$6,IF(K58="S",$M$4,IF(K58="M",$N$4,$O$4)))+IF(L58="Yes",$P$4,0)</f>
        <v>6.4</v>
      </c>
      <c r="O58" s="53">
        <f>IF(K58="S",$M$5,(IF(K58="M",$N$5,$O$5)))+(IF(L58="Yes",$P$5,0))</f>
        <v>1.5</v>
      </c>
      <c r="P58" s="53">
        <f t="shared" si="1"/>
        <v>4.9</v>
      </c>
      <c r="Q58" s="41"/>
      <c r="R58" s="59">
        <v>43480.3015367847</v>
      </c>
      <c r="S58" s="48" t="s">
        <v>3</v>
      </c>
      <c r="T58" s="48" t="s">
        <v>33</v>
      </c>
      <c r="U58" s="48" t="s">
        <v>33</v>
      </c>
      <c r="V58" s="53">
        <f>IF(AND(S58="L",T58="Yes",U58="Yes"),$P$7,0)+IF(S58="S",$M$4,IF(S58="M",$N$4,$O$4)+IF(T58="Yes",$P$4,0))</f>
        <v>6.4</v>
      </c>
      <c r="W58" s="53">
        <f>IF(S58="S",$M$5,(IF(S58="M",$N$5,$O$5)))+(IF(T58="Yes",$P$5,0))</f>
        <v>1.5</v>
      </c>
      <c r="X58" s="53">
        <f t="shared" si="2"/>
        <v>4.9</v>
      </c>
    </row>
    <row r="59" s="39" customFormat="1" ht="15.75" customHeight="1" spans="1:24">
      <c r="A59" s="41"/>
      <c r="B59" s="59">
        <v>43466.3057862246</v>
      </c>
      <c r="C59" s="48" t="s">
        <v>4</v>
      </c>
      <c r="D59" s="48" t="s">
        <v>33</v>
      </c>
      <c r="E59" s="48" t="s">
        <v>33</v>
      </c>
      <c r="F59" s="53">
        <f>IF(C59="S",$M$4,(IF(C59="M",$N$4,$O$4)))+(IF(D59="Yes",$P$4,0))</f>
        <v>7.4</v>
      </c>
      <c r="G59" s="53">
        <f>IF(C59="S",$M$5,(IF(C59="M",$N$5,$O$5)))+(IF(D59="Yes",$P$5,0))</f>
        <v>1.7</v>
      </c>
      <c r="H59" s="53">
        <f t="shared" si="0"/>
        <v>5.7</v>
      </c>
      <c r="I59" s="41"/>
      <c r="J59" s="59">
        <v>43473.1835589351</v>
      </c>
      <c r="K59" s="48" t="s">
        <v>4</v>
      </c>
      <c r="L59" s="48" t="s">
        <v>33</v>
      </c>
      <c r="M59" s="48" t="s">
        <v>5</v>
      </c>
      <c r="N59" s="53">
        <f>IF(AND(K59="L",M59="Yes"),$O$6,IF(K59="S",$M$4,IF(K59="M",$N$4,$O$4)))+IF(L59="Yes",$P$4,0)</f>
        <v>6.66</v>
      </c>
      <c r="O59" s="53">
        <f>IF(K59="S",$M$5,(IF(K59="M",$N$5,$O$5)))+(IF(L59="Yes",$P$5,0))</f>
        <v>1.7</v>
      </c>
      <c r="P59" s="53">
        <f t="shared" si="1"/>
        <v>4.96</v>
      </c>
      <c r="Q59" s="41"/>
      <c r="R59" s="59">
        <v>43480.3031471841</v>
      </c>
      <c r="S59" s="48" t="s">
        <v>4</v>
      </c>
      <c r="T59" s="48" t="s">
        <v>33</v>
      </c>
      <c r="U59" s="48" t="s">
        <v>33</v>
      </c>
      <c r="V59" s="53">
        <f>IF(AND(S59="L",T59="Yes",U59="Yes"),$P$7,0)+IF(S59="S",$M$4,IF(S59="M",$N$4,$O$4)+IF(T59="Yes",$P$4,0))</f>
        <v>7.4</v>
      </c>
      <c r="W59" s="53">
        <f>IF(S59="S",$M$5,(IF(S59="M",$N$5,$O$5)))+(IF(T59="Yes",$P$5,0))</f>
        <v>1.7</v>
      </c>
      <c r="X59" s="53">
        <f t="shared" si="2"/>
        <v>5.7</v>
      </c>
    </row>
    <row r="60" s="39" customFormat="1" ht="15.75" customHeight="1" spans="1:24">
      <c r="A60" s="41"/>
      <c r="B60" s="59">
        <v>43466.3325740209</v>
      </c>
      <c r="C60" s="48" t="s">
        <v>3</v>
      </c>
      <c r="D60" s="48" t="s">
        <v>33</v>
      </c>
      <c r="E60" s="48" t="s">
        <v>33</v>
      </c>
      <c r="F60" s="53">
        <f>IF(C60="S",$M$4,(IF(C60="M",$N$4,$O$4)))+(IF(D60="Yes",$P$4,0))</f>
        <v>6.4</v>
      </c>
      <c r="G60" s="53">
        <f>IF(C60="S",$M$5,(IF(C60="M",$N$5,$O$5)))+(IF(D60="Yes",$P$5,0))</f>
        <v>1.5</v>
      </c>
      <c r="H60" s="53">
        <f t="shared" si="0"/>
        <v>4.9</v>
      </c>
      <c r="I60" s="41"/>
      <c r="J60" s="59">
        <v>43473.1892295451</v>
      </c>
      <c r="K60" s="48" t="s">
        <v>3</v>
      </c>
      <c r="L60" s="48" t="s">
        <v>5</v>
      </c>
      <c r="M60" s="48" t="s">
        <v>33</v>
      </c>
      <c r="N60" s="53">
        <f>IF(AND(K60="L",M60="Yes"),$O$6,IF(K60="S",$M$4,IF(K60="M",$N$4,$O$4)))+IF(L60="Yes",$P$4,0)</f>
        <v>11.3</v>
      </c>
      <c r="O60" s="53">
        <f>IF(K60="S",$M$5,(IF(K60="M",$N$5,$O$5)))+(IF(L60="Yes",$P$5,0))</f>
        <v>3.5</v>
      </c>
      <c r="P60" s="53">
        <f t="shared" si="1"/>
        <v>7.8</v>
      </c>
      <c r="Q60" s="41"/>
      <c r="R60" s="59">
        <v>43480.3052572235</v>
      </c>
      <c r="S60" s="48" t="s">
        <v>4</v>
      </c>
      <c r="T60" s="48" t="s">
        <v>33</v>
      </c>
      <c r="U60" s="48" t="s">
        <v>33</v>
      </c>
      <c r="V60" s="53">
        <f>IF(AND(S60="L",T60="Yes",U60="Yes"),$P$7,0)+IF(S60="S",$M$4,IF(S60="M",$N$4,$O$4)+IF(T60="Yes",$P$4,0))</f>
        <v>7.4</v>
      </c>
      <c r="W60" s="53">
        <f>IF(S60="S",$M$5,(IF(S60="M",$N$5,$O$5)))+(IF(T60="Yes",$P$5,0))</f>
        <v>1.7</v>
      </c>
      <c r="X60" s="53">
        <f t="shared" si="2"/>
        <v>5.7</v>
      </c>
    </row>
    <row r="61" s="39" customFormat="1" ht="15.75" customHeight="1" spans="1:24">
      <c r="A61" s="41"/>
      <c r="B61" s="59">
        <v>43466.3439021604</v>
      </c>
      <c r="C61" s="48" t="s">
        <v>3</v>
      </c>
      <c r="D61" s="48" t="s">
        <v>5</v>
      </c>
      <c r="E61" s="48" t="s">
        <v>33</v>
      </c>
      <c r="F61" s="53">
        <f>IF(C61="S",$M$4,(IF(C61="M",$N$4,$O$4)))+(IF(D61="Yes",$P$4,0))</f>
        <v>11.3</v>
      </c>
      <c r="G61" s="53">
        <f>IF(C61="S",$M$5,(IF(C61="M",$N$5,$O$5)))+(IF(D61="Yes",$P$5,0))</f>
        <v>3.5</v>
      </c>
      <c r="H61" s="53">
        <f t="shared" si="0"/>
        <v>7.8</v>
      </c>
      <c r="I61" s="41"/>
      <c r="J61" s="59">
        <v>43473.1904916986</v>
      </c>
      <c r="K61" s="48" t="s">
        <v>4</v>
      </c>
      <c r="L61" s="48" t="s">
        <v>33</v>
      </c>
      <c r="M61" s="48" t="s">
        <v>5</v>
      </c>
      <c r="N61" s="53">
        <f>IF(AND(K61="L",M61="Yes"),$O$6,IF(K61="S",$M$4,IF(K61="M",$N$4,$O$4)))+IF(L61="Yes",$P$4,0)</f>
        <v>6.66</v>
      </c>
      <c r="O61" s="53">
        <f>IF(K61="S",$M$5,(IF(K61="M",$N$5,$O$5)))+(IF(L61="Yes",$P$5,0))</f>
        <v>1.7</v>
      </c>
      <c r="P61" s="53">
        <f t="shared" si="1"/>
        <v>4.96</v>
      </c>
      <c r="Q61" s="41"/>
      <c r="R61" s="59">
        <v>43480.3064058657</v>
      </c>
      <c r="S61" s="48" t="s">
        <v>2</v>
      </c>
      <c r="T61" s="48" t="s">
        <v>33</v>
      </c>
      <c r="U61" s="48" t="s">
        <v>33</v>
      </c>
      <c r="V61" s="53">
        <f>IF(AND(S61="L",T61="Yes",U61="Yes"),$P$7,0)+IF(S61="S",$M$4,IF(S61="M",$N$4,$O$4)+IF(T61="Yes",$P$4,0))</f>
        <v>5.4</v>
      </c>
      <c r="W61" s="53">
        <f>IF(S61="S",$M$5,(IF(S61="M",$N$5,$O$5)))+(IF(T61="Yes",$P$5,0))</f>
        <v>1.2</v>
      </c>
      <c r="X61" s="53">
        <f t="shared" si="2"/>
        <v>4.2</v>
      </c>
    </row>
    <row r="62" s="39" customFormat="1" ht="15.75" customHeight="1" spans="1:24">
      <c r="A62" s="41"/>
      <c r="B62" s="59">
        <v>43466.3498680284</v>
      </c>
      <c r="C62" s="48" t="s">
        <v>3</v>
      </c>
      <c r="D62" s="48" t="s">
        <v>33</v>
      </c>
      <c r="E62" s="48" t="s">
        <v>33</v>
      </c>
      <c r="F62" s="53">
        <f>IF(C62="S",$M$4,(IF(C62="M",$N$4,$O$4)))+(IF(D62="Yes",$P$4,0))</f>
        <v>6.4</v>
      </c>
      <c r="G62" s="53">
        <f>IF(C62="S",$M$5,(IF(C62="M",$N$5,$O$5)))+(IF(D62="Yes",$P$5,0))</f>
        <v>1.5</v>
      </c>
      <c r="H62" s="53">
        <f t="shared" si="0"/>
        <v>4.9</v>
      </c>
      <c r="I62" s="41"/>
      <c r="J62" s="59">
        <v>43473.200300843</v>
      </c>
      <c r="K62" s="48" t="s">
        <v>4</v>
      </c>
      <c r="L62" s="48" t="s">
        <v>5</v>
      </c>
      <c r="M62" s="48" t="s">
        <v>5</v>
      </c>
      <c r="N62" s="53">
        <f>IF(AND(K62="L",M62="Yes"),$O$6,IF(K62="S",$M$4,IF(K62="M",$N$4,$O$4)))+IF(L62="Yes",$P$4,0)</f>
        <v>11.56</v>
      </c>
      <c r="O62" s="53">
        <f>IF(K62="S",$M$5,(IF(K62="M",$N$5,$O$5)))+(IF(L62="Yes",$P$5,0))</f>
        <v>3.7</v>
      </c>
      <c r="P62" s="53">
        <f t="shared" si="1"/>
        <v>7.86</v>
      </c>
      <c r="Q62" s="41"/>
      <c r="R62" s="59">
        <v>43480.3134504885</v>
      </c>
      <c r="S62" s="48" t="s">
        <v>4</v>
      </c>
      <c r="T62" s="48" t="s">
        <v>33</v>
      </c>
      <c r="U62" s="48" t="s">
        <v>5</v>
      </c>
      <c r="V62" s="53">
        <f>IF(AND(S62="L",T62="Yes",U62="Yes"),$P$7,0)+IF(S62="S",$M$4,IF(S62="M",$N$4,$O$4)+IF(T62="Yes",$P$4,0))</f>
        <v>7.4</v>
      </c>
      <c r="W62" s="53">
        <f>IF(S62="S",$M$5,(IF(S62="M",$N$5,$O$5)))+(IF(T62="Yes",$P$5,0))</f>
        <v>1.7</v>
      </c>
      <c r="X62" s="53">
        <f t="shared" si="2"/>
        <v>5.7</v>
      </c>
    </row>
    <row r="63" s="39" customFormat="1" ht="15.75" customHeight="1" spans="1:24">
      <c r="A63" s="41"/>
      <c r="B63" s="59">
        <v>43466.3640034612</v>
      </c>
      <c r="C63" s="48" t="s">
        <v>3</v>
      </c>
      <c r="D63" s="48" t="s">
        <v>33</v>
      </c>
      <c r="E63" s="48" t="s">
        <v>33</v>
      </c>
      <c r="F63" s="53">
        <f>IF(C63="S",$M$4,(IF(C63="M",$N$4,$O$4)))+(IF(D63="Yes",$P$4,0))</f>
        <v>6.4</v>
      </c>
      <c r="G63" s="53">
        <f>IF(C63="S",$M$5,(IF(C63="M",$N$5,$O$5)))+(IF(D63="Yes",$P$5,0))</f>
        <v>1.5</v>
      </c>
      <c r="H63" s="53">
        <f t="shared" si="0"/>
        <v>4.9</v>
      </c>
      <c r="I63" s="41"/>
      <c r="J63" s="59">
        <v>43473.2041347988</v>
      </c>
      <c r="K63" s="48" t="s">
        <v>3</v>
      </c>
      <c r="L63" s="48" t="s">
        <v>33</v>
      </c>
      <c r="M63" s="48" t="s">
        <v>33</v>
      </c>
      <c r="N63" s="53">
        <f>IF(AND(K63="L",M63="Yes"),$O$6,IF(K63="S",$M$4,IF(K63="M",$N$4,$O$4)))+IF(L63="Yes",$P$4,0)</f>
        <v>6.4</v>
      </c>
      <c r="O63" s="53">
        <f>IF(K63="S",$M$5,(IF(K63="M",$N$5,$O$5)))+(IF(L63="Yes",$P$5,0))</f>
        <v>1.5</v>
      </c>
      <c r="P63" s="53">
        <f t="shared" si="1"/>
        <v>4.9</v>
      </c>
      <c r="Q63" s="41"/>
      <c r="R63" s="59">
        <v>43480.3150876601</v>
      </c>
      <c r="S63" s="48" t="s">
        <v>2</v>
      </c>
      <c r="T63" s="48" t="s">
        <v>5</v>
      </c>
      <c r="U63" s="48" t="s">
        <v>33</v>
      </c>
      <c r="V63" s="53">
        <f>IF(AND(S63="L",T63="Yes",U63="Yes"),$P$7,0)+IF(S63="S",$M$4,IF(S63="M",$N$4,$O$4)+IF(T63="Yes",$P$4,0))</f>
        <v>5.4</v>
      </c>
      <c r="W63" s="53">
        <f>IF(S63="S",$M$5,(IF(S63="M",$N$5,$O$5)))+(IF(T63="Yes",$P$5,0))</f>
        <v>3.2</v>
      </c>
      <c r="X63" s="53">
        <f t="shared" si="2"/>
        <v>2.2</v>
      </c>
    </row>
    <row r="64" s="39" customFormat="1" ht="15.75" customHeight="1" spans="1:24">
      <c r="A64" s="41"/>
      <c r="B64" s="59">
        <v>43466.3693718945</v>
      </c>
      <c r="C64" s="48" t="s">
        <v>3</v>
      </c>
      <c r="D64" s="48" t="s">
        <v>33</v>
      </c>
      <c r="E64" s="48" t="s">
        <v>33</v>
      </c>
      <c r="F64" s="53">
        <f>IF(C64="S",$M$4,(IF(C64="M",$N$4,$O$4)))+(IF(D64="Yes",$P$4,0))</f>
        <v>6.4</v>
      </c>
      <c r="G64" s="53">
        <f>IF(C64="S",$M$5,(IF(C64="M",$N$5,$O$5)))+(IF(D64="Yes",$P$5,0))</f>
        <v>1.5</v>
      </c>
      <c r="H64" s="53">
        <f t="shared" si="0"/>
        <v>4.9</v>
      </c>
      <c r="I64" s="41"/>
      <c r="J64" s="59">
        <v>43473.204500115</v>
      </c>
      <c r="K64" s="48" t="s">
        <v>4</v>
      </c>
      <c r="L64" s="48" t="s">
        <v>33</v>
      </c>
      <c r="M64" s="48" t="s">
        <v>33</v>
      </c>
      <c r="N64" s="53">
        <f>IF(AND(K64="L",M64="Yes"),$O$6,IF(K64="S",$M$4,IF(K64="M",$N$4,$O$4)))+IF(L64="Yes",$P$4,0)</f>
        <v>7.4</v>
      </c>
      <c r="O64" s="53">
        <f>IF(K64="S",$M$5,(IF(K64="M",$N$5,$O$5)))+(IF(L64="Yes",$P$5,0))</f>
        <v>1.7</v>
      </c>
      <c r="P64" s="53">
        <f t="shared" si="1"/>
        <v>5.7</v>
      </c>
      <c r="Q64" s="41"/>
      <c r="R64" s="59">
        <v>43480.3233510817</v>
      </c>
      <c r="S64" s="48" t="s">
        <v>2</v>
      </c>
      <c r="T64" s="48" t="s">
        <v>5</v>
      </c>
      <c r="U64" s="48" t="s">
        <v>33</v>
      </c>
      <c r="V64" s="53">
        <f>IF(AND(S64="L",T64="Yes",U64="Yes"),$P$7,0)+IF(S64="S",$M$4,IF(S64="M",$N$4,$O$4)+IF(T64="Yes",$P$4,0))</f>
        <v>5.4</v>
      </c>
      <c r="W64" s="53">
        <f>IF(S64="S",$M$5,(IF(S64="M",$N$5,$O$5)))+(IF(T64="Yes",$P$5,0))</f>
        <v>3.2</v>
      </c>
      <c r="X64" s="53">
        <f t="shared" si="2"/>
        <v>2.2</v>
      </c>
    </row>
    <row r="65" s="39" customFormat="1" ht="15.75" customHeight="1" spans="1:24">
      <c r="A65" s="41"/>
      <c r="B65" s="59">
        <v>43466.3743945084</v>
      </c>
      <c r="C65" s="48" t="s">
        <v>4</v>
      </c>
      <c r="D65" s="48" t="s">
        <v>5</v>
      </c>
      <c r="E65" s="48" t="s">
        <v>33</v>
      </c>
      <c r="F65" s="53">
        <f>IF(C65="S",$M$4,(IF(C65="M",$N$4,$O$4)))+(IF(D65="Yes",$P$4,0))</f>
        <v>12.3</v>
      </c>
      <c r="G65" s="53">
        <f>IF(C65="S",$M$5,(IF(C65="M",$N$5,$O$5)))+(IF(D65="Yes",$P$5,0))</f>
        <v>3.7</v>
      </c>
      <c r="H65" s="53">
        <f t="shared" si="0"/>
        <v>8.6</v>
      </c>
      <c r="I65" s="41"/>
      <c r="J65" s="59">
        <v>43473.2050745597</v>
      </c>
      <c r="K65" s="48" t="s">
        <v>3</v>
      </c>
      <c r="L65" s="48" t="s">
        <v>5</v>
      </c>
      <c r="M65" s="48" t="s">
        <v>33</v>
      </c>
      <c r="N65" s="53">
        <f>IF(AND(K65="L",M65="Yes"),$O$6,IF(K65="S",$M$4,IF(K65="M",$N$4,$O$4)))+IF(L65="Yes",$P$4,0)</f>
        <v>11.3</v>
      </c>
      <c r="O65" s="53">
        <f>IF(K65="S",$M$5,(IF(K65="M",$N$5,$O$5)))+(IF(L65="Yes",$P$5,0))</f>
        <v>3.5</v>
      </c>
      <c r="P65" s="53">
        <f t="shared" si="1"/>
        <v>7.8</v>
      </c>
      <c r="Q65" s="41"/>
      <c r="R65" s="59">
        <v>43480.3260502482</v>
      </c>
      <c r="S65" s="48" t="s">
        <v>3</v>
      </c>
      <c r="T65" s="48" t="s">
        <v>5</v>
      </c>
      <c r="U65" s="48" t="s">
        <v>33</v>
      </c>
      <c r="V65" s="53">
        <f>IF(AND(S65="L",T65="Yes",U65="Yes"),$P$7,0)+IF(S65="S",$M$4,IF(S65="M",$N$4,$O$4)+IF(T65="Yes",$P$4,0))</f>
        <v>11.3</v>
      </c>
      <c r="W65" s="53">
        <f>IF(S65="S",$M$5,(IF(S65="M",$N$5,$O$5)))+(IF(T65="Yes",$P$5,0))</f>
        <v>3.5</v>
      </c>
      <c r="X65" s="53">
        <f t="shared" si="2"/>
        <v>7.8</v>
      </c>
    </row>
    <row r="66" s="39" customFormat="1" ht="15.75" customHeight="1" spans="1:24">
      <c r="A66" s="41"/>
      <c r="B66" s="59">
        <v>43466.3841054366</v>
      </c>
      <c r="C66" s="48" t="s">
        <v>3</v>
      </c>
      <c r="D66" s="48" t="s">
        <v>33</v>
      </c>
      <c r="E66" s="48" t="s">
        <v>33</v>
      </c>
      <c r="F66" s="53">
        <f>IF(C66="S",$M$4,(IF(C66="M",$N$4,$O$4)))+(IF(D66="Yes",$P$4,0))</f>
        <v>6.4</v>
      </c>
      <c r="G66" s="53">
        <f>IF(C66="S",$M$5,(IF(C66="M",$N$5,$O$5)))+(IF(D66="Yes",$P$5,0))</f>
        <v>1.5</v>
      </c>
      <c r="H66" s="53">
        <f t="shared" si="0"/>
        <v>4.9</v>
      </c>
      <c r="I66" s="41"/>
      <c r="J66" s="59">
        <v>43473.2066297096</v>
      </c>
      <c r="K66" s="48" t="s">
        <v>3</v>
      </c>
      <c r="L66" s="48" t="s">
        <v>33</v>
      </c>
      <c r="M66" s="48" t="s">
        <v>33</v>
      </c>
      <c r="N66" s="53">
        <f>IF(AND(K66="L",M66="Yes"),$O$6,IF(K66="S",$M$4,IF(K66="M",$N$4,$O$4)))+IF(L66="Yes",$P$4,0)</f>
        <v>6.4</v>
      </c>
      <c r="O66" s="53">
        <f>IF(K66="S",$M$5,(IF(K66="M",$N$5,$O$5)))+(IF(L66="Yes",$P$5,0))</f>
        <v>1.5</v>
      </c>
      <c r="P66" s="53">
        <f t="shared" si="1"/>
        <v>4.9</v>
      </c>
      <c r="Q66" s="41"/>
      <c r="R66" s="59">
        <v>43480.3263741198</v>
      </c>
      <c r="S66" s="48" t="s">
        <v>2</v>
      </c>
      <c r="T66" s="48" t="s">
        <v>33</v>
      </c>
      <c r="U66" s="48" t="s">
        <v>33</v>
      </c>
      <c r="V66" s="53">
        <f>IF(AND(S66="L",T66="Yes",U66="Yes"),$P$7,0)+IF(S66="S",$M$4,IF(S66="M",$N$4,$O$4)+IF(T66="Yes",$P$4,0))</f>
        <v>5.4</v>
      </c>
      <c r="W66" s="53">
        <f>IF(S66="S",$M$5,(IF(S66="M",$N$5,$O$5)))+(IF(T66="Yes",$P$5,0))</f>
        <v>1.2</v>
      </c>
      <c r="X66" s="53">
        <f t="shared" si="2"/>
        <v>4.2</v>
      </c>
    </row>
    <row r="67" s="39" customFormat="1" ht="15.75" customHeight="1" spans="1:24">
      <c r="A67" s="41"/>
      <c r="B67" s="59">
        <v>43466.3924213388</v>
      </c>
      <c r="C67" s="48" t="s">
        <v>3</v>
      </c>
      <c r="D67" s="48" t="s">
        <v>33</v>
      </c>
      <c r="E67" s="48" t="s">
        <v>33</v>
      </c>
      <c r="F67" s="53">
        <f>IF(C67="S",$M$4,(IF(C67="M",$N$4,$O$4)))+(IF(D67="Yes",$P$4,0))</f>
        <v>6.4</v>
      </c>
      <c r="G67" s="53">
        <f>IF(C67="S",$M$5,(IF(C67="M",$N$5,$O$5)))+(IF(D67="Yes",$P$5,0))</f>
        <v>1.5</v>
      </c>
      <c r="H67" s="53">
        <f t="shared" si="0"/>
        <v>4.9</v>
      </c>
      <c r="I67" s="41"/>
      <c r="J67" s="59">
        <v>43473.2094342464</v>
      </c>
      <c r="K67" s="48" t="s">
        <v>4</v>
      </c>
      <c r="L67" s="48" t="s">
        <v>33</v>
      </c>
      <c r="M67" s="48" t="s">
        <v>5</v>
      </c>
      <c r="N67" s="53">
        <f>IF(AND(K67="L",M67="Yes"),$O$6,IF(K67="S",$M$4,IF(K67="M",$N$4,$O$4)))+IF(L67="Yes",$P$4,0)</f>
        <v>6.66</v>
      </c>
      <c r="O67" s="53">
        <f>IF(K67="S",$M$5,(IF(K67="M",$N$5,$O$5)))+(IF(L67="Yes",$P$5,0))</f>
        <v>1.7</v>
      </c>
      <c r="P67" s="53">
        <f t="shared" si="1"/>
        <v>4.96</v>
      </c>
      <c r="Q67" s="41"/>
      <c r="R67" s="59">
        <v>43480.3331777539</v>
      </c>
      <c r="S67" s="48" t="s">
        <v>2</v>
      </c>
      <c r="T67" s="48" t="s">
        <v>33</v>
      </c>
      <c r="U67" s="48" t="s">
        <v>33</v>
      </c>
      <c r="V67" s="53">
        <f>IF(AND(S67="L",T67="Yes",U67="Yes"),$P$7,0)+IF(S67="S",$M$4,IF(S67="M",$N$4,$O$4)+IF(T67="Yes",$P$4,0))</f>
        <v>5.4</v>
      </c>
      <c r="W67" s="53">
        <f>IF(S67="S",$M$5,(IF(S67="M",$N$5,$O$5)))+(IF(T67="Yes",$P$5,0))</f>
        <v>1.2</v>
      </c>
      <c r="X67" s="53">
        <f t="shared" si="2"/>
        <v>4.2</v>
      </c>
    </row>
    <row r="68" s="39" customFormat="1" ht="15.75" customHeight="1" spans="1:24">
      <c r="A68" s="41"/>
      <c r="B68" s="59">
        <v>43466.3987685673</v>
      </c>
      <c r="C68" s="48" t="s">
        <v>2</v>
      </c>
      <c r="D68" s="48" t="s">
        <v>33</v>
      </c>
      <c r="E68" s="48" t="s">
        <v>33</v>
      </c>
      <c r="F68" s="53">
        <f>IF(C68="S",$M$4,(IF(C68="M",$N$4,$O$4)))+(IF(D68="Yes",$P$4,0))</f>
        <v>5.4</v>
      </c>
      <c r="G68" s="53">
        <f>IF(C68="S",$M$5,(IF(C68="M",$N$5,$O$5)))+(IF(D68="Yes",$P$5,0))</f>
        <v>1.2</v>
      </c>
      <c r="H68" s="53">
        <f t="shared" si="0"/>
        <v>4.2</v>
      </c>
      <c r="I68" s="41"/>
      <c r="J68" s="59">
        <v>43473.2206268146</v>
      </c>
      <c r="K68" s="48" t="s">
        <v>3</v>
      </c>
      <c r="L68" s="48" t="s">
        <v>33</v>
      </c>
      <c r="M68" s="48" t="s">
        <v>33</v>
      </c>
      <c r="N68" s="53">
        <f>IF(AND(K68="L",M68="Yes"),$O$6,IF(K68="S",$M$4,IF(K68="M",$N$4,$O$4)))+IF(L68="Yes",$P$4,0)</f>
        <v>6.4</v>
      </c>
      <c r="O68" s="53">
        <f>IF(K68="S",$M$5,(IF(K68="M",$N$5,$O$5)))+(IF(L68="Yes",$P$5,0))</f>
        <v>1.5</v>
      </c>
      <c r="P68" s="53">
        <f t="shared" si="1"/>
        <v>4.9</v>
      </c>
      <c r="Q68" s="41"/>
      <c r="R68" s="59">
        <v>43480.3335312318</v>
      </c>
      <c r="S68" s="48" t="s">
        <v>3</v>
      </c>
      <c r="T68" s="48" t="s">
        <v>5</v>
      </c>
      <c r="U68" s="48" t="s">
        <v>33</v>
      </c>
      <c r="V68" s="53">
        <f>IF(AND(S68="L",T68="Yes",U68="Yes"),$P$7,0)+IF(S68="S",$M$4,IF(S68="M",$N$4,$O$4)+IF(T68="Yes",$P$4,0))</f>
        <v>11.3</v>
      </c>
      <c r="W68" s="53">
        <f>IF(S68="S",$M$5,(IF(S68="M",$N$5,$O$5)))+(IF(T68="Yes",$P$5,0))</f>
        <v>3.5</v>
      </c>
      <c r="X68" s="53">
        <f t="shared" si="2"/>
        <v>7.8</v>
      </c>
    </row>
    <row r="69" s="39" customFormat="1" ht="15.75" customHeight="1" spans="1:24">
      <c r="A69" s="41"/>
      <c r="B69" s="59">
        <v>43466.3988560731</v>
      </c>
      <c r="C69" s="48" t="s">
        <v>3</v>
      </c>
      <c r="D69" s="48" t="s">
        <v>33</v>
      </c>
      <c r="E69" s="48" t="s">
        <v>33</v>
      </c>
      <c r="F69" s="53">
        <f>IF(C69="S",$M$4,(IF(C69="M",$N$4,$O$4)))+(IF(D69="Yes",$P$4,0))</f>
        <v>6.4</v>
      </c>
      <c r="G69" s="53">
        <f>IF(C69="S",$M$5,(IF(C69="M",$N$5,$O$5)))+(IF(D69="Yes",$P$5,0))</f>
        <v>1.5</v>
      </c>
      <c r="H69" s="53">
        <f t="shared" si="0"/>
        <v>4.9</v>
      </c>
      <c r="I69" s="41"/>
      <c r="J69" s="59">
        <v>43473.2263012389</v>
      </c>
      <c r="K69" s="48" t="s">
        <v>4</v>
      </c>
      <c r="L69" s="48" t="s">
        <v>33</v>
      </c>
      <c r="M69" s="48" t="s">
        <v>33</v>
      </c>
      <c r="N69" s="53">
        <f>IF(AND(K69="L",M69="Yes"),$O$6,IF(K69="S",$M$4,IF(K69="M",$N$4,$O$4)))+IF(L69="Yes",$P$4,0)</f>
        <v>7.4</v>
      </c>
      <c r="O69" s="53">
        <f>IF(K69="S",$M$5,(IF(K69="M",$N$5,$O$5)))+(IF(L69="Yes",$P$5,0))</f>
        <v>1.7</v>
      </c>
      <c r="P69" s="53">
        <f t="shared" si="1"/>
        <v>5.7</v>
      </c>
      <c r="Q69" s="41"/>
      <c r="R69" s="59">
        <v>43480.3341052452</v>
      </c>
      <c r="S69" s="48" t="s">
        <v>3</v>
      </c>
      <c r="T69" s="48" t="s">
        <v>5</v>
      </c>
      <c r="U69" s="48" t="s">
        <v>33</v>
      </c>
      <c r="V69" s="53">
        <f>IF(AND(S69="L",T69="Yes",U69="Yes"),$P$7,0)+IF(S69="S",$M$4,IF(S69="M",$N$4,$O$4)+IF(T69="Yes",$P$4,0))</f>
        <v>11.3</v>
      </c>
      <c r="W69" s="53">
        <f>IF(S69="S",$M$5,(IF(S69="M",$N$5,$O$5)))+(IF(T69="Yes",$P$5,0))</f>
        <v>3.5</v>
      </c>
      <c r="X69" s="53">
        <f t="shared" si="2"/>
        <v>7.8</v>
      </c>
    </row>
    <row r="70" s="39" customFormat="1" ht="15.75" customHeight="1" spans="1:24">
      <c r="A70" s="41"/>
      <c r="B70" s="59">
        <v>43466.4028244215</v>
      </c>
      <c r="C70" s="48" t="s">
        <v>3</v>
      </c>
      <c r="D70" s="48" t="s">
        <v>33</v>
      </c>
      <c r="E70" s="48" t="s">
        <v>33</v>
      </c>
      <c r="F70" s="53">
        <f>IF(C70="S",$M$4,(IF(C70="M",$N$4,$O$4)))+(IF(D70="Yes",$P$4,0))</f>
        <v>6.4</v>
      </c>
      <c r="G70" s="53">
        <f>IF(C70="S",$M$5,(IF(C70="M",$N$5,$O$5)))+(IF(D70="Yes",$P$5,0))</f>
        <v>1.5</v>
      </c>
      <c r="H70" s="53">
        <f t="shared" si="0"/>
        <v>4.9</v>
      </c>
      <c r="I70" s="41"/>
      <c r="J70" s="59">
        <v>43473.2338295605</v>
      </c>
      <c r="K70" s="48" t="s">
        <v>4</v>
      </c>
      <c r="L70" s="48" t="s">
        <v>33</v>
      </c>
      <c r="M70" s="48" t="s">
        <v>33</v>
      </c>
      <c r="N70" s="53">
        <f>IF(AND(K70="L",M70="Yes"),$O$6,IF(K70="S",$M$4,IF(K70="M",$N$4,$O$4)))+IF(L70="Yes",$P$4,0)</f>
        <v>7.4</v>
      </c>
      <c r="O70" s="53">
        <f>IF(K70="S",$M$5,(IF(K70="M",$N$5,$O$5)))+(IF(L70="Yes",$P$5,0))</f>
        <v>1.7</v>
      </c>
      <c r="P70" s="53">
        <f t="shared" si="1"/>
        <v>5.7</v>
      </c>
      <c r="Q70" s="41"/>
      <c r="R70" s="59">
        <v>43480.3398640071</v>
      </c>
      <c r="S70" s="48" t="s">
        <v>2</v>
      </c>
      <c r="T70" s="48" t="s">
        <v>33</v>
      </c>
      <c r="U70" s="48" t="s">
        <v>33</v>
      </c>
      <c r="V70" s="53">
        <f>IF(AND(S70="L",T70="Yes",U70="Yes"),$P$7,0)+IF(S70="S",$M$4,IF(S70="M",$N$4,$O$4)+IF(T70="Yes",$P$4,0))</f>
        <v>5.4</v>
      </c>
      <c r="W70" s="53">
        <f>IF(S70="S",$M$5,(IF(S70="M",$N$5,$O$5)))+(IF(T70="Yes",$P$5,0))</f>
        <v>1.2</v>
      </c>
      <c r="X70" s="53">
        <f t="shared" si="2"/>
        <v>4.2</v>
      </c>
    </row>
    <row r="71" s="39" customFormat="1" ht="15.75" customHeight="1" spans="1:24">
      <c r="A71" s="41"/>
      <c r="B71" s="59">
        <v>43466.4094956703</v>
      </c>
      <c r="C71" s="48" t="s">
        <v>2</v>
      </c>
      <c r="D71" s="48" t="s">
        <v>5</v>
      </c>
      <c r="E71" s="48" t="s">
        <v>33</v>
      </c>
      <c r="F71" s="53">
        <f>IF(C71="S",$M$4,(IF(C71="M",$N$4,$O$4)))+(IF(D71="Yes",$P$4,0))</f>
        <v>10.3</v>
      </c>
      <c r="G71" s="53">
        <f>IF(C71="S",$M$5,(IF(C71="M",$N$5,$O$5)))+(IF(D71="Yes",$P$5,0))</f>
        <v>3.2</v>
      </c>
      <c r="H71" s="53">
        <f t="shared" si="0"/>
        <v>7.1</v>
      </c>
      <c r="I71" s="41"/>
      <c r="J71" s="59">
        <v>43473.2409965629</v>
      </c>
      <c r="K71" s="48" t="s">
        <v>4</v>
      </c>
      <c r="L71" s="48" t="s">
        <v>33</v>
      </c>
      <c r="M71" s="48" t="s">
        <v>5</v>
      </c>
      <c r="N71" s="53">
        <f>IF(AND(K71="L",M71="Yes"),$O$6,IF(K71="S",$M$4,IF(K71="M",$N$4,$O$4)))+IF(L71="Yes",$P$4,0)</f>
        <v>6.66</v>
      </c>
      <c r="O71" s="53">
        <f>IF(K71="S",$M$5,(IF(K71="M",$N$5,$O$5)))+(IF(L71="Yes",$P$5,0))</f>
        <v>1.7</v>
      </c>
      <c r="P71" s="53">
        <f t="shared" si="1"/>
        <v>4.96</v>
      </c>
      <c r="Q71" s="41"/>
      <c r="R71" s="59">
        <v>43480.3474200537</v>
      </c>
      <c r="S71" s="48" t="s">
        <v>3</v>
      </c>
      <c r="T71" s="48" t="s">
        <v>33</v>
      </c>
      <c r="U71" s="48" t="s">
        <v>33</v>
      </c>
      <c r="V71" s="53">
        <f>IF(AND(S71="L",T71="Yes",U71="Yes"),$P$7,0)+IF(S71="S",$M$4,IF(S71="M",$N$4,$O$4)+IF(T71="Yes",$P$4,0))</f>
        <v>6.4</v>
      </c>
      <c r="W71" s="53">
        <f>IF(S71="S",$M$5,(IF(S71="M",$N$5,$O$5)))+(IF(T71="Yes",$P$5,0))</f>
        <v>1.5</v>
      </c>
      <c r="X71" s="53">
        <f t="shared" si="2"/>
        <v>4.9</v>
      </c>
    </row>
    <row r="72" s="39" customFormat="1" ht="15.75" customHeight="1" spans="1:24">
      <c r="A72" s="41"/>
      <c r="B72" s="59">
        <v>43466.424257271</v>
      </c>
      <c r="C72" s="48" t="s">
        <v>2</v>
      </c>
      <c r="D72" s="48" t="s">
        <v>33</v>
      </c>
      <c r="E72" s="48" t="s">
        <v>33</v>
      </c>
      <c r="F72" s="53">
        <f>IF(C72="S",$M$4,(IF(C72="M",$N$4,$O$4)))+(IF(D72="Yes",$P$4,0))</f>
        <v>5.4</v>
      </c>
      <c r="G72" s="53">
        <f>IF(C72="S",$M$5,(IF(C72="M",$N$5,$O$5)))+(IF(D72="Yes",$P$5,0))</f>
        <v>1.2</v>
      </c>
      <c r="H72" s="53">
        <f t="shared" si="0"/>
        <v>4.2</v>
      </c>
      <c r="I72" s="41"/>
      <c r="J72" s="59">
        <v>43473.2426963407</v>
      </c>
      <c r="K72" s="48" t="s">
        <v>4</v>
      </c>
      <c r="L72" s="48" t="s">
        <v>33</v>
      </c>
      <c r="M72" s="48" t="s">
        <v>5</v>
      </c>
      <c r="N72" s="53">
        <f>IF(AND(K72="L",M72="Yes"),$O$6,IF(K72="S",$M$4,IF(K72="M",$N$4,$O$4)))+IF(L72="Yes",$P$4,0)</f>
        <v>6.66</v>
      </c>
      <c r="O72" s="53">
        <f>IF(K72="S",$M$5,(IF(K72="M",$N$5,$O$5)))+(IF(L72="Yes",$P$5,0))</f>
        <v>1.7</v>
      </c>
      <c r="P72" s="53">
        <f t="shared" si="1"/>
        <v>4.96</v>
      </c>
      <c r="Q72" s="41"/>
      <c r="R72" s="59">
        <v>43480.3517826321</v>
      </c>
      <c r="S72" s="48" t="s">
        <v>3</v>
      </c>
      <c r="T72" s="48" t="s">
        <v>5</v>
      </c>
      <c r="U72" s="48" t="s">
        <v>33</v>
      </c>
      <c r="V72" s="53">
        <f>IF(AND(S72="L",T72="Yes",U72="Yes"),$P$7,0)+IF(S72="S",$M$4,IF(S72="M",$N$4,$O$4)+IF(T72="Yes",$P$4,0))</f>
        <v>11.3</v>
      </c>
      <c r="W72" s="53">
        <f>IF(S72="S",$M$5,(IF(S72="M",$N$5,$O$5)))+(IF(T72="Yes",$P$5,0))</f>
        <v>3.5</v>
      </c>
      <c r="X72" s="53">
        <f t="shared" si="2"/>
        <v>7.8</v>
      </c>
    </row>
    <row r="73" s="39" customFormat="1" ht="15.75" customHeight="1" spans="1:24">
      <c r="A73" s="41"/>
      <c r="B73" s="59">
        <v>43466.4338882465</v>
      </c>
      <c r="C73" s="48" t="s">
        <v>4</v>
      </c>
      <c r="D73" s="48" t="s">
        <v>33</v>
      </c>
      <c r="E73" s="48" t="s">
        <v>33</v>
      </c>
      <c r="F73" s="53">
        <f>IF(C73="S",$M$4,(IF(C73="M",$N$4,$O$4)))+(IF(D73="Yes",$P$4,0))</f>
        <v>7.4</v>
      </c>
      <c r="G73" s="53">
        <f>IF(C73="S",$M$5,(IF(C73="M",$N$5,$O$5)))+(IF(D73="Yes",$P$5,0))</f>
        <v>1.7</v>
      </c>
      <c r="H73" s="53">
        <f t="shared" si="0"/>
        <v>5.7</v>
      </c>
      <c r="I73" s="41"/>
      <c r="J73" s="59">
        <v>43473.2427051206</v>
      </c>
      <c r="K73" s="48" t="s">
        <v>4</v>
      </c>
      <c r="L73" s="48" t="s">
        <v>33</v>
      </c>
      <c r="M73" s="48" t="s">
        <v>5</v>
      </c>
      <c r="N73" s="53">
        <f>IF(AND(K73="L",M73="Yes"),$O$6,IF(K73="S",$M$4,IF(K73="M",$N$4,$O$4)))+IF(L73="Yes",$P$4,0)</f>
        <v>6.66</v>
      </c>
      <c r="O73" s="53">
        <f>IF(K73="S",$M$5,(IF(K73="M",$N$5,$O$5)))+(IF(L73="Yes",$P$5,0))</f>
        <v>1.7</v>
      </c>
      <c r="P73" s="53">
        <f t="shared" si="1"/>
        <v>4.96</v>
      </c>
      <c r="Q73" s="41"/>
      <c r="R73" s="59">
        <v>43480.3577205402</v>
      </c>
      <c r="S73" s="48" t="s">
        <v>3</v>
      </c>
      <c r="T73" s="48" t="s">
        <v>5</v>
      </c>
      <c r="U73" s="48" t="s">
        <v>33</v>
      </c>
      <c r="V73" s="53">
        <f>IF(AND(S73="L",T73="Yes",U73="Yes"),$P$7,0)+IF(S73="S",$M$4,IF(S73="M",$N$4,$O$4)+IF(T73="Yes",$P$4,0))</f>
        <v>11.3</v>
      </c>
      <c r="W73" s="53">
        <f>IF(S73="S",$M$5,(IF(S73="M",$N$5,$O$5)))+(IF(T73="Yes",$P$5,0))</f>
        <v>3.5</v>
      </c>
      <c r="X73" s="53">
        <f t="shared" si="2"/>
        <v>7.8</v>
      </c>
    </row>
    <row r="74" s="39" customFormat="1" ht="15.75" customHeight="1" spans="1:24">
      <c r="A74" s="41"/>
      <c r="B74" s="59">
        <v>43466.442733554</v>
      </c>
      <c r="C74" s="48" t="s">
        <v>3</v>
      </c>
      <c r="D74" s="48" t="s">
        <v>33</v>
      </c>
      <c r="E74" s="48" t="s">
        <v>33</v>
      </c>
      <c r="F74" s="53">
        <f>IF(C74="S",$M$4,(IF(C74="M",$N$4,$O$4)))+(IF(D74="Yes",$P$4,0))</f>
        <v>6.4</v>
      </c>
      <c r="G74" s="53">
        <f>IF(C74="S",$M$5,(IF(C74="M",$N$5,$O$5)))+(IF(D74="Yes",$P$5,0))</f>
        <v>1.5</v>
      </c>
      <c r="H74" s="53">
        <f t="shared" si="0"/>
        <v>4.9</v>
      </c>
      <c r="I74" s="41"/>
      <c r="J74" s="59">
        <v>43473.2520544371</v>
      </c>
      <c r="K74" s="48" t="s">
        <v>3</v>
      </c>
      <c r="L74" s="48" t="s">
        <v>33</v>
      </c>
      <c r="M74" s="48" t="s">
        <v>33</v>
      </c>
      <c r="N74" s="53">
        <f>IF(AND(K74="L",M74="Yes"),$O$6,IF(K74="S",$M$4,IF(K74="M",$N$4,$O$4)))+IF(L74="Yes",$P$4,0)</f>
        <v>6.4</v>
      </c>
      <c r="O74" s="53">
        <f>IF(K74="S",$M$5,(IF(K74="M",$N$5,$O$5)))+(IF(L74="Yes",$P$5,0))</f>
        <v>1.5</v>
      </c>
      <c r="P74" s="53">
        <f t="shared" si="1"/>
        <v>4.9</v>
      </c>
      <c r="Q74" s="41"/>
      <c r="R74" s="59">
        <v>43480.3589519248</v>
      </c>
      <c r="S74" s="48" t="s">
        <v>4</v>
      </c>
      <c r="T74" s="48" t="s">
        <v>5</v>
      </c>
      <c r="U74" s="48" t="s">
        <v>33</v>
      </c>
      <c r="V74" s="53">
        <f>IF(AND(S74="L",T74="Yes",U74="Yes"),$P$7,0)+IF(S74="S",$M$4,IF(S74="M",$N$4,$O$4)+IF(T74="Yes",$P$4,0))</f>
        <v>12.3</v>
      </c>
      <c r="W74" s="53">
        <f>IF(S74="S",$M$5,(IF(S74="M",$N$5,$O$5)))+(IF(T74="Yes",$P$5,0))</f>
        <v>3.7</v>
      </c>
      <c r="X74" s="53">
        <f t="shared" si="2"/>
        <v>8.6</v>
      </c>
    </row>
    <row r="75" s="39" customFormat="1" ht="15.75" customHeight="1" spans="1:24">
      <c r="A75" s="41"/>
      <c r="B75" s="59">
        <v>43466.4661640175</v>
      </c>
      <c r="C75" s="48" t="s">
        <v>3</v>
      </c>
      <c r="D75" s="48" t="s">
        <v>5</v>
      </c>
      <c r="E75" s="48" t="s">
        <v>33</v>
      </c>
      <c r="F75" s="53">
        <f>IF(C75="S",$M$4,(IF(C75="M",$N$4,$O$4)))+(IF(D75="Yes",$P$4,0))</f>
        <v>11.3</v>
      </c>
      <c r="G75" s="53">
        <f>IF(C75="S",$M$5,(IF(C75="M",$N$5,$O$5)))+(IF(D75="Yes",$P$5,0))</f>
        <v>3.5</v>
      </c>
      <c r="H75" s="53">
        <f t="shared" si="0"/>
        <v>7.8</v>
      </c>
      <c r="I75" s="41"/>
      <c r="J75" s="59">
        <v>43473.2551474729</v>
      </c>
      <c r="K75" s="48" t="s">
        <v>4</v>
      </c>
      <c r="L75" s="48" t="s">
        <v>33</v>
      </c>
      <c r="M75" s="48" t="s">
        <v>5</v>
      </c>
      <c r="N75" s="53">
        <f>IF(AND(K75="L",M75="Yes"),$O$6,IF(K75="S",$M$4,IF(K75="M",$N$4,$O$4)))+IF(L75="Yes",$P$4,0)</f>
        <v>6.66</v>
      </c>
      <c r="O75" s="53">
        <f>IF(K75="S",$M$5,(IF(K75="M",$N$5,$O$5)))+(IF(L75="Yes",$P$5,0))</f>
        <v>1.7</v>
      </c>
      <c r="P75" s="53">
        <f t="shared" si="1"/>
        <v>4.96</v>
      </c>
      <c r="Q75" s="41"/>
      <c r="R75" s="59">
        <v>43480.3602438458</v>
      </c>
      <c r="S75" s="48" t="s">
        <v>3</v>
      </c>
      <c r="T75" s="48" t="s">
        <v>33</v>
      </c>
      <c r="U75" s="48" t="s">
        <v>33</v>
      </c>
      <c r="V75" s="53">
        <f>IF(AND(S75="L",T75="Yes",U75="Yes"),$P$7,0)+IF(S75="S",$M$4,IF(S75="M",$N$4,$O$4)+IF(T75="Yes",$P$4,0))</f>
        <v>6.4</v>
      </c>
      <c r="W75" s="53">
        <f>IF(S75="S",$M$5,(IF(S75="M",$N$5,$O$5)))+(IF(T75="Yes",$P$5,0))</f>
        <v>1.5</v>
      </c>
      <c r="X75" s="53">
        <f t="shared" si="2"/>
        <v>4.9</v>
      </c>
    </row>
    <row r="76" s="39" customFormat="1" ht="15.75" customHeight="1" spans="1:24">
      <c r="A76" s="41"/>
      <c r="B76" s="59">
        <v>43466.4701825297</v>
      </c>
      <c r="C76" s="48" t="s">
        <v>3</v>
      </c>
      <c r="D76" s="48" t="s">
        <v>33</v>
      </c>
      <c r="E76" s="48" t="s">
        <v>33</v>
      </c>
      <c r="F76" s="53">
        <f>IF(C76="S",$M$4,(IF(C76="M",$N$4,$O$4)))+(IF(D76="Yes",$P$4,0))</f>
        <v>6.4</v>
      </c>
      <c r="G76" s="53">
        <f>IF(C76="S",$M$5,(IF(C76="M",$N$5,$O$5)))+(IF(D76="Yes",$P$5,0))</f>
        <v>1.5</v>
      </c>
      <c r="H76" s="53">
        <f t="shared" si="0"/>
        <v>4.9</v>
      </c>
      <c r="I76" s="41"/>
      <c r="J76" s="59">
        <v>43473.2568145793</v>
      </c>
      <c r="K76" s="48" t="s">
        <v>4</v>
      </c>
      <c r="L76" s="48" t="s">
        <v>33</v>
      </c>
      <c r="M76" s="48" t="s">
        <v>5</v>
      </c>
      <c r="N76" s="53">
        <f>IF(AND(K76="L",M76="Yes"),$O$6,IF(K76="S",$M$4,IF(K76="M",$N$4,$O$4)))+IF(L76="Yes",$P$4,0)</f>
        <v>6.66</v>
      </c>
      <c r="O76" s="53">
        <f>IF(K76="S",$M$5,(IF(K76="M",$N$5,$O$5)))+(IF(L76="Yes",$P$5,0))</f>
        <v>1.7</v>
      </c>
      <c r="P76" s="53">
        <f t="shared" si="1"/>
        <v>4.96</v>
      </c>
      <c r="Q76" s="41"/>
      <c r="R76" s="59">
        <v>43480.3654430138</v>
      </c>
      <c r="S76" s="48" t="s">
        <v>2</v>
      </c>
      <c r="T76" s="48" t="s">
        <v>33</v>
      </c>
      <c r="U76" s="48" t="s">
        <v>33</v>
      </c>
      <c r="V76" s="53">
        <f>IF(AND(S76="L",T76="Yes",U76="Yes"),$P$7,0)+IF(S76="S",$M$4,IF(S76="M",$N$4,$O$4)+IF(T76="Yes",$P$4,0))</f>
        <v>5.4</v>
      </c>
      <c r="W76" s="53">
        <f>IF(S76="S",$M$5,(IF(S76="M",$N$5,$O$5)))+(IF(T76="Yes",$P$5,0))</f>
        <v>1.2</v>
      </c>
      <c r="X76" s="53">
        <f t="shared" si="2"/>
        <v>4.2</v>
      </c>
    </row>
    <row r="77" s="39" customFormat="1" ht="15.75" customHeight="1" spans="1:24">
      <c r="A77" s="41"/>
      <c r="B77" s="59">
        <v>43466.4728656387</v>
      </c>
      <c r="C77" s="48" t="s">
        <v>4</v>
      </c>
      <c r="D77" s="48" t="s">
        <v>33</v>
      </c>
      <c r="E77" s="48" t="s">
        <v>33</v>
      </c>
      <c r="F77" s="53">
        <f>IF(C77="S",$M$4,(IF(C77="M",$N$4,$O$4)))+(IF(D77="Yes",$P$4,0))</f>
        <v>7.4</v>
      </c>
      <c r="G77" s="53">
        <f>IF(C77="S",$M$5,(IF(C77="M",$N$5,$O$5)))+(IF(D77="Yes",$P$5,0))</f>
        <v>1.7</v>
      </c>
      <c r="H77" s="53">
        <f t="shared" si="0"/>
        <v>5.7</v>
      </c>
      <c r="I77" s="41"/>
      <c r="J77" s="59">
        <v>43473.2621061926</v>
      </c>
      <c r="K77" s="48" t="s">
        <v>3</v>
      </c>
      <c r="L77" s="48" t="s">
        <v>33</v>
      </c>
      <c r="M77" s="48" t="s">
        <v>33</v>
      </c>
      <c r="N77" s="53">
        <f>IF(AND(K77="L",M77="Yes"),$O$6,IF(K77="S",$M$4,IF(K77="M",$N$4,$O$4)))+IF(L77="Yes",$P$4,0)</f>
        <v>6.4</v>
      </c>
      <c r="O77" s="53">
        <f>IF(K77="S",$M$5,(IF(K77="M",$N$5,$O$5)))+(IF(L77="Yes",$P$5,0))</f>
        <v>1.5</v>
      </c>
      <c r="P77" s="53">
        <f t="shared" si="1"/>
        <v>4.9</v>
      </c>
      <c r="Q77" s="41"/>
      <c r="R77" s="59">
        <v>43480.3670052028</v>
      </c>
      <c r="S77" s="48" t="s">
        <v>3</v>
      </c>
      <c r="T77" s="48" t="s">
        <v>33</v>
      </c>
      <c r="U77" s="48" t="s">
        <v>33</v>
      </c>
      <c r="V77" s="53">
        <f>IF(AND(S77="L",T77="Yes",U77="Yes"),$P$7,0)+IF(S77="S",$M$4,IF(S77="M",$N$4,$O$4)+IF(T77="Yes",$P$4,0))</f>
        <v>6.4</v>
      </c>
      <c r="W77" s="53">
        <f>IF(S77="S",$M$5,(IF(S77="M",$N$5,$O$5)))+(IF(T77="Yes",$P$5,0))</f>
        <v>1.5</v>
      </c>
      <c r="X77" s="53">
        <f t="shared" si="2"/>
        <v>4.9</v>
      </c>
    </row>
    <row r="78" s="39" customFormat="1" ht="15.75" customHeight="1" spans="1:24">
      <c r="A78" s="41"/>
      <c r="B78" s="59">
        <v>43466.4831259453</v>
      </c>
      <c r="C78" s="48" t="s">
        <v>3</v>
      </c>
      <c r="D78" s="48" t="s">
        <v>33</v>
      </c>
      <c r="E78" s="48" t="s">
        <v>33</v>
      </c>
      <c r="F78" s="53">
        <f>IF(C78="S",$M$4,(IF(C78="M",$N$4,$O$4)))+(IF(D78="Yes",$P$4,0))</f>
        <v>6.4</v>
      </c>
      <c r="G78" s="53">
        <f>IF(C78="S",$M$5,(IF(C78="M",$N$5,$O$5)))+(IF(D78="Yes",$P$5,0))</f>
        <v>1.5</v>
      </c>
      <c r="H78" s="53">
        <f t="shared" si="0"/>
        <v>4.9</v>
      </c>
      <c r="I78" s="41"/>
      <c r="J78" s="59">
        <v>43473.2651689496</v>
      </c>
      <c r="K78" s="48" t="s">
        <v>2</v>
      </c>
      <c r="L78" s="48" t="s">
        <v>33</v>
      </c>
      <c r="M78" s="48" t="s">
        <v>33</v>
      </c>
      <c r="N78" s="53">
        <f>IF(AND(K78="L",M78="Yes"),$O$6,IF(K78="S",$M$4,IF(K78="M",$N$4,$O$4)))+IF(L78="Yes",$P$4,0)</f>
        <v>5.4</v>
      </c>
      <c r="O78" s="53">
        <f>IF(K78="S",$M$5,(IF(K78="M",$N$5,$O$5)))+(IF(L78="Yes",$P$5,0))</f>
        <v>1.2</v>
      </c>
      <c r="P78" s="53">
        <f t="shared" si="1"/>
        <v>4.2</v>
      </c>
      <c r="Q78" s="41"/>
      <c r="R78" s="59">
        <v>43480.3934597901</v>
      </c>
      <c r="S78" s="48" t="s">
        <v>3</v>
      </c>
      <c r="T78" s="48" t="s">
        <v>33</v>
      </c>
      <c r="U78" s="48" t="s">
        <v>33</v>
      </c>
      <c r="V78" s="53">
        <f>IF(AND(S78="L",T78="Yes",U78="Yes"),$P$7,0)+IF(S78="S",$M$4,IF(S78="M",$N$4,$O$4)+IF(T78="Yes",$P$4,0))</f>
        <v>6.4</v>
      </c>
      <c r="W78" s="53">
        <f>IF(S78="S",$M$5,(IF(S78="M",$N$5,$O$5)))+(IF(T78="Yes",$P$5,0))</f>
        <v>1.5</v>
      </c>
      <c r="X78" s="53">
        <f t="shared" si="2"/>
        <v>4.9</v>
      </c>
    </row>
    <row r="79" s="39" customFormat="1" ht="15.75" customHeight="1" spans="1:24">
      <c r="A79" s="41"/>
      <c r="B79" s="59">
        <v>43466.4897625126</v>
      </c>
      <c r="C79" s="48" t="s">
        <v>3</v>
      </c>
      <c r="D79" s="48" t="s">
        <v>33</v>
      </c>
      <c r="E79" s="48" t="s">
        <v>33</v>
      </c>
      <c r="F79" s="53">
        <f>IF(C79="S",$M$4,(IF(C79="M",$N$4,$O$4)))+(IF(D79="Yes",$P$4,0))</f>
        <v>6.4</v>
      </c>
      <c r="G79" s="53">
        <f>IF(C79="S",$M$5,(IF(C79="M",$N$5,$O$5)))+(IF(D79="Yes",$P$5,0))</f>
        <v>1.5</v>
      </c>
      <c r="H79" s="53">
        <f t="shared" si="0"/>
        <v>4.9</v>
      </c>
      <c r="I79" s="41"/>
      <c r="J79" s="59">
        <v>43473.2672732511</v>
      </c>
      <c r="K79" s="48" t="s">
        <v>2</v>
      </c>
      <c r="L79" s="48" t="s">
        <v>5</v>
      </c>
      <c r="M79" s="48" t="s">
        <v>33</v>
      </c>
      <c r="N79" s="53">
        <f>IF(AND(K79="L",M79="Yes"),$O$6,IF(K79="S",$M$4,IF(K79="M",$N$4,$O$4)))+IF(L79="Yes",$P$4,0)</f>
        <v>10.3</v>
      </c>
      <c r="O79" s="53">
        <f>IF(K79="S",$M$5,(IF(K79="M",$N$5,$O$5)))+(IF(L79="Yes",$P$5,0))</f>
        <v>3.2</v>
      </c>
      <c r="P79" s="53">
        <f t="shared" si="1"/>
        <v>7.1</v>
      </c>
      <c r="Q79" s="41"/>
      <c r="R79" s="59">
        <v>43480.3983553857</v>
      </c>
      <c r="S79" s="48" t="s">
        <v>4</v>
      </c>
      <c r="T79" s="48" t="s">
        <v>5</v>
      </c>
      <c r="U79" s="48" t="s">
        <v>33</v>
      </c>
      <c r="V79" s="53">
        <f>IF(AND(S79="L",T79="Yes",U79="Yes"),$P$7,0)+IF(S79="S",$M$4,IF(S79="M",$N$4,$O$4)+IF(T79="Yes",$P$4,0))</f>
        <v>12.3</v>
      </c>
      <c r="W79" s="53">
        <f>IF(S79="S",$M$5,(IF(S79="M",$N$5,$O$5)))+(IF(T79="Yes",$P$5,0))</f>
        <v>3.7</v>
      </c>
      <c r="X79" s="53">
        <f t="shared" si="2"/>
        <v>8.6</v>
      </c>
    </row>
    <row r="80" s="39" customFormat="1" ht="15.75" customHeight="1" spans="1:24">
      <c r="A80" s="41"/>
      <c r="B80" s="59">
        <v>43466.4934258753</v>
      </c>
      <c r="C80" s="48" t="s">
        <v>3</v>
      </c>
      <c r="D80" s="48" t="s">
        <v>33</v>
      </c>
      <c r="E80" s="48" t="s">
        <v>33</v>
      </c>
      <c r="F80" s="53">
        <f>IF(C80="S",$M$4,(IF(C80="M",$N$4,$O$4)))+(IF(D80="Yes",$P$4,0))</f>
        <v>6.4</v>
      </c>
      <c r="G80" s="53">
        <f>IF(C80="S",$M$5,(IF(C80="M",$N$5,$O$5)))+(IF(D80="Yes",$P$5,0))</f>
        <v>1.5</v>
      </c>
      <c r="H80" s="53">
        <f t="shared" si="0"/>
        <v>4.9</v>
      </c>
      <c r="I80" s="41"/>
      <c r="J80" s="59">
        <v>43473.2762551224</v>
      </c>
      <c r="K80" s="48" t="s">
        <v>4</v>
      </c>
      <c r="L80" s="48" t="s">
        <v>5</v>
      </c>
      <c r="M80" s="48" t="s">
        <v>5</v>
      </c>
      <c r="N80" s="53">
        <f>IF(AND(K80="L",M80="Yes"),$O$6,IF(K80="S",$M$4,IF(K80="M",$N$4,$O$4)))+IF(L80="Yes",$P$4,0)</f>
        <v>11.56</v>
      </c>
      <c r="O80" s="53">
        <f>IF(K80="S",$M$5,(IF(K80="M",$N$5,$O$5)))+(IF(L80="Yes",$P$5,0))</f>
        <v>3.7</v>
      </c>
      <c r="P80" s="53">
        <f t="shared" si="1"/>
        <v>7.86</v>
      </c>
      <c r="Q80" s="41"/>
      <c r="R80" s="59">
        <v>43480.4017905952</v>
      </c>
      <c r="S80" s="48" t="s">
        <v>2</v>
      </c>
      <c r="T80" s="48" t="s">
        <v>5</v>
      </c>
      <c r="U80" s="48" t="s">
        <v>33</v>
      </c>
      <c r="V80" s="53">
        <f>IF(AND(S80="L",T80="Yes",U80="Yes"),$P$7,0)+IF(S80="S",$M$4,IF(S80="M",$N$4,$O$4)+IF(T80="Yes",$P$4,0))</f>
        <v>5.4</v>
      </c>
      <c r="W80" s="53">
        <f>IF(S80="S",$M$5,(IF(S80="M",$N$5,$O$5)))+(IF(T80="Yes",$P$5,0))</f>
        <v>3.2</v>
      </c>
      <c r="X80" s="53">
        <f t="shared" si="2"/>
        <v>2.2</v>
      </c>
    </row>
    <row r="81" s="39" customFormat="1" ht="15.75" customHeight="1" spans="1:24">
      <c r="A81" s="41"/>
      <c r="B81" s="59">
        <v>43466.493469561</v>
      </c>
      <c r="C81" s="48" t="s">
        <v>4</v>
      </c>
      <c r="D81" s="48" t="s">
        <v>33</v>
      </c>
      <c r="E81" s="48" t="s">
        <v>33</v>
      </c>
      <c r="F81" s="53">
        <f>IF(C81="S",$M$4,(IF(C81="M",$N$4,$O$4)))+(IF(D81="Yes",$P$4,0))</f>
        <v>7.4</v>
      </c>
      <c r="G81" s="53">
        <f>IF(C81="S",$M$5,(IF(C81="M",$N$5,$O$5)))+(IF(D81="Yes",$P$5,0))</f>
        <v>1.7</v>
      </c>
      <c r="H81" s="53">
        <f t="shared" si="0"/>
        <v>5.7</v>
      </c>
      <c r="I81" s="41"/>
      <c r="J81" s="59">
        <v>43473.2882244105</v>
      </c>
      <c r="K81" s="48" t="s">
        <v>3</v>
      </c>
      <c r="L81" s="48" t="s">
        <v>33</v>
      </c>
      <c r="M81" s="48" t="s">
        <v>33</v>
      </c>
      <c r="N81" s="53">
        <f>IF(AND(K81="L",M81="Yes"),$O$6,IF(K81="S",$M$4,IF(K81="M",$N$4,$O$4)))+IF(L81="Yes",$P$4,0)</f>
        <v>6.4</v>
      </c>
      <c r="O81" s="53">
        <f>IF(K81="S",$M$5,(IF(K81="M",$N$5,$O$5)))+(IF(L81="Yes",$P$5,0))</f>
        <v>1.5</v>
      </c>
      <c r="P81" s="53">
        <f t="shared" si="1"/>
        <v>4.9</v>
      </c>
      <c r="Q81" s="41"/>
      <c r="R81" s="59">
        <v>43480.4044256972</v>
      </c>
      <c r="S81" s="48" t="s">
        <v>3</v>
      </c>
      <c r="T81" s="48" t="s">
        <v>33</v>
      </c>
      <c r="U81" s="48" t="s">
        <v>33</v>
      </c>
      <c r="V81" s="53">
        <f>IF(AND(S81="L",T81="Yes",U81="Yes"),$P$7,0)+IF(S81="S",$M$4,IF(S81="M",$N$4,$O$4)+IF(T81="Yes",$P$4,0))</f>
        <v>6.4</v>
      </c>
      <c r="W81" s="53">
        <f>IF(S81="S",$M$5,(IF(S81="M",$N$5,$O$5)))+(IF(T81="Yes",$P$5,0))</f>
        <v>1.5</v>
      </c>
      <c r="X81" s="53">
        <f t="shared" si="2"/>
        <v>4.9</v>
      </c>
    </row>
    <row r="82" s="39" customFormat="1" ht="15.75" customHeight="1" spans="1:24">
      <c r="A82" s="41"/>
      <c r="B82" s="59">
        <v>43466.4983059559</v>
      </c>
      <c r="C82" s="48" t="s">
        <v>3</v>
      </c>
      <c r="D82" s="48" t="s">
        <v>33</v>
      </c>
      <c r="E82" s="48" t="s">
        <v>33</v>
      </c>
      <c r="F82" s="53">
        <f>IF(C82="S",$M$4,(IF(C82="M",$N$4,$O$4)))+(IF(D82="Yes",$P$4,0))</f>
        <v>6.4</v>
      </c>
      <c r="G82" s="53">
        <f>IF(C82="S",$M$5,(IF(C82="M",$N$5,$O$5)))+(IF(D82="Yes",$P$5,0))</f>
        <v>1.5</v>
      </c>
      <c r="H82" s="53">
        <f t="shared" si="0"/>
        <v>4.9</v>
      </c>
      <c r="I82" s="41"/>
      <c r="J82" s="59">
        <v>43473.2883644833</v>
      </c>
      <c r="K82" s="48" t="s">
        <v>4</v>
      </c>
      <c r="L82" s="48" t="s">
        <v>33</v>
      </c>
      <c r="M82" s="48" t="s">
        <v>5</v>
      </c>
      <c r="N82" s="53">
        <f>IF(AND(K82="L",M82="Yes"),$O$6,IF(K82="S",$M$4,IF(K82="M",$N$4,$O$4)))+IF(L82="Yes",$P$4,0)</f>
        <v>6.66</v>
      </c>
      <c r="O82" s="53">
        <f>IF(K82="S",$M$5,(IF(K82="M",$N$5,$O$5)))+(IF(L82="Yes",$P$5,0))</f>
        <v>1.7</v>
      </c>
      <c r="P82" s="53">
        <f t="shared" si="1"/>
        <v>4.96</v>
      </c>
      <c r="Q82" s="41"/>
      <c r="R82" s="59">
        <v>43480.41997126</v>
      </c>
      <c r="S82" s="48" t="s">
        <v>4</v>
      </c>
      <c r="T82" s="48" t="s">
        <v>33</v>
      </c>
      <c r="U82" s="48" t="s">
        <v>33</v>
      </c>
      <c r="V82" s="53">
        <f>IF(AND(S82="L",T82="Yes",U82="Yes"),$P$7,0)+IF(S82="S",$M$4,IF(S82="M",$N$4,$O$4)+IF(T82="Yes",$P$4,0))</f>
        <v>7.4</v>
      </c>
      <c r="W82" s="53">
        <f>IF(S82="S",$M$5,(IF(S82="M",$N$5,$O$5)))+(IF(T82="Yes",$P$5,0))</f>
        <v>1.7</v>
      </c>
      <c r="X82" s="53">
        <f t="shared" si="2"/>
        <v>5.7</v>
      </c>
    </row>
    <row r="83" s="39" customFormat="1" ht="15.75" customHeight="1" spans="1:24">
      <c r="A83" s="41"/>
      <c r="B83" s="59">
        <v>43466.4986651579</v>
      </c>
      <c r="C83" s="48" t="s">
        <v>3</v>
      </c>
      <c r="D83" s="48" t="s">
        <v>33</v>
      </c>
      <c r="E83" s="48" t="s">
        <v>33</v>
      </c>
      <c r="F83" s="53">
        <f>IF(C83="S",$M$4,(IF(C83="M",$N$4,$O$4)))+(IF(D83="Yes",$P$4,0))</f>
        <v>6.4</v>
      </c>
      <c r="G83" s="53">
        <f>IF(C83="S",$M$5,(IF(C83="M",$N$5,$O$5)))+(IF(D83="Yes",$P$5,0))</f>
        <v>1.5</v>
      </c>
      <c r="H83" s="53">
        <f t="shared" si="0"/>
        <v>4.9</v>
      </c>
      <c r="I83" s="41"/>
      <c r="J83" s="59">
        <v>43473.2959865209</v>
      </c>
      <c r="K83" s="48" t="s">
        <v>4</v>
      </c>
      <c r="L83" s="48" t="s">
        <v>5</v>
      </c>
      <c r="M83" s="48" t="s">
        <v>5</v>
      </c>
      <c r="N83" s="53">
        <f>IF(AND(K83="L",M83="Yes"),$O$6,IF(K83="S",$M$4,IF(K83="M",$N$4,$O$4)))+IF(L83="Yes",$P$4,0)</f>
        <v>11.56</v>
      </c>
      <c r="O83" s="53">
        <f>IF(K83="S",$M$5,(IF(K83="M",$N$5,$O$5)))+(IF(L83="Yes",$P$5,0))</f>
        <v>3.7</v>
      </c>
      <c r="P83" s="53">
        <f t="shared" si="1"/>
        <v>7.86</v>
      </c>
      <c r="Q83" s="41"/>
      <c r="R83" s="59">
        <v>43480.4281707694</v>
      </c>
      <c r="S83" s="48" t="s">
        <v>3</v>
      </c>
      <c r="T83" s="48" t="s">
        <v>33</v>
      </c>
      <c r="U83" s="48" t="s">
        <v>33</v>
      </c>
      <c r="V83" s="53">
        <f>IF(AND(S83="L",T83="Yes",U83="Yes"),$P$7,0)+IF(S83="S",$M$4,IF(S83="M",$N$4,$O$4)+IF(T83="Yes",$P$4,0))</f>
        <v>6.4</v>
      </c>
      <c r="W83" s="53">
        <f>IF(S83="S",$M$5,(IF(S83="M",$N$5,$O$5)))+(IF(T83="Yes",$P$5,0))</f>
        <v>1.5</v>
      </c>
      <c r="X83" s="53">
        <f t="shared" si="2"/>
        <v>4.9</v>
      </c>
    </row>
    <row r="84" s="39" customFormat="1" ht="15.75" customHeight="1" spans="1:24">
      <c r="A84" s="41"/>
      <c r="B84" s="59">
        <v>43466.5053271058</v>
      </c>
      <c r="C84" s="48" t="s">
        <v>3</v>
      </c>
      <c r="D84" s="48" t="s">
        <v>33</v>
      </c>
      <c r="E84" s="48" t="s">
        <v>33</v>
      </c>
      <c r="F84" s="53">
        <f>IF(C84="S",$M$4,(IF(C84="M",$N$4,$O$4)))+(IF(D84="Yes",$P$4,0))</f>
        <v>6.4</v>
      </c>
      <c r="G84" s="53">
        <f>IF(C84="S",$M$5,(IF(C84="M",$N$5,$O$5)))+(IF(D84="Yes",$P$5,0))</f>
        <v>1.5</v>
      </c>
      <c r="H84" s="53">
        <f t="shared" ref="H84:H147" si="3">F84-G84</f>
        <v>4.9</v>
      </c>
      <c r="I84" s="41"/>
      <c r="J84" s="59">
        <v>43473.3000042143</v>
      </c>
      <c r="K84" s="48" t="s">
        <v>4</v>
      </c>
      <c r="L84" s="48" t="s">
        <v>33</v>
      </c>
      <c r="M84" s="48" t="s">
        <v>33</v>
      </c>
      <c r="N84" s="53">
        <f>IF(AND(K84="L",M84="Yes"),$O$6,IF(K84="S",$M$4,IF(K84="M",$N$4,$O$4)))+IF(L84="Yes",$P$4,0)</f>
        <v>7.4</v>
      </c>
      <c r="O84" s="53">
        <f>IF(K84="S",$M$5,(IF(K84="M",$N$5,$O$5)))+(IF(L84="Yes",$P$5,0))</f>
        <v>1.7</v>
      </c>
      <c r="P84" s="53">
        <f t="shared" ref="P84:P147" si="4">N84-O84</f>
        <v>5.7</v>
      </c>
      <c r="Q84" s="41"/>
      <c r="R84" s="59">
        <v>43480.4301761856</v>
      </c>
      <c r="S84" s="48" t="s">
        <v>4</v>
      </c>
      <c r="T84" s="48" t="s">
        <v>33</v>
      </c>
      <c r="U84" s="48" t="s">
        <v>5</v>
      </c>
      <c r="V84" s="53">
        <f>IF(AND(S84="L",T84="Yes",U84="Yes"),$P$7,0)+IF(S84="S",$M$4,IF(S84="M",$N$4,$O$4)+IF(T84="Yes",$P$4,0))</f>
        <v>7.4</v>
      </c>
      <c r="W84" s="53">
        <f>IF(S84="S",$M$5,(IF(S84="M",$N$5,$O$5)))+(IF(T84="Yes",$P$5,0))</f>
        <v>1.7</v>
      </c>
      <c r="X84" s="53">
        <f t="shared" ref="X84:X147" si="5">V84-W84</f>
        <v>5.7</v>
      </c>
    </row>
    <row r="85" s="39" customFormat="1" ht="15.75" customHeight="1" spans="1:24">
      <c r="A85" s="41"/>
      <c r="B85" s="59">
        <v>43466.5085592371</v>
      </c>
      <c r="C85" s="48" t="s">
        <v>3</v>
      </c>
      <c r="D85" s="48" t="s">
        <v>33</v>
      </c>
      <c r="E85" s="48" t="s">
        <v>33</v>
      </c>
      <c r="F85" s="53">
        <f>IF(C85="S",$M$4,(IF(C85="M",$N$4,$O$4)))+(IF(D85="Yes",$P$4,0))</f>
        <v>6.4</v>
      </c>
      <c r="G85" s="53">
        <f>IF(C85="S",$M$5,(IF(C85="M",$N$5,$O$5)))+(IF(D85="Yes",$P$5,0))</f>
        <v>1.5</v>
      </c>
      <c r="H85" s="53">
        <f t="shared" si="3"/>
        <v>4.9</v>
      </c>
      <c r="I85" s="41"/>
      <c r="J85" s="59">
        <v>43473.3056778894</v>
      </c>
      <c r="K85" s="48" t="s">
        <v>4</v>
      </c>
      <c r="L85" s="48" t="s">
        <v>33</v>
      </c>
      <c r="M85" s="48" t="s">
        <v>5</v>
      </c>
      <c r="N85" s="53">
        <f>IF(AND(K85="L",M85="Yes"),$O$6,IF(K85="S",$M$4,IF(K85="M",$N$4,$O$4)))+IF(L85="Yes",$P$4,0)</f>
        <v>6.66</v>
      </c>
      <c r="O85" s="53">
        <f>IF(K85="S",$M$5,(IF(K85="M",$N$5,$O$5)))+(IF(L85="Yes",$P$5,0))</f>
        <v>1.7</v>
      </c>
      <c r="P85" s="53">
        <f t="shared" si="4"/>
        <v>4.96</v>
      </c>
      <c r="Q85" s="41"/>
      <c r="R85" s="59">
        <v>43480.4324486306</v>
      </c>
      <c r="S85" s="48" t="s">
        <v>2</v>
      </c>
      <c r="T85" s="48" t="s">
        <v>33</v>
      </c>
      <c r="U85" s="48" t="s">
        <v>33</v>
      </c>
      <c r="V85" s="53">
        <f>IF(AND(S85="L",T85="Yes",U85="Yes"),$P$7,0)+IF(S85="S",$M$4,IF(S85="M",$N$4,$O$4)+IF(T85="Yes",$P$4,0))</f>
        <v>5.4</v>
      </c>
      <c r="W85" s="53">
        <f>IF(S85="S",$M$5,(IF(S85="M",$N$5,$O$5)))+(IF(T85="Yes",$P$5,0))</f>
        <v>1.2</v>
      </c>
      <c r="X85" s="53">
        <f t="shared" si="5"/>
        <v>4.2</v>
      </c>
    </row>
    <row r="86" s="39" customFormat="1" ht="15.75" customHeight="1" spans="1:24">
      <c r="A86" s="41"/>
      <c r="B86" s="59">
        <v>43466.5233290302</v>
      </c>
      <c r="C86" s="48" t="s">
        <v>3</v>
      </c>
      <c r="D86" s="48" t="s">
        <v>5</v>
      </c>
      <c r="E86" s="48" t="s">
        <v>33</v>
      </c>
      <c r="F86" s="53">
        <f>IF(C86="S",$M$4,(IF(C86="M",$N$4,$O$4)))+(IF(D86="Yes",$P$4,0))</f>
        <v>11.3</v>
      </c>
      <c r="G86" s="53">
        <f>IF(C86="S",$M$5,(IF(C86="M",$N$5,$O$5)))+(IF(D86="Yes",$P$5,0))</f>
        <v>3.5</v>
      </c>
      <c r="H86" s="53">
        <f t="shared" si="3"/>
        <v>7.8</v>
      </c>
      <c r="I86" s="41"/>
      <c r="J86" s="59">
        <v>43473.3090021257</v>
      </c>
      <c r="K86" s="48" t="s">
        <v>4</v>
      </c>
      <c r="L86" s="48" t="s">
        <v>5</v>
      </c>
      <c r="M86" s="48" t="s">
        <v>5</v>
      </c>
      <c r="N86" s="53">
        <f>IF(AND(K86="L",M86="Yes"),$O$6,IF(K86="S",$M$4,IF(K86="M",$N$4,$O$4)))+IF(L86="Yes",$P$4,0)</f>
        <v>11.56</v>
      </c>
      <c r="O86" s="53">
        <f>IF(K86="S",$M$5,(IF(K86="M",$N$5,$O$5)))+(IF(L86="Yes",$P$5,0))</f>
        <v>3.7</v>
      </c>
      <c r="P86" s="53">
        <f t="shared" si="4"/>
        <v>7.86</v>
      </c>
      <c r="Q86" s="41"/>
      <c r="R86" s="59">
        <v>43480.4354944588</v>
      </c>
      <c r="S86" s="48" t="s">
        <v>2</v>
      </c>
      <c r="T86" s="48" t="s">
        <v>5</v>
      </c>
      <c r="U86" s="48" t="s">
        <v>33</v>
      </c>
      <c r="V86" s="53">
        <f>IF(AND(S86="L",T86="Yes",U86="Yes"),$P$7,0)+IF(S86="S",$M$4,IF(S86="M",$N$4,$O$4)+IF(T86="Yes",$P$4,0))</f>
        <v>5.4</v>
      </c>
      <c r="W86" s="53">
        <f>IF(S86="S",$M$5,(IF(S86="M",$N$5,$O$5)))+(IF(T86="Yes",$P$5,0))</f>
        <v>3.2</v>
      </c>
      <c r="X86" s="53">
        <f t="shared" si="5"/>
        <v>2.2</v>
      </c>
    </row>
    <row r="87" s="39" customFormat="1" ht="15.75" customHeight="1" spans="1:24">
      <c r="A87" s="41"/>
      <c r="B87" s="59">
        <v>43466.5314966712</v>
      </c>
      <c r="C87" s="48" t="s">
        <v>3</v>
      </c>
      <c r="D87" s="48" t="s">
        <v>33</v>
      </c>
      <c r="E87" s="48" t="s">
        <v>33</v>
      </c>
      <c r="F87" s="53">
        <f>IF(C87="S",$M$4,(IF(C87="M",$N$4,$O$4)))+(IF(D87="Yes",$P$4,0))</f>
        <v>6.4</v>
      </c>
      <c r="G87" s="53">
        <f>IF(C87="S",$M$5,(IF(C87="M",$N$5,$O$5)))+(IF(D87="Yes",$P$5,0))</f>
        <v>1.5</v>
      </c>
      <c r="H87" s="53">
        <f t="shared" si="3"/>
        <v>4.9</v>
      </c>
      <c r="I87" s="41"/>
      <c r="J87" s="59">
        <v>43473.3172894549</v>
      </c>
      <c r="K87" s="48" t="s">
        <v>4</v>
      </c>
      <c r="L87" s="48" t="s">
        <v>33</v>
      </c>
      <c r="M87" s="48" t="s">
        <v>5</v>
      </c>
      <c r="N87" s="53">
        <f>IF(AND(K87="L",M87="Yes"),$O$6,IF(K87="S",$M$4,IF(K87="M",$N$4,$O$4)))+IF(L87="Yes",$P$4,0)</f>
        <v>6.66</v>
      </c>
      <c r="O87" s="53">
        <f>IF(K87="S",$M$5,(IF(K87="M",$N$5,$O$5)))+(IF(L87="Yes",$P$5,0))</f>
        <v>1.7</v>
      </c>
      <c r="P87" s="53">
        <f t="shared" si="4"/>
        <v>4.96</v>
      </c>
      <c r="Q87" s="41"/>
      <c r="R87" s="59">
        <v>43480.4616550078</v>
      </c>
      <c r="S87" s="48" t="s">
        <v>4</v>
      </c>
      <c r="T87" s="48" t="s">
        <v>5</v>
      </c>
      <c r="U87" s="48" t="s">
        <v>33</v>
      </c>
      <c r="V87" s="53">
        <f>IF(AND(S87="L",T87="Yes",U87="Yes"),$P$7,0)+IF(S87="S",$M$4,IF(S87="M",$N$4,$O$4)+IF(T87="Yes",$P$4,0))</f>
        <v>12.3</v>
      </c>
      <c r="W87" s="53">
        <f>IF(S87="S",$M$5,(IF(S87="M",$N$5,$O$5)))+(IF(T87="Yes",$P$5,0))</f>
        <v>3.7</v>
      </c>
      <c r="X87" s="53">
        <f t="shared" si="5"/>
        <v>8.6</v>
      </c>
    </row>
    <row r="88" s="39" customFormat="1" ht="15.75" customHeight="1" spans="1:24">
      <c r="A88" s="41"/>
      <c r="B88" s="59">
        <v>43466.5415193822</v>
      </c>
      <c r="C88" s="48" t="s">
        <v>4</v>
      </c>
      <c r="D88" s="48" t="s">
        <v>33</v>
      </c>
      <c r="E88" s="48" t="s">
        <v>33</v>
      </c>
      <c r="F88" s="53">
        <f>IF(C88="S",$M$4,(IF(C88="M",$N$4,$O$4)))+(IF(D88="Yes",$P$4,0))</f>
        <v>7.4</v>
      </c>
      <c r="G88" s="53">
        <f>IF(C88="S",$M$5,(IF(C88="M",$N$5,$O$5)))+(IF(D88="Yes",$P$5,0))</f>
        <v>1.7</v>
      </c>
      <c r="H88" s="53">
        <f t="shared" si="3"/>
        <v>5.7</v>
      </c>
      <c r="I88" s="41"/>
      <c r="J88" s="59">
        <v>43473.3284184734</v>
      </c>
      <c r="K88" s="48" t="s">
        <v>4</v>
      </c>
      <c r="L88" s="48" t="s">
        <v>5</v>
      </c>
      <c r="M88" s="48" t="s">
        <v>5</v>
      </c>
      <c r="N88" s="53">
        <f>IF(AND(K88="L",M88="Yes"),$O$6,IF(K88="S",$M$4,IF(K88="M",$N$4,$O$4)))+IF(L88="Yes",$P$4,0)</f>
        <v>11.56</v>
      </c>
      <c r="O88" s="53">
        <f>IF(K88="S",$M$5,(IF(K88="M",$N$5,$O$5)))+(IF(L88="Yes",$P$5,0))</f>
        <v>3.7</v>
      </c>
      <c r="P88" s="53">
        <f t="shared" si="4"/>
        <v>7.86</v>
      </c>
      <c r="Q88" s="41"/>
      <c r="R88" s="59">
        <v>43480.4625323449</v>
      </c>
      <c r="S88" s="48" t="s">
        <v>2</v>
      </c>
      <c r="T88" s="48" t="s">
        <v>33</v>
      </c>
      <c r="U88" s="48" t="s">
        <v>33</v>
      </c>
      <c r="V88" s="53">
        <f>IF(AND(S88="L",T88="Yes",U88="Yes"),$P$7,0)+IF(S88="S",$M$4,IF(S88="M",$N$4,$O$4)+IF(T88="Yes",$P$4,0))</f>
        <v>5.4</v>
      </c>
      <c r="W88" s="53">
        <f>IF(S88="S",$M$5,(IF(S88="M",$N$5,$O$5)))+(IF(T88="Yes",$P$5,0))</f>
        <v>1.2</v>
      </c>
      <c r="X88" s="53">
        <f t="shared" si="5"/>
        <v>4.2</v>
      </c>
    </row>
    <row r="89" s="39" customFormat="1" ht="15.75" customHeight="1" spans="1:24">
      <c r="A89" s="41"/>
      <c r="B89" s="59">
        <v>43466.5489442321</v>
      </c>
      <c r="C89" s="48" t="s">
        <v>2</v>
      </c>
      <c r="D89" s="48" t="s">
        <v>33</v>
      </c>
      <c r="E89" s="48" t="s">
        <v>33</v>
      </c>
      <c r="F89" s="53">
        <f>IF(C89="S",$M$4,(IF(C89="M",$N$4,$O$4)))+(IF(D89="Yes",$P$4,0))</f>
        <v>5.4</v>
      </c>
      <c r="G89" s="53">
        <f>IF(C89="S",$M$5,(IF(C89="M",$N$5,$O$5)))+(IF(D89="Yes",$P$5,0))</f>
        <v>1.2</v>
      </c>
      <c r="H89" s="53">
        <f t="shared" si="3"/>
        <v>4.2</v>
      </c>
      <c r="I89" s="41"/>
      <c r="J89" s="59">
        <v>43473.3287940377</v>
      </c>
      <c r="K89" s="48" t="s">
        <v>2</v>
      </c>
      <c r="L89" s="48" t="s">
        <v>33</v>
      </c>
      <c r="M89" s="48" t="s">
        <v>33</v>
      </c>
      <c r="N89" s="53">
        <f>IF(AND(K89="L",M89="Yes"),$O$6,IF(K89="S",$M$4,IF(K89="M",$N$4,$O$4)))+IF(L89="Yes",$P$4,0)</f>
        <v>5.4</v>
      </c>
      <c r="O89" s="53">
        <f>IF(K89="S",$M$5,(IF(K89="M",$N$5,$O$5)))+(IF(L89="Yes",$P$5,0))</f>
        <v>1.2</v>
      </c>
      <c r="P89" s="53">
        <f t="shared" si="4"/>
        <v>4.2</v>
      </c>
      <c r="Q89" s="41"/>
      <c r="R89" s="59">
        <v>43480.4661931075</v>
      </c>
      <c r="S89" s="48" t="s">
        <v>2</v>
      </c>
      <c r="T89" s="48" t="s">
        <v>33</v>
      </c>
      <c r="U89" s="48" t="s">
        <v>33</v>
      </c>
      <c r="V89" s="53">
        <f>IF(AND(S89="L",T89="Yes",U89="Yes"),$P$7,0)+IF(S89="S",$M$4,IF(S89="M",$N$4,$O$4)+IF(T89="Yes",$P$4,0))</f>
        <v>5.4</v>
      </c>
      <c r="W89" s="53">
        <f>IF(S89="S",$M$5,(IF(S89="M",$N$5,$O$5)))+(IF(T89="Yes",$P$5,0))</f>
        <v>1.2</v>
      </c>
      <c r="X89" s="53">
        <f t="shared" si="5"/>
        <v>4.2</v>
      </c>
    </row>
    <row r="90" s="39" customFormat="1" ht="15.75" customHeight="1" spans="1:24">
      <c r="A90" s="41"/>
      <c r="B90" s="59">
        <v>43466.5592800544</v>
      </c>
      <c r="C90" s="48" t="s">
        <v>3</v>
      </c>
      <c r="D90" s="48" t="s">
        <v>33</v>
      </c>
      <c r="E90" s="48" t="s">
        <v>33</v>
      </c>
      <c r="F90" s="53">
        <f>IF(C90="S",$M$4,(IF(C90="M",$N$4,$O$4)))+(IF(D90="Yes",$P$4,0))</f>
        <v>6.4</v>
      </c>
      <c r="G90" s="53">
        <f>IF(C90="S",$M$5,(IF(C90="M",$N$5,$O$5)))+(IF(D90="Yes",$P$5,0))</f>
        <v>1.5</v>
      </c>
      <c r="H90" s="53">
        <f t="shared" si="3"/>
        <v>4.9</v>
      </c>
      <c r="I90" s="41"/>
      <c r="J90" s="59">
        <v>43473.3517518592</v>
      </c>
      <c r="K90" s="48" t="s">
        <v>4</v>
      </c>
      <c r="L90" s="48" t="s">
        <v>33</v>
      </c>
      <c r="M90" s="48" t="s">
        <v>5</v>
      </c>
      <c r="N90" s="53">
        <f>IF(AND(K90="L",M90="Yes"),$O$6,IF(K90="S",$M$4,IF(K90="M",$N$4,$O$4)))+IF(L90="Yes",$P$4,0)</f>
        <v>6.66</v>
      </c>
      <c r="O90" s="53">
        <f>IF(K90="S",$M$5,(IF(K90="M",$N$5,$O$5)))+(IF(L90="Yes",$P$5,0))</f>
        <v>1.7</v>
      </c>
      <c r="P90" s="53">
        <f t="shared" si="4"/>
        <v>4.96</v>
      </c>
      <c r="Q90" s="41"/>
      <c r="R90" s="59">
        <v>43480.4737325346</v>
      </c>
      <c r="S90" s="48" t="s">
        <v>4</v>
      </c>
      <c r="T90" s="48" t="s">
        <v>33</v>
      </c>
      <c r="U90" s="48" t="s">
        <v>5</v>
      </c>
      <c r="V90" s="53">
        <f>IF(AND(S90="L",T90="Yes",U90="Yes"),$P$7,0)+IF(S90="S",$M$4,IF(S90="M",$N$4,$O$4)+IF(T90="Yes",$P$4,0))</f>
        <v>7.4</v>
      </c>
      <c r="W90" s="53">
        <f>IF(S90="S",$M$5,(IF(S90="M",$N$5,$O$5)))+(IF(T90="Yes",$P$5,0))</f>
        <v>1.7</v>
      </c>
      <c r="X90" s="53">
        <f t="shared" si="5"/>
        <v>5.7</v>
      </c>
    </row>
    <row r="91" s="39" customFormat="1" ht="15.75" customHeight="1" spans="1:24">
      <c r="A91" s="41"/>
      <c r="B91" s="59">
        <v>43466.5643772732</v>
      </c>
      <c r="C91" s="48" t="s">
        <v>3</v>
      </c>
      <c r="D91" s="48" t="s">
        <v>33</v>
      </c>
      <c r="E91" s="48" t="s">
        <v>33</v>
      </c>
      <c r="F91" s="53">
        <f>IF(C91="S",$M$4,(IF(C91="M",$N$4,$O$4)))+(IF(D91="Yes",$P$4,0))</f>
        <v>6.4</v>
      </c>
      <c r="G91" s="53">
        <f>IF(C91="S",$M$5,(IF(C91="M",$N$5,$O$5)))+(IF(D91="Yes",$P$5,0))</f>
        <v>1.5</v>
      </c>
      <c r="H91" s="53">
        <f t="shared" si="3"/>
        <v>4.9</v>
      </c>
      <c r="I91" s="41"/>
      <c r="J91" s="59">
        <v>43473.3518657015</v>
      </c>
      <c r="K91" s="48" t="s">
        <v>4</v>
      </c>
      <c r="L91" s="48" t="s">
        <v>33</v>
      </c>
      <c r="M91" s="48" t="s">
        <v>33</v>
      </c>
      <c r="N91" s="53">
        <f>IF(AND(K91="L",M91="Yes"),$O$6,IF(K91="S",$M$4,IF(K91="M",$N$4,$O$4)))+IF(L91="Yes",$P$4,0)</f>
        <v>7.4</v>
      </c>
      <c r="O91" s="53">
        <f>IF(K91="S",$M$5,(IF(K91="M",$N$5,$O$5)))+(IF(L91="Yes",$P$5,0))</f>
        <v>1.7</v>
      </c>
      <c r="P91" s="53">
        <f t="shared" si="4"/>
        <v>5.7</v>
      </c>
      <c r="Q91" s="41"/>
      <c r="R91" s="59">
        <v>43480.477955462</v>
      </c>
      <c r="S91" s="48" t="s">
        <v>3</v>
      </c>
      <c r="T91" s="48" t="s">
        <v>5</v>
      </c>
      <c r="U91" s="48" t="s">
        <v>33</v>
      </c>
      <c r="V91" s="53">
        <f>IF(AND(S91="L",T91="Yes",U91="Yes"),$P$7,0)+IF(S91="S",$M$4,IF(S91="M",$N$4,$O$4)+IF(T91="Yes",$P$4,0))</f>
        <v>11.3</v>
      </c>
      <c r="W91" s="53">
        <f>IF(S91="S",$M$5,(IF(S91="M",$N$5,$O$5)))+(IF(T91="Yes",$P$5,0))</f>
        <v>3.5</v>
      </c>
      <c r="X91" s="53">
        <f t="shared" si="5"/>
        <v>7.8</v>
      </c>
    </row>
    <row r="92" s="39" customFormat="1" ht="15.75" customHeight="1" spans="1:24">
      <c r="A92" s="41"/>
      <c r="B92" s="59">
        <v>43466.5688332366</v>
      </c>
      <c r="C92" s="48" t="s">
        <v>3</v>
      </c>
      <c r="D92" s="48" t="s">
        <v>33</v>
      </c>
      <c r="E92" s="48" t="s">
        <v>33</v>
      </c>
      <c r="F92" s="53">
        <f>IF(C92="S",$M$4,(IF(C92="M",$N$4,$O$4)))+(IF(D92="Yes",$P$4,0))</f>
        <v>6.4</v>
      </c>
      <c r="G92" s="53">
        <f>IF(C92="S",$M$5,(IF(C92="M",$N$5,$O$5)))+(IF(D92="Yes",$P$5,0))</f>
        <v>1.5</v>
      </c>
      <c r="H92" s="53">
        <f t="shared" si="3"/>
        <v>4.9</v>
      </c>
      <c r="I92" s="41"/>
      <c r="J92" s="59">
        <v>43473.3672743964</v>
      </c>
      <c r="K92" s="48" t="s">
        <v>2</v>
      </c>
      <c r="L92" s="48" t="s">
        <v>33</v>
      </c>
      <c r="M92" s="48" t="s">
        <v>33</v>
      </c>
      <c r="N92" s="53">
        <f>IF(AND(K92="L",M92="Yes"),$O$6,IF(K92="S",$M$4,IF(K92="M",$N$4,$O$4)))+IF(L92="Yes",$P$4,0)</f>
        <v>5.4</v>
      </c>
      <c r="O92" s="53">
        <f>IF(K92="S",$M$5,(IF(K92="M",$N$5,$O$5)))+(IF(L92="Yes",$P$5,0))</f>
        <v>1.2</v>
      </c>
      <c r="P92" s="53">
        <f t="shared" si="4"/>
        <v>4.2</v>
      </c>
      <c r="Q92" s="41"/>
      <c r="R92" s="59">
        <v>43480.4861571221</v>
      </c>
      <c r="S92" s="48" t="s">
        <v>2</v>
      </c>
      <c r="T92" s="48" t="s">
        <v>33</v>
      </c>
      <c r="U92" s="48" t="s">
        <v>33</v>
      </c>
      <c r="V92" s="53">
        <f>IF(AND(S92="L",T92="Yes",U92="Yes"),$P$7,0)+IF(S92="S",$M$4,IF(S92="M",$N$4,$O$4)+IF(T92="Yes",$P$4,0))</f>
        <v>5.4</v>
      </c>
      <c r="W92" s="53">
        <f>IF(S92="S",$M$5,(IF(S92="M",$N$5,$O$5)))+(IF(T92="Yes",$P$5,0))</f>
        <v>1.2</v>
      </c>
      <c r="X92" s="53">
        <f t="shared" si="5"/>
        <v>4.2</v>
      </c>
    </row>
    <row r="93" s="39" customFormat="1" ht="15.75" customHeight="1" spans="1:24">
      <c r="A93" s="41"/>
      <c r="B93" s="59">
        <v>43466.575146937</v>
      </c>
      <c r="C93" s="48" t="s">
        <v>3</v>
      </c>
      <c r="D93" s="48" t="s">
        <v>33</v>
      </c>
      <c r="E93" s="48" t="s">
        <v>33</v>
      </c>
      <c r="F93" s="53">
        <f>IF(C93="S",$M$4,(IF(C93="M",$N$4,$O$4)))+(IF(D93="Yes",$P$4,0))</f>
        <v>6.4</v>
      </c>
      <c r="G93" s="53">
        <f>IF(C93="S",$M$5,(IF(C93="M",$N$5,$O$5)))+(IF(D93="Yes",$P$5,0))</f>
        <v>1.5</v>
      </c>
      <c r="H93" s="53">
        <f t="shared" si="3"/>
        <v>4.9</v>
      </c>
      <c r="I93" s="41"/>
      <c r="J93" s="59">
        <v>43473.3691461515</v>
      </c>
      <c r="K93" s="48" t="s">
        <v>3</v>
      </c>
      <c r="L93" s="48" t="s">
        <v>33</v>
      </c>
      <c r="M93" s="48" t="s">
        <v>33</v>
      </c>
      <c r="N93" s="53">
        <f>IF(AND(K93="L",M93="Yes"),$O$6,IF(K93="S",$M$4,IF(K93="M",$N$4,$O$4)))+IF(L93="Yes",$P$4,0)</f>
        <v>6.4</v>
      </c>
      <c r="O93" s="53">
        <f>IF(K93="S",$M$5,(IF(K93="M",$N$5,$O$5)))+(IF(L93="Yes",$P$5,0))</f>
        <v>1.5</v>
      </c>
      <c r="P93" s="53">
        <f t="shared" si="4"/>
        <v>4.9</v>
      </c>
      <c r="Q93" s="41"/>
      <c r="R93" s="59">
        <v>43480.4877443507</v>
      </c>
      <c r="S93" s="48" t="s">
        <v>3</v>
      </c>
      <c r="T93" s="48" t="s">
        <v>5</v>
      </c>
      <c r="U93" s="48" t="s">
        <v>33</v>
      </c>
      <c r="V93" s="53">
        <f>IF(AND(S93="L",T93="Yes",U93="Yes"),$P$7,0)+IF(S93="S",$M$4,IF(S93="M",$N$4,$O$4)+IF(T93="Yes",$P$4,0))</f>
        <v>11.3</v>
      </c>
      <c r="W93" s="53">
        <f>IF(S93="S",$M$5,(IF(S93="M",$N$5,$O$5)))+(IF(T93="Yes",$P$5,0))</f>
        <v>3.5</v>
      </c>
      <c r="X93" s="53">
        <f t="shared" si="5"/>
        <v>7.8</v>
      </c>
    </row>
    <row r="94" s="39" customFormat="1" ht="15.75" customHeight="1" spans="1:24">
      <c r="A94" s="41"/>
      <c r="B94" s="59">
        <v>43466.5799715924</v>
      </c>
      <c r="C94" s="48" t="s">
        <v>3</v>
      </c>
      <c r="D94" s="48" t="s">
        <v>33</v>
      </c>
      <c r="E94" s="48" t="s">
        <v>33</v>
      </c>
      <c r="F94" s="53">
        <f>IF(C94="S",$M$4,(IF(C94="M",$N$4,$O$4)))+(IF(D94="Yes",$P$4,0))</f>
        <v>6.4</v>
      </c>
      <c r="G94" s="53">
        <f>IF(C94="S",$M$5,(IF(C94="M",$N$5,$O$5)))+(IF(D94="Yes",$P$5,0))</f>
        <v>1.5</v>
      </c>
      <c r="H94" s="53">
        <f t="shared" si="3"/>
        <v>4.9</v>
      </c>
      <c r="I94" s="41"/>
      <c r="J94" s="59">
        <v>43473.3739943176</v>
      </c>
      <c r="K94" s="48" t="s">
        <v>2</v>
      </c>
      <c r="L94" s="48" t="s">
        <v>5</v>
      </c>
      <c r="M94" s="48" t="s">
        <v>33</v>
      </c>
      <c r="N94" s="53">
        <f>IF(AND(K94="L",M94="Yes"),$O$6,IF(K94="S",$M$4,IF(K94="M",$N$4,$O$4)))+IF(L94="Yes",$P$4,0)</f>
        <v>10.3</v>
      </c>
      <c r="O94" s="53">
        <f>IF(K94="S",$M$5,(IF(K94="M",$N$5,$O$5)))+(IF(L94="Yes",$P$5,0))</f>
        <v>3.2</v>
      </c>
      <c r="P94" s="53">
        <f t="shared" si="4"/>
        <v>7.1</v>
      </c>
      <c r="Q94" s="41"/>
      <c r="R94" s="59">
        <v>43480.4942009581</v>
      </c>
      <c r="S94" s="48" t="s">
        <v>3</v>
      </c>
      <c r="T94" s="48" t="s">
        <v>33</v>
      </c>
      <c r="U94" s="48" t="s">
        <v>33</v>
      </c>
      <c r="V94" s="53">
        <f>IF(AND(S94="L",T94="Yes",U94="Yes"),$P$7,0)+IF(S94="S",$M$4,IF(S94="M",$N$4,$O$4)+IF(T94="Yes",$P$4,0))</f>
        <v>6.4</v>
      </c>
      <c r="W94" s="53">
        <f>IF(S94="S",$M$5,(IF(S94="M",$N$5,$O$5)))+(IF(T94="Yes",$P$5,0))</f>
        <v>1.5</v>
      </c>
      <c r="X94" s="53">
        <f t="shared" si="5"/>
        <v>4.9</v>
      </c>
    </row>
    <row r="95" s="39" customFormat="1" ht="15.75" customHeight="1" spans="1:24">
      <c r="A95" s="41"/>
      <c r="B95" s="59">
        <v>43466.5817883919</v>
      </c>
      <c r="C95" s="48" t="s">
        <v>3</v>
      </c>
      <c r="D95" s="48" t="s">
        <v>5</v>
      </c>
      <c r="E95" s="48" t="s">
        <v>33</v>
      </c>
      <c r="F95" s="53">
        <f>IF(C95="S",$M$4,(IF(C95="M",$N$4,$O$4)))+(IF(D95="Yes",$P$4,0))</f>
        <v>11.3</v>
      </c>
      <c r="G95" s="53">
        <f>IF(C95="S",$M$5,(IF(C95="M",$N$5,$O$5)))+(IF(D95="Yes",$P$5,0))</f>
        <v>3.5</v>
      </c>
      <c r="H95" s="53">
        <f t="shared" si="3"/>
        <v>7.8</v>
      </c>
      <c r="I95" s="41"/>
      <c r="J95" s="59">
        <v>43473.3785231123</v>
      </c>
      <c r="K95" s="48" t="s">
        <v>4</v>
      </c>
      <c r="L95" s="48" t="s">
        <v>33</v>
      </c>
      <c r="M95" s="48" t="s">
        <v>33</v>
      </c>
      <c r="N95" s="53">
        <f>IF(AND(K95="L",M95="Yes"),$O$6,IF(K95="S",$M$4,IF(K95="M",$N$4,$O$4)))+IF(L95="Yes",$P$4,0)</f>
        <v>7.4</v>
      </c>
      <c r="O95" s="53">
        <f>IF(K95="S",$M$5,(IF(K95="M",$N$5,$O$5)))+(IF(L95="Yes",$P$5,0))</f>
        <v>1.7</v>
      </c>
      <c r="P95" s="53">
        <f t="shared" si="4"/>
        <v>5.7</v>
      </c>
      <c r="Q95" s="41"/>
      <c r="R95" s="59">
        <v>43480.501057605</v>
      </c>
      <c r="S95" s="48" t="s">
        <v>3</v>
      </c>
      <c r="T95" s="48" t="s">
        <v>5</v>
      </c>
      <c r="U95" s="48" t="s">
        <v>33</v>
      </c>
      <c r="V95" s="53">
        <f>IF(AND(S95="L",T95="Yes",U95="Yes"),$P$7,0)+IF(S95="S",$M$4,IF(S95="M",$N$4,$O$4)+IF(T95="Yes",$P$4,0))</f>
        <v>11.3</v>
      </c>
      <c r="W95" s="53">
        <f>IF(S95="S",$M$5,(IF(S95="M",$N$5,$O$5)))+(IF(T95="Yes",$P$5,0))</f>
        <v>3.5</v>
      </c>
      <c r="X95" s="53">
        <f t="shared" si="5"/>
        <v>7.8</v>
      </c>
    </row>
    <row r="96" s="39" customFormat="1" ht="15.75" customHeight="1" spans="1:24">
      <c r="A96" s="41"/>
      <c r="B96" s="59">
        <v>43466.584422489</v>
      </c>
      <c r="C96" s="48" t="s">
        <v>4</v>
      </c>
      <c r="D96" s="48" t="s">
        <v>33</v>
      </c>
      <c r="E96" s="48" t="s">
        <v>33</v>
      </c>
      <c r="F96" s="53">
        <f>IF(C96="S",$M$4,(IF(C96="M",$N$4,$O$4)))+(IF(D96="Yes",$P$4,0))</f>
        <v>7.4</v>
      </c>
      <c r="G96" s="53">
        <f>IF(C96="S",$M$5,(IF(C96="M",$N$5,$O$5)))+(IF(D96="Yes",$P$5,0))</f>
        <v>1.7</v>
      </c>
      <c r="H96" s="53">
        <f t="shared" si="3"/>
        <v>5.7</v>
      </c>
      <c r="I96" s="41"/>
      <c r="J96" s="59">
        <v>43473.3974599034</v>
      </c>
      <c r="K96" s="48" t="s">
        <v>3</v>
      </c>
      <c r="L96" s="48" t="s">
        <v>33</v>
      </c>
      <c r="M96" s="48" t="s">
        <v>33</v>
      </c>
      <c r="N96" s="53">
        <f>IF(AND(K96="L",M96="Yes"),$O$6,IF(K96="S",$M$4,IF(K96="M",$N$4,$O$4)))+IF(L96="Yes",$P$4,0)</f>
        <v>6.4</v>
      </c>
      <c r="O96" s="53">
        <f>IF(K96="S",$M$5,(IF(K96="M",$N$5,$O$5)))+(IF(L96="Yes",$P$5,0))</f>
        <v>1.5</v>
      </c>
      <c r="P96" s="53">
        <f t="shared" si="4"/>
        <v>4.9</v>
      </c>
      <c r="Q96" s="41"/>
      <c r="R96" s="59">
        <v>43480.504841084</v>
      </c>
      <c r="S96" s="48" t="s">
        <v>2</v>
      </c>
      <c r="T96" s="48" t="s">
        <v>33</v>
      </c>
      <c r="U96" s="48" t="s">
        <v>33</v>
      </c>
      <c r="V96" s="53">
        <f>IF(AND(S96="L",T96="Yes",U96="Yes"),$P$7,0)+IF(S96="S",$M$4,IF(S96="M",$N$4,$O$4)+IF(T96="Yes",$P$4,0))</f>
        <v>5.4</v>
      </c>
      <c r="W96" s="53">
        <f>IF(S96="S",$M$5,(IF(S96="M",$N$5,$O$5)))+(IF(T96="Yes",$P$5,0))</f>
        <v>1.2</v>
      </c>
      <c r="X96" s="53">
        <f t="shared" si="5"/>
        <v>4.2</v>
      </c>
    </row>
    <row r="97" s="39" customFormat="1" ht="15.75" customHeight="1" spans="1:24">
      <c r="A97" s="41"/>
      <c r="B97" s="59">
        <v>43466.5963436846</v>
      </c>
      <c r="C97" s="48" t="s">
        <v>4</v>
      </c>
      <c r="D97" s="48" t="s">
        <v>33</v>
      </c>
      <c r="E97" s="48" t="s">
        <v>33</v>
      </c>
      <c r="F97" s="53">
        <f>IF(C97="S",$M$4,(IF(C97="M",$N$4,$O$4)))+(IF(D97="Yes",$P$4,0))</f>
        <v>7.4</v>
      </c>
      <c r="G97" s="53">
        <f>IF(C97="S",$M$5,(IF(C97="M",$N$5,$O$5)))+(IF(D97="Yes",$P$5,0))</f>
        <v>1.7</v>
      </c>
      <c r="H97" s="53">
        <f t="shared" si="3"/>
        <v>5.7</v>
      </c>
      <c r="I97" s="41"/>
      <c r="J97" s="59">
        <v>43473.4027405099</v>
      </c>
      <c r="K97" s="48" t="s">
        <v>4</v>
      </c>
      <c r="L97" s="48" t="s">
        <v>33</v>
      </c>
      <c r="M97" s="48" t="s">
        <v>5</v>
      </c>
      <c r="N97" s="53">
        <f>IF(AND(K97="L",M97="Yes"),$O$6,IF(K97="S",$M$4,IF(K97="M",$N$4,$O$4)))+IF(L97="Yes",$P$4,0)</f>
        <v>6.66</v>
      </c>
      <c r="O97" s="53">
        <f>IF(K97="S",$M$5,(IF(K97="M",$N$5,$O$5)))+(IF(L97="Yes",$P$5,0))</f>
        <v>1.7</v>
      </c>
      <c r="P97" s="53">
        <f t="shared" si="4"/>
        <v>4.96</v>
      </c>
      <c r="Q97" s="41"/>
      <c r="R97" s="59">
        <v>43480.5057256233</v>
      </c>
      <c r="S97" s="48" t="s">
        <v>4</v>
      </c>
      <c r="T97" s="48" t="s">
        <v>33</v>
      </c>
      <c r="U97" s="48" t="s">
        <v>33</v>
      </c>
      <c r="V97" s="53">
        <f>IF(AND(S97="L",T97="Yes",U97="Yes"),$P$7,0)+IF(S97="S",$M$4,IF(S97="M",$N$4,$O$4)+IF(T97="Yes",$P$4,0))</f>
        <v>7.4</v>
      </c>
      <c r="W97" s="53">
        <f>IF(S97="S",$M$5,(IF(S97="M",$N$5,$O$5)))+(IF(T97="Yes",$P$5,0))</f>
        <v>1.7</v>
      </c>
      <c r="X97" s="53">
        <f t="shared" si="5"/>
        <v>5.7</v>
      </c>
    </row>
    <row r="98" s="39" customFormat="1" ht="15.75" customHeight="1" spans="1:24">
      <c r="A98" s="41"/>
      <c r="B98" s="59">
        <v>43466.6100073869</v>
      </c>
      <c r="C98" s="48" t="s">
        <v>2</v>
      </c>
      <c r="D98" s="48" t="s">
        <v>33</v>
      </c>
      <c r="E98" s="48" t="s">
        <v>33</v>
      </c>
      <c r="F98" s="53">
        <f>IF(C98="S",$M$4,(IF(C98="M",$N$4,$O$4)))+(IF(D98="Yes",$P$4,0))</f>
        <v>5.4</v>
      </c>
      <c r="G98" s="53">
        <f>IF(C98="S",$M$5,(IF(C98="M",$N$5,$O$5)))+(IF(D98="Yes",$P$5,0))</f>
        <v>1.2</v>
      </c>
      <c r="H98" s="53">
        <f t="shared" si="3"/>
        <v>4.2</v>
      </c>
      <c r="I98" s="41"/>
      <c r="J98" s="59">
        <v>43473.4060058018</v>
      </c>
      <c r="K98" s="48" t="s">
        <v>4</v>
      </c>
      <c r="L98" s="48" t="s">
        <v>5</v>
      </c>
      <c r="M98" s="48" t="s">
        <v>5</v>
      </c>
      <c r="N98" s="53">
        <f>IF(AND(K98="L",M98="Yes"),$O$6,IF(K98="S",$M$4,IF(K98="M",$N$4,$O$4)))+IF(L98="Yes",$P$4,0)</f>
        <v>11.56</v>
      </c>
      <c r="O98" s="53">
        <f>IF(K98="S",$M$5,(IF(K98="M",$N$5,$O$5)))+(IF(L98="Yes",$P$5,0))</f>
        <v>3.7</v>
      </c>
      <c r="P98" s="53">
        <f t="shared" si="4"/>
        <v>7.86</v>
      </c>
      <c r="Q98" s="41"/>
      <c r="R98" s="59">
        <v>43480.5063457605</v>
      </c>
      <c r="S98" s="48" t="s">
        <v>3</v>
      </c>
      <c r="T98" s="48" t="s">
        <v>33</v>
      </c>
      <c r="U98" s="48" t="s">
        <v>33</v>
      </c>
      <c r="V98" s="53">
        <f>IF(AND(S98="L",T98="Yes",U98="Yes"),$P$7,0)+IF(S98="S",$M$4,IF(S98="M",$N$4,$O$4)+IF(T98="Yes",$P$4,0))</f>
        <v>6.4</v>
      </c>
      <c r="W98" s="53">
        <f>IF(S98="S",$M$5,(IF(S98="M",$N$5,$O$5)))+(IF(T98="Yes",$P$5,0))</f>
        <v>1.5</v>
      </c>
      <c r="X98" s="53">
        <f t="shared" si="5"/>
        <v>4.9</v>
      </c>
    </row>
    <row r="99" s="39" customFormat="1" ht="15.75" customHeight="1" spans="1:24">
      <c r="A99" s="41"/>
      <c r="B99" s="59">
        <v>43466.6163840968</v>
      </c>
      <c r="C99" s="48" t="s">
        <v>4</v>
      </c>
      <c r="D99" s="48" t="s">
        <v>33</v>
      </c>
      <c r="E99" s="48" t="s">
        <v>33</v>
      </c>
      <c r="F99" s="53">
        <f>IF(C99="S",$M$4,(IF(C99="M",$N$4,$O$4)))+(IF(D99="Yes",$P$4,0))</f>
        <v>7.4</v>
      </c>
      <c r="G99" s="53">
        <f>IF(C99="S",$M$5,(IF(C99="M",$N$5,$O$5)))+(IF(D99="Yes",$P$5,0))</f>
        <v>1.7</v>
      </c>
      <c r="H99" s="53">
        <f t="shared" si="3"/>
        <v>5.7</v>
      </c>
      <c r="I99" s="41"/>
      <c r="J99" s="59">
        <v>43473.4086967966</v>
      </c>
      <c r="K99" s="48" t="s">
        <v>4</v>
      </c>
      <c r="L99" s="48" t="s">
        <v>33</v>
      </c>
      <c r="M99" s="48" t="s">
        <v>5</v>
      </c>
      <c r="N99" s="53">
        <f>IF(AND(K99="L",M99="Yes"),$O$6,IF(K99="S",$M$4,IF(K99="M",$N$4,$O$4)))+IF(L99="Yes",$P$4,0)</f>
        <v>6.66</v>
      </c>
      <c r="O99" s="53">
        <f>IF(K99="S",$M$5,(IF(K99="M",$N$5,$O$5)))+(IF(L99="Yes",$P$5,0))</f>
        <v>1.7</v>
      </c>
      <c r="P99" s="53">
        <f t="shared" si="4"/>
        <v>4.96</v>
      </c>
      <c r="Q99" s="41"/>
      <c r="R99" s="59">
        <v>43480.5219362035</v>
      </c>
      <c r="S99" s="48" t="s">
        <v>3</v>
      </c>
      <c r="T99" s="48" t="s">
        <v>33</v>
      </c>
      <c r="U99" s="48" t="s">
        <v>33</v>
      </c>
      <c r="V99" s="53">
        <f>IF(AND(S99="L",T99="Yes",U99="Yes"),$P$7,0)+IF(S99="S",$M$4,IF(S99="M",$N$4,$O$4)+IF(T99="Yes",$P$4,0))</f>
        <v>6.4</v>
      </c>
      <c r="W99" s="53">
        <f>IF(S99="S",$M$5,(IF(S99="M",$N$5,$O$5)))+(IF(T99="Yes",$P$5,0))</f>
        <v>1.5</v>
      </c>
      <c r="X99" s="53">
        <f t="shared" si="5"/>
        <v>4.9</v>
      </c>
    </row>
    <row r="100" s="39" customFormat="1" ht="15.75" customHeight="1" spans="1:24">
      <c r="A100" s="41"/>
      <c r="B100" s="59">
        <v>43466.6241786446</v>
      </c>
      <c r="C100" s="48" t="s">
        <v>4</v>
      </c>
      <c r="D100" s="48" t="s">
        <v>5</v>
      </c>
      <c r="E100" s="48" t="s">
        <v>33</v>
      </c>
      <c r="F100" s="53">
        <f>IF(C100="S",$M$4,(IF(C100="M",$N$4,$O$4)))+(IF(D100="Yes",$P$4,0))</f>
        <v>12.3</v>
      </c>
      <c r="G100" s="53">
        <f>IF(C100="S",$M$5,(IF(C100="M",$N$5,$O$5)))+(IF(D100="Yes",$P$5,0))</f>
        <v>3.7</v>
      </c>
      <c r="H100" s="53">
        <f t="shared" si="3"/>
        <v>8.6</v>
      </c>
      <c r="I100" s="41"/>
      <c r="J100" s="59">
        <v>43473.4131344586</v>
      </c>
      <c r="K100" s="48" t="s">
        <v>4</v>
      </c>
      <c r="L100" s="48" t="s">
        <v>5</v>
      </c>
      <c r="M100" s="48" t="s">
        <v>5</v>
      </c>
      <c r="N100" s="53">
        <f>IF(AND(K100="L",M100="Yes"),$O$6,IF(K100="S",$M$4,IF(K100="M",$N$4,$O$4)))+IF(L100="Yes",$P$4,0)</f>
        <v>11.56</v>
      </c>
      <c r="O100" s="53">
        <f>IF(K100="S",$M$5,(IF(K100="M",$N$5,$O$5)))+(IF(L100="Yes",$P$5,0))</f>
        <v>3.7</v>
      </c>
      <c r="P100" s="53">
        <f t="shared" si="4"/>
        <v>7.86</v>
      </c>
      <c r="Q100" s="41"/>
      <c r="R100" s="59">
        <v>43480.5309804613</v>
      </c>
      <c r="S100" s="48" t="s">
        <v>3</v>
      </c>
      <c r="T100" s="48" t="s">
        <v>33</v>
      </c>
      <c r="U100" s="48" t="s">
        <v>33</v>
      </c>
      <c r="V100" s="53">
        <f>IF(AND(S100="L",T100="Yes",U100="Yes"),$P$7,0)+IF(S100="S",$M$4,IF(S100="M",$N$4,$O$4)+IF(T100="Yes",$P$4,0))</f>
        <v>6.4</v>
      </c>
      <c r="W100" s="53">
        <f>IF(S100="S",$M$5,(IF(S100="M",$N$5,$O$5)))+(IF(T100="Yes",$P$5,0))</f>
        <v>1.5</v>
      </c>
      <c r="X100" s="53">
        <f t="shared" si="5"/>
        <v>4.9</v>
      </c>
    </row>
    <row r="101" s="39" customFormat="1" ht="15.75" customHeight="1" spans="1:24">
      <c r="A101" s="41"/>
      <c r="B101" s="59">
        <v>43466.6299184013</v>
      </c>
      <c r="C101" s="48" t="s">
        <v>3</v>
      </c>
      <c r="D101" s="48" t="s">
        <v>33</v>
      </c>
      <c r="E101" s="48" t="s">
        <v>33</v>
      </c>
      <c r="F101" s="53">
        <f>IF(C101="S",$M$4,(IF(C101="M",$N$4,$O$4)))+(IF(D101="Yes",$P$4,0))</f>
        <v>6.4</v>
      </c>
      <c r="G101" s="53">
        <f>IF(C101="S",$M$5,(IF(C101="M",$N$5,$O$5)))+(IF(D101="Yes",$P$5,0))</f>
        <v>1.5</v>
      </c>
      <c r="H101" s="53">
        <f t="shared" si="3"/>
        <v>4.9</v>
      </c>
      <c r="I101" s="41"/>
      <c r="J101" s="59">
        <v>43473.4291419817</v>
      </c>
      <c r="K101" s="48" t="s">
        <v>3</v>
      </c>
      <c r="L101" s="48" t="s">
        <v>5</v>
      </c>
      <c r="M101" s="48" t="s">
        <v>33</v>
      </c>
      <c r="N101" s="53">
        <f>IF(AND(K101="L",M101="Yes"),$O$6,IF(K101="S",$M$4,IF(K101="M",$N$4,$O$4)))+IF(L101="Yes",$P$4,0)</f>
        <v>11.3</v>
      </c>
      <c r="O101" s="53">
        <f>IF(K101="S",$M$5,(IF(K101="M",$N$5,$O$5)))+(IF(L101="Yes",$P$5,0))</f>
        <v>3.5</v>
      </c>
      <c r="P101" s="53">
        <f t="shared" si="4"/>
        <v>7.8</v>
      </c>
      <c r="Q101" s="41"/>
      <c r="R101" s="59">
        <v>43480.5317593457</v>
      </c>
      <c r="S101" s="48" t="s">
        <v>4</v>
      </c>
      <c r="T101" s="48" t="s">
        <v>33</v>
      </c>
      <c r="U101" s="48" t="s">
        <v>5</v>
      </c>
      <c r="V101" s="53">
        <f>IF(AND(S101="L",T101="Yes",U101="Yes"),$P$7,0)+IF(S101="S",$M$4,IF(S101="M",$N$4,$O$4)+IF(T101="Yes",$P$4,0))</f>
        <v>7.4</v>
      </c>
      <c r="W101" s="53">
        <f>IF(S101="S",$M$5,(IF(S101="M",$N$5,$O$5)))+(IF(T101="Yes",$P$5,0))</f>
        <v>1.7</v>
      </c>
      <c r="X101" s="53">
        <f t="shared" si="5"/>
        <v>5.7</v>
      </c>
    </row>
    <row r="102" s="39" customFormat="1" ht="15.75" customHeight="1" spans="1:24">
      <c r="A102" s="41"/>
      <c r="B102" s="59">
        <v>43466.632051902</v>
      </c>
      <c r="C102" s="48" t="s">
        <v>3</v>
      </c>
      <c r="D102" s="48" t="s">
        <v>33</v>
      </c>
      <c r="E102" s="48" t="s">
        <v>33</v>
      </c>
      <c r="F102" s="53">
        <f>IF(C102="S",$M$4,(IF(C102="M",$N$4,$O$4)))+(IF(D102="Yes",$P$4,0))</f>
        <v>6.4</v>
      </c>
      <c r="G102" s="53">
        <f>IF(C102="S",$M$5,(IF(C102="M",$N$5,$O$5)))+(IF(D102="Yes",$P$5,0))</f>
        <v>1.5</v>
      </c>
      <c r="H102" s="53">
        <f t="shared" si="3"/>
        <v>4.9</v>
      </c>
      <c r="I102" s="41"/>
      <c r="J102" s="59">
        <v>43473.4294923071</v>
      </c>
      <c r="K102" s="48" t="s">
        <v>4</v>
      </c>
      <c r="L102" s="48" t="s">
        <v>5</v>
      </c>
      <c r="M102" s="48" t="s">
        <v>5</v>
      </c>
      <c r="N102" s="53">
        <f>IF(AND(K102="L",M102="Yes"),$O$6,IF(K102="S",$M$4,IF(K102="M",$N$4,$O$4)))+IF(L102="Yes",$P$4,0)</f>
        <v>11.56</v>
      </c>
      <c r="O102" s="53">
        <f>IF(K102="S",$M$5,(IF(K102="M",$N$5,$O$5)))+(IF(L102="Yes",$P$5,0))</f>
        <v>3.7</v>
      </c>
      <c r="P102" s="53">
        <f t="shared" si="4"/>
        <v>7.86</v>
      </c>
      <c r="Q102" s="41"/>
      <c r="R102" s="59">
        <v>43480.5337875717</v>
      </c>
      <c r="S102" s="48" t="s">
        <v>3</v>
      </c>
      <c r="T102" s="48" t="s">
        <v>5</v>
      </c>
      <c r="U102" s="48" t="s">
        <v>33</v>
      </c>
      <c r="V102" s="53">
        <f>IF(AND(S102="L",T102="Yes",U102="Yes"),$P$7,0)+IF(S102="S",$M$4,IF(S102="M",$N$4,$O$4)+IF(T102="Yes",$P$4,0))</f>
        <v>11.3</v>
      </c>
      <c r="W102" s="53">
        <f>IF(S102="S",$M$5,(IF(S102="M",$N$5,$O$5)))+(IF(T102="Yes",$P$5,0))</f>
        <v>3.5</v>
      </c>
      <c r="X102" s="53">
        <f t="shared" si="5"/>
        <v>7.8</v>
      </c>
    </row>
    <row r="103" s="39" customFormat="1" ht="15.75" customHeight="1" spans="1:24">
      <c r="A103" s="41"/>
      <c r="B103" s="59">
        <v>43466.6378016379</v>
      </c>
      <c r="C103" s="48" t="s">
        <v>2</v>
      </c>
      <c r="D103" s="48" t="s">
        <v>33</v>
      </c>
      <c r="E103" s="48" t="s">
        <v>33</v>
      </c>
      <c r="F103" s="53">
        <f>IF(C103="S",$M$4,(IF(C103="M",$N$4,$O$4)))+(IF(D103="Yes",$P$4,0))</f>
        <v>5.4</v>
      </c>
      <c r="G103" s="53">
        <f>IF(C103="S",$M$5,(IF(C103="M",$N$5,$O$5)))+(IF(D103="Yes",$P$5,0))</f>
        <v>1.2</v>
      </c>
      <c r="H103" s="53">
        <f t="shared" si="3"/>
        <v>4.2</v>
      </c>
      <c r="I103" s="41"/>
      <c r="J103" s="59">
        <v>43473.4309494679</v>
      </c>
      <c r="K103" s="48" t="s">
        <v>2</v>
      </c>
      <c r="L103" s="48" t="s">
        <v>33</v>
      </c>
      <c r="M103" s="48" t="s">
        <v>33</v>
      </c>
      <c r="N103" s="53">
        <f>IF(AND(K103="L",M103="Yes"),$O$6,IF(K103="S",$M$4,IF(K103="M",$N$4,$O$4)))+IF(L103="Yes",$P$4,0)</f>
        <v>5.4</v>
      </c>
      <c r="O103" s="53">
        <f>IF(K103="S",$M$5,(IF(K103="M",$N$5,$O$5)))+(IF(L103="Yes",$P$5,0))</f>
        <v>1.2</v>
      </c>
      <c r="P103" s="53">
        <f t="shared" si="4"/>
        <v>4.2</v>
      </c>
      <c r="Q103" s="41"/>
      <c r="R103" s="59">
        <v>43480.5367341298</v>
      </c>
      <c r="S103" s="48" t="s">
        <v>4</v>
      </c>
      <c r="T103" s="48" t="s">
        <v>33</v>
      </c>
      <c r="U103" s="48" t="s">
        <v>5</v>
      </c>
      <c r="V103" s="53">
        <f>IF(AND(S103="L",T103="Yes",U103="Yes"),$P$7,0)+IF(S103="S",$M$4,IF(S103="M",$N$4,$O$4)+IF(T103="Yes",$P$4,0))</f>
        <v>7.4</v>
      </c>
      <c r="W103" s="53">
        <f>IF(S103="S",$M$5,(IF(S103="M",$N$5,$O$5)))+(IF(T103="Yes",$P$5,0))</f>
        <v>1.7</v>
      </c>
      <c r="X103" s="53">
        <f t="shared" si="5"/>
        <v>5.7</v>
      </c>
    </row>
    <row r="104" s="39" customFormat="1" ht="15.75" customHeight="1" spans="1:24">
      <c r="A104" s="41"/>
      <c r="B104" s="59">
        <v>43466.6455613947</v>
      </c>
      <c r="C104" s="48" t="s">
        <v>3</v>
      </c>
      <c r="D104" s="48" t="s">
        <v>33</v>
      </c>
      <c r="E104" s="48" t="s">
        <v>33</v>
      </c>
      <c r="F104" s="53">
        <f>IF(C104="S",$M$4,(IF(C104="M",$N$4,$O$4)))+(IF(D104="Yes",$P$4,0))</f>
        <v>6.4</v>
      </c>
      <c r="G104" s="53">
        <f>IF(C104="S",$M$5,(IF(C104="M",$N$5,$O$5)))+(IF(D104="Yes",$P$5,0))</f>
        <v>1.5</v>
      </c>
      <c r="H104" s="53">
        <f t="shared" si="3"/>
        <v>4.9</v>
      </c>
      <c r="I104" s="41"/>
      <c r="J104" s="59">
        <v>43473.4319610904</v>
      </c>
      <c r="K104" s="48" t="s">
        <v>4</v>
      </c>
      <c r="L104" s="48" t="s">
        <v>5</v>
      </c>
      <c r="M104" s="48" t="s">
        <v>5</v>
      </c>
      <c r="N104" s="53">
        <f>IF(AND(K104="L",M104="Yes"),$O$6,IF(K104="S",$M$4,IF(K104="M",$N$4,$O$4)))+IF(L104="Yes",$P$4,0)</f>
        <v>11.56</v>
      </c>
      <c r="O104" s="53">
        <f>IF(K104="S",$M$5,(IF(K104="M",$N$5,$O$5)))+(IF(L104="Yes",$P$5,0))</f>
        <v>3.7</v>
      </c>
      <c r="P104" s="53">
        <f t="shared" si="4"/>
        <v>7.86</v>
      </c>
      <c r="Q104" s="41"/>
      <c r="R104" s="59">
        <v>43480.5599531873</v>
      </c>
      <c r="S104" s="48" t="s">
        <v>4</v>
      </c>
      <c r="T104" s="48" t="s">
        <v>33</v>
      </c>
      <c r="U104" s="48" t="s">
        <v>33</v>
      </c>
      <c r="V104" s="53">
        <f>IF(AND(S104="L",T104="Yes",U104="Yes"),$P$7,0)+IF(S104="S",$M$4,IF(S104="M",$N$4,$O$4)+IF(T104="Yes",$P$4,0))</f>
        <v>7.4</v>
      </c>
      <c r="W104" s="53">
        <f>IF(S104="S",$M$5,(IF(S104="M",$N$5,$O$5)))+(IF(T104="Yes",$P$5,0))</f>
        <v>1.7</v>
      </c>
      <c r="X104" s="53">
        <f t="shared" si="5"/>
        <v>5.7</v>
      </c>
    </row>
    <row r="105" s="39" customFormat="1" ht="15.75" customHeight="1" spans="1:24">
      <c r="A105" s="41"/>
      <c r="B105" s="59">
        <v>43466.6470416434</v>
      </c>
      <c r="C105" s="48" t="s">
        <v>3</v>
      </c>
      <c r="D105" s="48" t="s">
        <v>33</v>
      </c>
      <c r="E105" s="48" t="s">
        <v>33</v>
      </c>
      <c r="F105" s="53">
        <f>IF(C105="S",$M$4,(IF(C105="M",$N$4,$O$4)))+(IF(D105="Yes",$P$4,0))</f>
        <v>6.4</v>
      </c>
      <c r="G105" s="53">
        <f>IF(C105="S",$M$5,(IF(C105="M",$N$5,$O$5)))+(IF(D105="Yes",$P$5,0))</f>
        <v>1.5</v>
      </c>
      <c r="H105" s="53">
        <f t="shared" si="3"/>
        <v>4.9</v>
      </c>
      <c r="I105" s="41"/>
      <c r="J105" s="59">
        <v>43473.4322562925</v>
      </c>
      <c r="K105" s="48" t="s">
        <v>2</v>
      </c>
      <c r="L105" s="48" t="s">
        <v>33</v>
      </c>
      <c r="M105" s="48" t="s">
        <v>33</v>
      </c>
      <c r="N105" s="53">
        <f>IF(AND(K105="L",M105="Yes"),$O$6,IF(K105="S",$M$4,IF(K105="M",$N$4,$O$4)))+IF(L105="Yes",$P$4,0)</f>
        <v>5.4</v>
      </c>
      <c r="O105" s="53">
        <f>IF(K105="S",$M$5,(IF(K105="M",$N$5,$O$5)))+(IF(L105="Yes",$P$5,0))</f>
        <v>1.2</v>
      </c>
      <c r="P105" s="53">
        <f t="shared" si="4"/>
        <v>4.2</v>
      </c>
      <c r="Q105" s="41"/>
      <c r="R105" s="59">
        <v>43480.5669583399</v>
      </c>
      <c r="S105" s="48" t="s">
        <v>2</v>
      </c>
      <c r="T105" s="48" t="s">
        <v>33</v>
      </c>
      <c r="U105" s="48" t="s">
        <v>33</v>
      </c>
      <c r="V105" s="53">
        <f>IF(AND(S105="L",T105="Yes",U105="Yes"),$P$7,0)+IF(S105="S",$M$4,IF(S105="M",$N$4,$O$4)+IF(T105="Yes",$P$4,0))</f>
        <v>5.4</v>
      </c>
      <c r="W105" s="53">
        <f>IF(S105="S",$M$5,(IF(S105="M",$N$5,$O$5)))+(IF(T105="Yes",$P$5,0))</f>
        <v>1.2</v>
      </c>
      <c r="X105" s="53">
        <f t="shared" si="5"/>
        <v>4.2</v>
      </c>
    </row>
    <row r="106" s="39" customFormat="1" ht="15.75" customHeight="1" spans="1:24">
      <c r="A106" s="41"/>
      <c r="B106" s="59">
        <v>43466.6481162434</v>
      </c>
      <c r="C106" s="48" t="s">
        <v>3</v>
      </c>
      <c r="D106" s="48" t="s">
        <v>33</v>
      </c>
      <c r="E106" s="48" t="s">
        <v>33</v>
      </c>
      <c r="F106" s="53">
        <f>IF(C106="S",$M$4,(IF(C106="M",$N$4,$O$4)))+(IF(D106="Yes",$P$4,0))</f>
        <v>6.4</v>
      </c>
      <c r="G106" s="53">
        <f>IF(C106="S",$M$5,(IF(C106="M",$N$5,$O$5)))+(IF(D106="Yes",$P$5,0))</f>
        <v>1.5</v>
      </c>
      <c r="H106" s="53">
        <f t="shared" si="3"/>
        <v>4.9</v>
      </c>
      <c r="I106" s="41"/>
      <c r="J106" s="59">
        <v>43473.4408089802</v>
      </c>
      <c r="K106" s="48" t="s">
        <v>4</v>
      </c>
      <c r="L106" s="48" t="s">
        <v>33</v>
      </c>
      <c r="M106" s="48" t="s">
        <v>5</v>
      </c>
      <c r="N106" s="53">
        <f>IF(AND(K106="L",M106="Yes"),$O$6,IF(K106="S",$M$4,IF(K106="M",$N$4,$O$4)))+IF(L106="Yes",$P$4,0)</f>
        <v>6.66</v>
      </c>
      <c r="O106" s="53">
        <f>IF(K106="S",$M$5,(IF(K106="M",$N$5,$O$5)))+(IF(L106="Yes",$P$5,0))</f>
        <v>1.7</v>
      </c>
      <c r="P106" s="53">
        <f t="shared" si="4"/>
        <v>4.96</v>
      </c>
      <c r="Q106" s="41"/>
      <c r="R106" s="59">
        <v>43480.5862198118</v>
      </c>
      <c r="S106" s="48" t="s">
        <v>2</v>
      </c>
      <c r="T106" s="48" t="s">
        <v>5</v>
      </c>
      <c r="U106" s="48" t="s">
        <v>33</v>
      </c>
      <c r="V106" s="53">
        <f>IF(AND(S106="L",T106="Yes",U106="Yes"),$P$7,0)+IF(S106="S",$M$4,IF(S106="M",$N$4,$O$4)+IF(T106="Yes",$P$4,0))</f>
        <v>5.4</v>
      </c>
      <c r="W106" s="53">
        <f>IF(S106="S",$M$5,(IF(S106="M",$N$5,$O$5)))+(IF(T106="Yes",$P$5,0))</f>
        <v>3.2</v>
      </c>
      <c r="X106" s="53">
        <f t="shared" si="5"/>
        <v>2.2</v>
      </c>
    </row>
    <row r="107" s="39" customFormat="1" ht="15.75" customHeight="1" spans="1:24">
      <c r="A107" s="41"/>
      <c r="B107" s="59">
        <v>43466.6484721547</v>
      </c>
      <c r="C107" s="48" t="s">
        <v>2</v>
      </c>
      <c r="D107" s="48" t="s">
        <v>33</v>
      </c>
      <c r="E107" s="48" t="s">
        <v>33</v>
      </c>
      <c r="F107" s="53">
        <f>IF(C107="S",$M$4,(IF(C107="M",$N$4,$O$4)))+(IF(D107="Yes",$P$4,0))</f>
        <v>5.4</v>
      </c>
      <c r="G107" s="53">
        <f>IF(C107="S",$M$5,(IF(C107="M",$N$5,$O$5)))+(IF(D107="Yes",$P$5,0))</f>
        <v>1.2</v>
      </c>
      <c r="H107" s="53">
        <f t="shared" si="3"/>
        <v>4.2</v>
      </c>
      <c r="I107" s="41"/>
      <c r="J107" s="59">
        <v>43473.453019466</v>
      </c>
      <c r="K107" s="48" t="s">
        <v>3</v>
      </c>
      <c r="L107" s="48" t="s">
        <v>33</v>
      </c>
      <c r="M107" s="48" t="s">
        <v>33</v>
      </c>
      <c r="N107" s="53">
        <f>IF(AND(K107="L",M107="Yes"),$O$6,IF(K107="S",$M$4,IF(K107="M",$N$4,$O$4)))+IF(L107="Yes",$P$4,0)</f>
        <v>6.4</v>
      </c>
      <c r="O107" s="53">
        <f>IF(K107="S",$M$5,(IF(K107="M",$N$5,$O$5)))+(IF(L107="Yes",$P$5,0))</f>
        <v>1.5</v>
      </c>
      <c r="P107" s="53">
        <f t="shared" si="4"/>
        <v>4.9</v>
      </c>
      <c r="Q107" s="41"/>
      <c r="R107" s="59">
        <v>43480.5908951678</v>
      </c>
      <c r="S107" s="48" t="s">
        <v>3</v>
      </c>
      <c r="T107" s="48" t="s">
        <v>33</v>
      </c>
      <c r="U107" s="48" t="s">
        <v>33</v>
      </c>
      <c r="V107" s="53">
        <f>IF(AND(S107="L",T107="Yes",U107="Yes"),$P$7,0)+IF(S107="S",$M$4,IF(S107="M",$N$4,$O$4)+IF(T107="Yes",$P$4,0))</f>
        <v>6.4</v>
      </c>
      <c r="W107" s="53">
        <f>IF(S107="S",$M$5,(IF(S107="M",$N$5,$O$5)))+(IF(T107="Yes",$P$5,0))</f>
        <v>1.5</v>
      </c>
      <c r="X107" s="53">
        <f t="shared" si="5"/>
        <v>4.9</v>
      </c>
    </row>
    <row r="108" s="39" customFormat="1" ht="15.75" customHeight="1" spans="1:24">
      <c r="A108" s="41"/>
      <c r="B108" s="59">
        <v>43466.6511766409</v>
      </c>
      <c r="C108" s="48" t="s">
        <v>3</v>
      </c>
      <c r="D108" s="48" t="s">
        <v>33</v>
      </c>
      <c r="E108" s="48" t="s">
        <v>33</v>
      </c>
      <c r="F108" s="53">
        <f>IF(C108="S",$M$4,(IF(C108="M",$N$4,$O$4)))+(IF(D108="Yes",$P$4,0))</f>
        <v>6.4</v>
      </c>
      <c r="G108" s="53">
        <f>IF(C108="S",$M$5,(IF(C108="M",$N$5,$O$5)))+(IF(D108="Yes",$P$5,0))</f>
        <v>1.5</v>
      </c>
      <c r="H108" s="53">
        <f t="shared" si="3"/>
        <v>4.9</v>
      </c>
      <c r="I108" s="41"/>
      <c r="J108" s="59">
        <v>43473.4536678009</v>
      </c>
      <c r="K108" s="48" t="s">
        <v>4</v>
      </c>
      <c r="L108" s="48" t="s">
        <v>33</v>
      </c>
      <c r="M108" s="48" t="s">
        <v>5</v>
      </c>
      <c r="N108" s="53">
        <f>IF(AND(K108="L",M108="Yes"),$O$6,IF(K108="S",$M$4,IF(K108="M",$N$4,$O$4)))+IF(L108="Yes",$P$4,0)</f>
        <v>6.66</v>
      </c>
      <c r="O108" s="53">
        <f>IF(K108="S",$M$5,(IF(K108="M",$N$5,$O$5)))+(IF(L108="Yes",$P$5,0))</f>
        <v>1.7</v>
      </c>
      <c r="P108" s="53">
        <f t="shared" si="4"/>
        <v>4.96</v>
      </c>
      <c r="Q108" s="41"/>
      <c r="R108" s="59">
        <v>43480.5910502516</v>
      </c>
      <c r="S108" s="48" t="s">
        <v>4</v>
      </c>
      <c r="T108" s="48" t="s">
        <v>33</v>
      </c>
      <c r="U108" s="48" t="s">
        <v>5</v>
      </c>
      <c r="V108" s="53">
        <f>IF(AND(S108="L",T108="Yes",U108="Yes"),$P$7,0)+IF(S108="S",$M$4,IF(S108="M",$N$4,$O$4)+IF(T108="Yes",$P$4,0))</f>
        <v>7.4</v>
      </c>
      <c r="W108" s="53">
        <f>IF(S108="S",$M$5,(IF(S108="M",$N$5,$O$5)))+(IF(T108="Yes",$P$5,0))</f>
        <v>1.7</v>
      </c>
      <c r="X108" s="53">
        <f t="shared" si="5"/>
        <v>5.7</v>
      </c>
    </row>
    <row r="109" s="39" customFormat="1" ht="15.75" customHeight="1" spans="1:24">
      <c r="A109" s="41"/>
      <c r="B109" s="59">
        <v>43466.6524108853</v>
      </c>
      <c r="C109" s="48" t="s">
        <v>3</v>
      </c>
      <c r="D109" s="48" t="s">
        <v>33</v>
      </c>
      <c r="E109" s="48" t="s">
        <v>33</v>
      </c>
      <c r="F109" s="53">
        <f>IF(C109="S",$M$4,(IF(C109="M",$N$4,$O$4)))+(IF(D109="Yes",$P$4,0))</f>
        <v>6.4</v>
      </c>
      <c r="G109" s="53">
        <f>IF(C109="S",$M$5,(IF(C109="M",$N$5,$O$5)))+(IF(D109="Yes",$P$5,0))</f>
        <v>1.5</v>
      </c>
      <c r="H109" s="53">
        <f t="shared" si="3"/>
        <v>4.9</v>
      </c>
      <c r="I109" s="41"/>
      <c r="J109" s="59">
        <v>43473.4658553223</v>
      </c>
      <c r="K109" s="48" t="s">
        <v>4</v>
      </c>
      <c r="L109" s="48" t="s">
        <v>33</v>
      </c>
      <c r="M109" s="48" t="s">
        <v>5</v>
      </c>
      <c r="N109" s="53">
        <f>IF(AND(K109="L",M109="Yes"),$O$6,IF(K109="S",$M$4,IF(K109="M",$N$4,$O$4)))+IF(L109="Yes",$P$4,0)</f>
        <v>6.66</v>
      </c>
      <c r="O109" s="53">
        <f>IF(K109="S",$M$5,(IF(K109="M",$N$5,$O$5)))+(IF(L109="Yes",$P$5,0))</f>
        <v>1.7</v>
      </c>
      <c r="P109" s="53">
        <f t="shared" si="4"/>
        <v>4.96</v>
      </c>
      <c r="Q109" s="41"/>
      <c r="R109" s="59">
        <v>43480.5972761894</v>
      </c>
      <c r="S109" s="48" t="s">
        <v>2</v>
      </c>
      <c r="T109" s="48" t="s">
        <v>33</v>
      </c>
      <c r="U109" s="48" t="s">
        <v>33</v>
      </c>
      <c r="V109" s="53">
        <f>IF(AND(S109="L",T109="Yes",U109="Yes"),$P$7,0)+IF(S109="S",$M$4,IF(S109="M",$N$4,$O$4)+IF(T109="Yes",$P$4,0))</f>
        <v>5.4</v>
      </c>
      <c r="W109" s="53">
        <f>IF(S109="S",$M$5,(IF(S109="M",$N$5,$O$5)))+(IF(T109="Yes",$P$5,0))</f>
        <v>1.2</v>
      </c>
      <c r="X109" s="53">
        <f t="shared" si="5"/>
        <v>4.2</v>
      </c>
    </row>
    <row r="110" s="39" customFormat="1" ht="15.75" customHeight="1" spans="1:24">
      <c r="A110" s="41"/>
      <c r="B110" s="59">
        <v>43466.6880114631</v>
      </c>
      <c r="C110" s="48" t="s">
        <v>2</v>
      </c>
      <c r="D110" s="48" t="s">
        <v>33</v>
      </c>
      <c r="E110" s="48" t="s">
        <v>33</v>
      </c>
      <c r="F110" s="53">
        <f>IF(C110="S",$M$4,(IF(C110="M",$N$4,$O$4)))+(IF(D110="Yes",$P$4,0))</f>
        <v>5.4</v>
      </c>
      <c r="G110" s="53">
        <f>IF(C110="S",$M$5,(IF(C110="M",$N$5,$O$5)))+(IF(D110="Yes",$P$5,0))</f>
        <v>1.2</v>
      </c>
      <c r="H110" s="53">
        <f t="shared" si="3"/>
        <v>4.2</v>
      </c>
      <c r="I110" s="41"/>
      <c r="J110" s="59">
        <v>43473.466481158</v>
      </c>
      <c r="K110" s="48" t="s">
        <v>4</v>
      </c>
      <c r="L110" s="48" t="s">
        <v>33</v>
      </c>
      <c r="M110" s="48" t="s">
        <v>5</v>
      </c>
      <c r="N110" s="53">
        <f>IF(AND(K110="L",M110="Yes"),$O$6,IF(K110="S",$M$4,IF(K110="M",$N$4,$O$4)))+IF(L110="Yes",$P$4,0)</f>
        <v>6.66</v>
      </c>
      <c r="O110" s="53">
        <f>IF(K110="S",$M$5,(IF(K110="M",$N$5,$O$5)))+(IF(L110="Yes",$P$5,0))</f>
        <v>1.7</v>
      </c>
      <c r="P110" s="53">
        <f t="shared" si="4"/>
        <v>4.96</v>
      </c>
      <c r="Q110" s="41"/>
      <c r="R110" s="59">
        <v>43480.629988532</v>
      </c>
      <c r="S110" s="48" t="s">
        <v>4</v>
      </c>
      <c r="T110" s="48" t="s">
        <v>33</v>
      </c>
      <c r="U110" s="48" t="s">
        <v>5</v>
      </c>
      <c r="V110" s="53">
        <f>IF(AND(S110="L",T110="Yes",U110="Yes"),$P$7,0)+IF(S110="S",$M$4,IF(S110="M",$N$4,$O$4)+IF(T110="Yes",$P$4,0))</f>
        <v>7.4</v>
      </c>
      <c r="W110" s="53">
        <f>IF(S110="S",$M$5,(IF(S110="M",$N$5,$O$5)))+(IF(T110="Yes",$P$5,0))</f>
        <v>1.7</v>
      </c>
      <c r="X110" s="53">
        <f t="shared" si="5"/>
        <v>5.7</v>
      </c>
    </row>
    <row r="111" s="39" customFormat="1" ht="15.75" customHeight="1" spans="1:24">
      <c r="A111" s="41"/>
      <c r="B111" s="59">
        <v>43466.7023398929</v>
      </c>
      <c r="C111" s="48" t="s">
        <v>2</v>
      </c>
      <c r="D111" s="48" t="s">
        <v>33</v>
      </c>
      <c r="E111" s="48" t="s">
        <v>33</v>
      </c>
      <c r="F111" s="53">
        <f>IF(C111="S",$M$4,(IF(C111="M",$N$4,$O$4)))+(IF(D111="Yes",$P$4,0))</f>
        <v>5.4</v>
      </c>
      <c r="G111" s="53">
        <f>IF(C111="S",$M$5,(IF(C111="M",$N$5,$O$5)))+(IF(D111="Yes",$P$5,0))</f>
        <v>1.2</v>
      </c>
      <c r="H111" s="53">
        <f t="shared" si="3"/>
        <v>4.2</v>
      </c>
      <c r="I111" s="41"/>
      <c r="J111" s="59">
        <v>43473.4711981829</v>
      </c>
      <c r="K111" s="48" t="s">
        <v>4</v>
      </c>
      <c r="L111" s="48" t="s">
        <v>33</v>
      </c>
      <c r="M111" s="48" t="s">
        <v>5</v>
      </c>
      <c r="N111" s="53">
        <f>IF(AND(K111="L",M111="Yes"),$O$6,IF(K111="S",$M$4,IF(K111="M",$N$4,$O$4)))+IF(L111="Yes",$P$4,0)</f>
        <v>6.66</v>
      </c>
      <c r="O111" s="53">
        <f>IF(K111="S",$M$5,(IF(K111="M",$N$5,$O$5)))+(IF(L111="Yes",$P$5,0))</f>
        <v>1.7</v>
      </c>
      <c r="P111" s="53">
        <f t="shared" si="4"/>
        <v>4.96</v>
      </c>
      <c r="Q111" s="41"/>
      <c r="R111" s="59">
        <v>43480.6388682238</v>
      </c>
      <c r="S111" s="48" t="s">
        <v>3</v>
      </c>
      <c r="T111" s="48" t="s">
        <v>33</v>
      </c>
      <c r="U111" s="48" t="s">
        <v>33</v>
      </c>
      <c r="V111" s="53">
        <f>IF(AND(S111="L",T111="Yes",U111="Yes"),$P$7,0)+IF(S111="S",$M$4,IF(S111="M",$N$4,$O$4)+IF(T111="Yes",$P$4,0))</f>
        <v>6.4</v>
      </c>
      <c r="W111" s="53">
        <f>IF(S111="S",$M$5,(IF(S111="M",$N$5,$O$5)))+(IF(T111="Yes",$P$5,0))</f>
        <v>1.5</v>
      </c>
      <c r="X111" s="53">
        <f t="shared" si="5"/>
        <v>4.9</v>
      </c>
    </row>
    <row r="112" s="39" customFormat="1" ht="15.75" customHeight="1" spans="1:24">
      <c r="A112" s="41"/>
      <c r="B112" s="59">
        <v>43466.7033621536</v>
      </c>
      <c r="C112" s="48" t="s">
        <v>3</v>
      </c>
      <c r="D112" s="48" t="s">
        <v>33</v>
      </c>
      <c r="E112" s="48" t="s">
        <v>33</v>
      </c>
      <c r="F112" s="53">
        <f>IF(C112="S",$M$4,(IF(C112="M",$N$4,$O$4)))+(IF(D112="Yes",$P$4,0))</f>
        <v>6.4</v>
      </c>
      <c r="G112" s="53">
        <f>IF(C112="S",$M$5,(IF(C112="M",$N$5,$O$5)))+(IF(D112="Yes",$P$5,0))</f>
        <v>1.5</v>
      </c>
      <c r="H112" s="53">
        <f t="shared" si="3"/>
        <v>4.9</v>
      </c>
      <c r="I112" s="41"/>
      <c r="J112" s="59">
        <v>43473.4796605778</v>
      </c>
      <c r="K112" s="48" t="s">
        <v>4</v>
      </c>
      <c r="L112" s="48" t="s">
        <v>33</v>
      </c>
      <c r="M112" s="48" t="s">
        <v>5</v>
      </c>
      <c r="N112" s="53">
        <f>IF(AND(K112="L",M112="Yes"),$O$6,IF(K112="S",$M$4,IF(K112="M",$N$4,$O$4)))+IF(L112="Yes",$P$4,0)</f>
        <v>6.66</v>
      </c>
      <c r="O112" s="53">
        <f>IF(K112="S",$M$5,(IF(K112="M",$N$5,$O$5)))+(IF(L112="Yes",$P$5,0))</f>
        <v>1.7</v>
      </c>
      <c r="P112" s="53">
        <f t="shared" si="4"/>
        <v>4.96</v>
      </c>
      <c r="Q112" s="41"/>
      <c r="R112" s="59">
        <v>43480.6548296043</v>
      </c>
      <c r="S112" s="48" t="s">
        <v>3</v>
      </c>
      <c r="T112" s="48" t="s">
        <v>33</v>
      </c>
      <c r="U112" s="48" t="s">
        <v>33</v>
      </c>
      <c r="V112" s="53">
        <f>IF(AND(S112="L",T112="Yes",U112="Yes"),$P$7,0)+IF(S112="S",$M$4,IF(S112="M",$N$4,$O$4)+IF(T112="Yes",$P$4,0))</f>
        <v>6.4</v>
      </c>
      <c r="W112" s="53">
        <f>IF(S112="S",$M$5,(IF(S112="M",$N$5,$O$5)))+(IF(T112="Yes",$P$5,0))</f>
        <v>1.5</v>
      </c>
      <c r="X112" s="53">
        <f t="shared" si="5"/>
        <v>4.9</v>
      </c>
    </row>
    <row r="113" s="39" customFormat="1" ht="15.75" customHeight="1" spans="1:24">
      <c r="A113" s="41"/>
      <c r="B113" s="59">
        <v>43466.7079895822</v>
      </c>
      <c r="C113" s="48" t="s">
        <v>3</v>
      </c>
      <c r="D113" s="48" t="s">
        <v>5</v>
      </c>
      <c r="E113" s="48" t="s">
        <v>33</v>
      </c>
      <c r="F113" s="53">
        <f>IF(C113="S",$M$4,(IF(C113="M",$N$4,$O$4)))+(IF(D113="Yes",$P$4,0))</f>
        <v>11.3</v>
      </c>
      <c r="G113" s="53">
        <f>IF(C113="S",$M$5,(IF(C113="M",$N$5,$O$5)))+(IF(D113="Yes",$P$5,0))</f>
        <v>3.5</v>
      </c>
      <c r="H113" s="53">
        <f t="shared" si="3"/>
        <v>7.8</v>
      </c>
      <c r="I113" s="41"/>
      <c r="J113" s="59">
        <v>43473.4819882048</v>
      </c>
      <c r="K113" s="48" t="s">
        <v>4</v>
      </c>
      <c r="L113" s="48" t="s">
        <v>33</v>
      </c>
      <c r="M113" s="48" t="s">
        <v>33</v>
      </c>
      <c r="N113" s="53">
        <f>IF(AND(K113="L",M113="Yes"),$O$6,IF(K113="S",$M$4,IF(K113="M",$N$4,$O$4)))+IF(L113="Yes",$P$4,0)</f>
        <v>7.4</v>
      </c>
      <c r="O113" s="53">
        <f>IF(K113="S",$M$5,(IF(K113="M",$N$5,$O$5)))+(IF(L113="Yes",$P$5,0))</f>
        <v>1.7</v>
      </c>
      <c r="P113" s="53">
        <f t="shared" si="4"/>
        <v>5.7</v>
      </c>
      <c r="Q113" s="41"/>
      <c r="R113" s="59">
        <v>43480.6574416864</v>
      </c>
      <c r="S113" s="48" t="s">
        <v>2</v>
      </c>
      <c r="T113" s="48" t="s">
        <v>5</v>
      </c>
      <c r="U113" s="48" t="s">
        <v>33</v>
      </c>
      <c r="V113" s="53">
        <f>IF(AND(S113="L",T113="Yes",U113="Yes"),$P$7,0)+IF(S113="S",$M$4,IF(S113="M",$N$4,$O$4)+IF(T113="Yes",$P$4,0))</f>
        <v>5.4</v>
      </c>
      <c r="W113" s="53">
        <f>IF(S113="S",$M$5,(IF(S113="M",$N$5,$O$5)))+(IF(T113="Yes",$P$5,0))</f>
        <v>3.2</v>
      </c>
      <c r="X113" s="53">
        <f t="shared" si="5"/>
        <v>2.2</v>
      </c>
    </row>
    <row r="114" s="39" customFormat="1" ht="15.75" customHeight="1" spans="1:24">
      <c r="A114" s="41"/>
      <c r="B114" s="59">
        <v>43466.7086995817</v>
      </c>
      <c r="C114" s="48" t="s">
        <v>4</v>
      </c>
      <c r="D114" s="48" t="s">
        <v>5</v>
      </c>
      <c r="E114" s="48" t="s">
        <v>33</v>
      </c>
      <c r="F114" s="53">
        <f>IF(C114="S",$M$4,(IF(C114="M",$N$4,$O$4)))+(IF(D114="Yes",$P$4,0))</f>
        <v>12.3</v>
      </c>
      <c r="G114" s="53">
        <f>IF(C114="S",$M$5,(IF(C114="M",$N$5,$O$5)))+(IF(D114="Yes",$P$5,0))</f>
        <v>3.7</v>
      </c>
      <c r="H114" s="53">
        <f t="shared" si="3"/>
        <v>8.6</v>
      </c>
      <c r="I114" s="41"/>
      <c r="J114" s="59">
        <v>43473.4847186517</v>
      </c>
      <c r="K114" s="48" t="s">
        <v>4</v>
      </c>
      <c r="L114" s="48" t="s">
        <v>33</v>
      </c>
      <c r="M114" s="48" t="s">
        <v>5</v>
      </c>
      <c r="N114" s="53">
        <f>IF(AND(K114="L",M114="Yes"),$O$6,IF(K114="S",$M$4,IF(K114="M",$N$4,$O$4)))+IF(L114="Yes",$P$4,0)</f>
        <v>6.66</v>
      </c>
      <c r="O114" s="53">
        <f>IF(K114="S",$M$5,(IF(K114="M",$N$5,$O$5)))+(IF(L114="Yes",$P$5,0))</f>
        <v>1.7</v>
      </c>
      <c r="P114" s="53">
        <f t="shared" si="4"/>
        <v>4.96</v>
      </c>
      <c r="Q114" s="41"/>
      <c r="R114" s="59">
        <v>43480.6576251633</v>
      </c>
      <c r="S114" s="48" t="s">
        <v>3</v>
      </c>
      <c r="T114" s="48" t="s">
        <v>33</v>
      </c>
      <c r="U114" s="48" t="s">
        <v>33</v>
      </c>
      <c r="V114" s="53">
        <f>IF(AND(S114="L",T114="Yes",U114="Yes"),$P$7,0)+IF(S114="S",$M$4,IF(S114="M",$N$4,$O$4)+IF(T114="Yes",$P$4,0))</f>
        <v>6.4</v>
      </c>
      <c r="W114" s="53">
        <f>IF(S114="S",$M$5,(IF(S114="M",$N$5,$O$5)))+(IF(T114="Yes",$P$5,0))</f>
        <v>1.5</v>
      </c>
      <c r="X114" s="53">
        <f t="shared" si="5"/>
        <v>4.9</v>
      </c>
    </row>
    <row r="115" s="39" customFormat="1" ht="15.75" customHeight="1" spans="1:24">
      <c r="A115" s="41"/>
      <c r="B115" s="59">
        <v>43466.7090957838</v>
      </c>
      <c r="C115" s="48" t="s">
        <v>2</v>
      </c>
      <c r="D115" s="48" t="s">
        <v>33</v>
      </c>
      <c r="E115" s="48" t="s">
        <v>33</v>
      </c>
      <c r="F115" s="53">
        <f>IF(C115="S",$M$4,(IF(C115="M",$N$4,$O$4)))+(IF(D115="Yes",$P$4,0))</f>
        <v>5.4</v>
      </c>
      <c r="G115" s="53">
        <f>IF(C115="S",$M$5,(IF(C115="M",$N$5,$O$5)))+(IF(D115="Yes",$P$5,0))</f>
        <v>1.2</v>
      </c>
      <c r="H115" s="53">
        <f t="shared" si="3"/>
        <v>4.2</v>
      </c>
      <c r="I115" s="41"/>
      <c r="J115" s="59">
        <v>43473.4982734994</v>
      </c>
      <c r="K115" s="48" t="s">
        <v>2</v>
      </c>
      <c r="L115" s="48" t="s">
        <v>33</v>
      </c>
      <c r="M115" s="48" t="s">
        <v>33</v>
      </c>
      <c r="N115" s="53">
        <f>IF(AND(K115="L",M115="Yes"),$O$6,IF(K115="S",$M$4,IF(K115="M",$N$4,$O$4)))+IF(L115="Yes",$P$4,0)</f>
        <v>5.4</v>
      </c>
      <c r="O115" s="53">
        <f>IF(K115="S",$M$5,(IF(K115="M",$N$5,$O$5)))+(IF(L115="Yes",$P$5,0))</f>
        <v>1.2</v>
      </c>
      <c r="P115" s="53">
        <f t="shared" si="4"/>
        <v>4.2</v>
      </c>
      <c r="Q115" s="41"/>
      <c r="R115" s="59">
        <v>43480.6645801588</v>
      </c>
      <c r="S115" s="48" t="s">
        <v>3</v>
      </c>
      <c r="T115" s="48" t="s">
        <v>33</v>
      </c>
      <c r="U115" s="48" t="s">
        <v>33</v>
      </c>
      <c r="V115" s="53">
        <f>IF(AND(S115="L",T115="Yes",U115="Yes"),$P$7,0)+IF(S115="S",$M$4,IF(S115="M",$N$4,$O$4)+IF(T115="Yes",$P$4,0))</f>
        <v>6.4</v>
      </c>
      <c r="W115" s="53">
        <f>IF(S115="S",$M$5,(IF(S115="M",$N$5,$O$5)))+(IF(T115="Yes",$P$5,0))</f>
        <v>1.5</v>
      </c>
      <c r="X115" s="53">
        <f t="shared" si="5"/>
        <v>4.9</v>
      </c>
    </row>
    <row r="116" s="39" customFormat="1" ht="15.75" customHeight="1" spans="1:24">
      <c r="A116" s="41"/>
      <c r="B116" s="59">
        <v>43466.7094512346</v>
      </c>
      <c r="C116" s="48" t="s">
        <v>3</v>
      </c>
      <c r="D116" s="48" t="s">
        <v>33</v>
      </c>
      <c r="E116" s="48" t="s">
        <v>33</v>
      </c>
      <c r="F116" s="53">
        <f>IF(C116="S",$M$4,(IF(C116="M",$N$4,$O$4)))+(IF(D116="Yes",$P$4,0))</f>
        <v>6.4</v>
      </c>
      <c r="G116" s="53">
        <f>IF(C116="S",$M$5,(IF(C116="M",$N$5,$O$5)))+(IF(D116="Yes",$P$5,0))</f>
        <v>1.5</v>
      </c>
      <c r="H116" s="53">
        <f t="shared" si="3"/>
        <v>4.9</v>
      </c>
      <c r="I116" s="41"/>
      <c r="J116" s="59">
        <v>43473.5094429905</v>
      </c>
      <c r="K116" s="48" t="s">
        <v>3</v>
      </c>
      <c r="L116" s="48" t="s">
        <v>5</v>
      </c>
      <c r="M116" s="48" t="s">
        <v>33</v>
      </c>
      <c r="N116" s="53">
        <f>IF(AND(K116="L",M116="Yes"),$O$6,IF(K116="S",$M$4,IF(K116="M",$N$4,$O$4)))+IF(L116="Yes",$P$4,0)</f>
        <v>11.3</v>
      </c>
      <c r="O116" s="53">
        <f>IF(K116="S",$M$5,(IF(K116="M",$N$5,$O$5)))+(IF(L116="Yes",$P$5,0))</f>
        <v>3.5</v>
      </c>
      <c r="P116" s="53">
        <f t="shared" si="4"/>
        <v>7.8</v>
      </c>
      <c r="Q116" s="41"/>
      <c r="R116" s="59">
        <v>43480.6717292825</v>
      </c>
      <c r="S116" s="48" t="s">
        <v>4</v>
      </c>
      <c r="T116" s="48" t="s">
        <v>33</v>
      </c>
      <c r="U116" s="48" t="s">
        <v>5</v>
      </c>
      <c r="V116" s="53">
        <f>IF(AND(S116="L",T116="Yes",U116="Yes"),$P$7,0)+IF(S116="S",$M$4,IF(S116="M",$N$4,$O$4)+IF(T116="Yes",$P$4,0))</f>
        <v>7.4</v>
      </c>
      <c r="W116" s="53">
        <f>IF(S116="S",$M$5,(IF(S116="M",$N$5,$O$5)))+(IF(T116="Yes",$P$5,0))</f>
        <v>1.7</v>
      </c>
      <c r="X116" s="53">
        <f t="shared" si="5"/>
        <v>5.7</v>
      </c>
    </row>
    <row r="117" s="39" customFormat="1" ht="15.75" customHeight="1" spans="1:24">
      <c r="A117" s="41"/>
      <c r="B117" s="59">
        <v>43466.7129774841</v>
      </c>
      <c r="C117" s="48" t="s">
        <v>2</v>
      </c>
      <c r="D117" s="48" t="s">
        <v>33</v>
      </c>
      <c r="E117" s="48" t="s">
        <v>33</v>
      </c>
      <c r="F117" s="53">
        <f>IF(C117="S",$M$4,(IF(C117="M",$N$4,$O$4)))+(IF(D117="Yes",$P$4,0))</f>
        <v>5.4</v>
      </c>
      <c r="G117" s="53">
        <f>IF(C117="S",$M$5,(IF(C117="M",$N$5,$O$5)))+(IF(D117="Yes",$P$5,0))</f>
        <v>1.2</v>
      </c>
      <c r="H117" s="53">
        <f t="shared" si="3"/>
        <v>4.2</v>
      </c>
      <c r="I117" s="41"/>
      <c r="J117" s="59">
        <v>43473.5447865487</v>
      </c>
      <c r="K117" s="48" t="s">
        <v>3</v>
      </c>
      <c r="L117" s="48" t="s">
        <v>33</v>
      </c>
      <c r="M117" s="48" t="s">
        <v>33</v>
      </c>
      <c r="N117" s="53">
        <f>IF(AND(K117="L",M117="Yes"),$O$6,IF(K117="S",$M$4,IF(K117="M",$N$4,$O$4)))+IF(L117="Yes",$P$4,0)</f>
        <v>6.4</v>
      </c>
      <c r="O117" s="53">
        <f>IF(K117="S",$M$5,(IF(K117="M",$N$5,$O$5)))+(IF(L117="Yes",$P$5,0))</f>
        <v>1.5</v>
      </c>
      <c r="P117" s="53">
        <f t="shared" si="4"/>
        <v>4.9</v>
      </c>
      <c r="Q117" s="41"/>
      <c r="R117" s="59">
        <v>43480.675742406</v>
      </c>
      <c r="S117" s="48" t="s">
        <v>4</v>
      </c>
      <c r="T117" s="48" t="s">
        <v>33</v>
      </c>
      <c r="U117" s="48" t="s">
        <v>33</v>
      </c>
      <c r="V117" s="53">
        <f>IF(AND(S117="L",T117="Yes",U117="Yes"),$P$7,0)+IF(S117="S",$M$4,IF(S117="M",$N$4,$O$4)+IF(T117="Yes",$P$4,0))</f>
        <v>7.4</v>
      </c>
      <c r="W117" s="53">
        <f>IF(S117="S",$M$5,(IF(S117="M",$N$5,$O$5)))+(IF(T117="Yes",$P$5,0))</f>
        <v>1.7</v>
      </c>
      <c r="X117" s="53">
        <f t="shared" si="5"/>
        <v>5.7</v>
      </c>
    </row>
    <row r="118" s="39" customFormat="1" ht="15.75" customHeight="1" spans="1:24">
      <c r="A118" s="41"/>
      <c r="B118" s="59">
        <v>43466.7166760266</v>
      </c>
      <c r="C118" s="48" t="s">
        <v>2</v>
      </c>
      <c r="D118" s="48" t="s">
        <v>5</v>
      </c>
      <c r="E118" s="48" t="s">
        <v>33</v>
      </c>
      <c r="F118" s="53">
        <f>IF(C118="S",$M$4,(IF(C118="M",$N$4,$O$4)))+(IF(D118="Yes",$P$4,0))</f>
        <v>10.3</v>
      </c>
      <c r="G118" s="53">
        <f>IF(C118="S",$M$5,(IF(C118="M",$N$5,$O$5)))+(IF(D118="Yes",$P$5,0))</f>
        <v>3.2</v>
      </c>
      <c r="H118" s="53">
        <f t="shared" si="3"/>
        <v>7.1</v>
      </c>
      <c r="I118" s="41"/>
      <c r="J118" s="59">
        <v>43473.5523714081</v>
      </c>
      <c r="K118" s="48" t="s">
        <v>4</v>
      </c>
      <c r="L118" s="48" t="s">
        <v>5</v>
      </c>
      <c r="M118" s="48" t="s">
        <v>5</v>
      </c>
      <c r="N118" s="53">
        <f>IF(AND(K118="L",M118="Yes"),$O$6,IF(K118="S",$M$4,IF(K118="M",$N$4,$O$4)))+IF(L118="Yes",$P$4,0)</f>
        <v>11.56</v>
      </c>
      <c r="O118" s="53">
        <f>IF(K118="S",$M$5,(IF(K118="M",$N$5,$O$5)))+(IF(L118="Yes",$P$5,0))</f>
        <v>3.7</v>
      </c>
      <c r="P118" s="53">
        <f t="shared" si="4"/>
        <v>7.86</v>
      </c>
      <c r="Q118" s="41"/>
      <c r="R118" s="59">
        <v>43480.6834699124</v>
      </c>
      <c r="S118" s="48" t="s">
        <v>4</v>
      </c>
      <c r="T118" s="48" t="s">
        <v>33</v>
      </c>
      <c r="U118" s="48" t="s">
        <v>33</v>
      </c>
      <c r="V118" s="53">
        <f>IF(AND(S118="L",T118="Yes",U118="Yes"),$P$7,0)+IF(S118="S",$M$4,IF(S118="M",$N$4,$O$4)+IF(T118="Yes",$P$4,0))</f>
        <v>7.4</v>
      </c>
      <c r="W118" s="53">
        <f>IF(S118="S",$M$5,(IF(S118="M",$N$5,$O$5)))+(IF(T118="Yes",$P$5,0))</f>
        <v>1.7</v>
      </c>
      <c r="X118" s="53">
        <f t="shared" si="5"/>
        <v>5.7</v>
      </c>
    </row>
    <row r="119" s="39" customFormat="1" ht="15.75" customHeight="1" spans="1:24">
      <c r="A119" s="41"/>
      <c r="B119" s="59">
        <v>43466.7259687114</v>
      </c>
      <c r="C119" s="48" t="s">
        <v>3</v>
      </c>
      <c r="D119" s="48" t="s">
        <v>33</v>
      </c>
      <c r="E119" s="48" t="s">
        <v>33</v>
      </c>
      <c r="F119" s="53">
        <f>IF(C119="S",$M$4,(IF(C119="M",$N$4,$O$4)))+(IF(D119="Yes",$P$4,0))</f>
        <v>6.4</v>
      </c>
      <c r="G119" s="53">
        <f>IF(C119="S",$M$5,(IF(C119="M",$N$5,$O$5)))+(IF(D119="Yes",$P$5,0))</f>
        <v>1.5</v>
      </c>
      <c r="H119" s="53">
        <f t="shared" si="3"/>
        <v>4.9</v>
      </c>
      <c r="I119" s="41"/>
      <c r="J119" s="59">
        <v>43473.5556833657</v>
      </c>
      <c r="K119" s="48" t="s">
        <v>4</v>
      </c>
      <c r="L119" s="48" t="s">
        <v>33</v>
      </c>
      <c r="M119" s="48" t="s">
        <v>5</v>
      </c>
      <c r="N119" s="53">
        <f>IF(AND(K119="L",M119="Yes"),$O$6,IF(K119="S",$M$4,IF(K119="M",$N$4,$O$4)))+IF(L119="Yes",$P$4,0)</f>
        <v>6.66</v>
      </c>
      <c r="O119" s="53">
        <f>IF(K119="S",$M$5,(IF(K119="M",$N$5,$O$5)))+(IF(L119="Yes",$P$5,0))</f>
        <v>1.7</v>
      </c>
      <c r="P119" s="53">
        <f t="shared" si="4"/>
        <v>4.96</v>
      </c>
      <c r="Q119" s="41"/>
      <c r="R119" s="59">
        <v>43480.6854388677</v>
      </c>
      <c r="S119" s="48" t="s">
        <v>2</v>
      </c>
      <c r="T119" s="48" t="s">
        <v>33</v>
      </c>
      <c r="U119" s="48" t="s">
        <v>33</v>
      </c>
      <c r="V119" s="53">
        <f>IF(AND(S119="L",T119="Yes",U119="Yes"),$P$7,0)+IF(S119="S",$M$4,IF(S119="M",$N$4,$O$4)+IF(T119="Yes",$P$4,0))</f>
        <v>5.4</v>
      </c>
      <c r="W119" s="53">
        <f>IF(S119="S",$M$5,(IF(S119="M",$N$5,$O$5)))+(IF(T119="Yes",$P$5,0))</f>
        <v>1.2</v>
      </c>
      <c r="X119" s="53">
        <f t="shared" si="5"/>
        <v>4.2</v>
      </c>
    </row>
    <row r="120" s="39" customFormat="1" ht="15.75" customHeight="1" spans="1:24">
      <c r="A120" s="41"/>
      <c r="B120" s="59">
        <v>43466.7339834206</v>
      </c>
      <c r="C120" s="48" t="s">
        <v>2</v>
      </c>
      <c r="D120" s="48" t="s">
        <v>33</v>
      </c>
      <c r="E120" s="48" t="s">
        <v>33</v>
      </c>
      <c r="F120" s="53">
        <f>IF(C120="S",$M$4,(IF(C120="M",$N$4,$O$4)))+(IF(D120="Yes",$P$4,0))</f>
        <v>5.4</v>
      </c>
      <c r="G120" s="53">
        <f>IF(C120="S",$M$5,(IF(C120="M",$N$5,$O$5)))+(IF(D120="Yes",$P$5,0))</f>
        <v>1.2</v>
      </c>
      <c r="H120" s="53">
        <f t="shared" si="3"/>
        <v>4.2</v>
      </c>
      <c r="I120" s="41"/>
      <c r="J120" s="59">
        <v>43473.5681908863</v>
      </c>
      <c r="K120" s="48" t="s">
        <v>4</v>
      </c>
      <c r="L120" s="48" t="s">
        <v>33</v>
      </c>
      <c r="M120" s="48" t="s">
        <v>5</v>
      </c>
      <c r="N120" s="53">
        <f>IF(AND(K120="L",M120="Yes"),$O$6,IF(K120="S",$M$4,IF(K120="M",$N$4,$O$4)))+IF(L120="Yes",$P$4,0)</f>
        <v>6.66</v>
      </c>
      <c r="O120" s="53">
        <f>IF(K120="S",$M$5,(IF(K120="M",$N$5,$O$5)))+(IF(L120="Yes",$P$5,0))</f>
        <v>1.7</v>
      </c>
      <c r="P120" s="53">
        <f t="shared" si="4"/>
        <v>4.96</v>
      </c>
      <c r="Q120" s="41"/>
      <c r="R120" s="59">
        <v>43480.6984619334</v>
      </c>
      <c r="S120" s="48" t="s">
        <v>3</v>
      </c>
      <c r="T120" s="48" t="s">
        <v>33</v>
      </c>
      <c r="U120" s="48" t="s">
        <v>33</v>
      </c>
      <c r="V120" s="53">
        <f>IF(AND(S120="L",T120="Yes",U120="Yes"),$P$7,0)+IF(S120="S",$M$4,IF(S120="M",$N$4,$O$4)+IF(T120="Yes",$P$4,0))</f>
        <v>6.4</v>
      </c>
      <c r="W120" s="53">
        <f>IF(S120="S",$M$5,(IF(S120="M",$N$5,$O$5)))+(IF(T120="Yes",$P$5,0))</f>
        <v>1.5</v>
      </c>
      <c r="X120" s="53">
        <f t="shared" si="5"/>
        <v>4.9</v>
      </c>
    </row>
    <row r="121" s="39" customFormat="1" ht="15.75" customHeight="1" spans="1:24">
      <c r="A121" s="41"/>
      <c r="B121" s="59">
        <v>43466.7377597558</v>
      </c>
      <c r="C121" s="48" t="s">
        <v>4</v>
      </c>
      <c r="D121" s="48" t="s">
        <v>33</v>
      </c>
      <c r="E121" s="48" t="s">
        <v>33</v>
      </c>
      <c r="F121" s="53">
        <f>IF(C121="S",$M$4,(IF(C121="M",$N$4,$O$4)))+(IF(D121="Yes",$P$4,0))</f>
        <v>7.4</v>
      </c>
      <c r="G121" s="53">
        <f>IF(C121="S",$M$5,(IF(C121="M",$N$5,$O$5)))+(IF(D121="Yes",$P$5,0))</f>
        <v>1.7</v>
      </c>
      <c r="H121" s="53">
        <f t="shared" si="3"/>
        <v>5.7</v>
      </c>
      <c r="I121" s="41"/>
      <c r="J121" s="59">
        <v>43473.5689601768</v>
      </c>
      <c r="K121" s="48" t="s">
        <v>4</v>
      </c>
      <c r="L121" s="48" t="s">
        <v>33</v>
      </c>
      <c r="M121" s="48" t="s">
        <v>5</v>
      </c>
      <c r="N121" s="53">
        <f>IF(AND(K121="L",M121="Yes"),$O$6,IF(K121="S",$M$4,IF(K121="M",$N$4,$O$4)))+IF(L121="Yes",$P$4,0)</f>
        <v>6.66</v>
      </c>
      <c r="O121" s="53">
        <f>IF(K121="S",$M$5,(IF(K121="M",$N$5,$O$5)))+(IF(L121="Yes",$P$5,0))</f>
        <v>1.7</v>
      </c>
      <c r="P121" s="53">
        <f t="shared" si="4"/>
        <v>4.96</v>
      </c>
      <c r="Q121" s="41"/>
      <c r="R121" s="59">
        <v>43480.6991612716</v>
      </c>
      <c r="S121" s="48" t="s">
        <v>3</v>
      </c>
      <c r="T121" s="48" t="s">
        <v>33</v>
      </c>
      <c r="U121" s="48" t="s">
        <v>33</v>
      </c>
      <c r="V121" s="53">
        <f>IF(AND(S121="L",T121="Yes",U121="Yes"),$P$7,0)+IF(S121="S",$M$4,IF(S121="M",$N$4,$O$4)+IF(T121="Yes",$P$4,0))</f>
        <v>6.4</v>
      </c>
      <c r="W121" s="53">
        <f>IF(S121="S",$M$5,(IF(S121="M",$N$5,$O$5)))+(IF(T121="Yes",$P$5,0))</f>
        <v>1.5</v>
      </c>
      <c r="X121" s="53">
        <f t="shared" si="5"/>
        <v>4.9</v>
      </c>
    </row>
    <row r="122" s="39" customFormat="1" ht="15.75" customHeight="1" spans="1:24">
      <c r="A122" s="41"/>
      <c r="B122" s="59">
        <v>43466.7455099399</v>
      </c>
      <c r="C122" s="48" t="s">
        <v>3</v>
      </c>
      <c r="D122" s="48" t="s">
        <v>33</v>
      </c>
      <c r="E122" s="48" t="s">
        <v>33</v>
      </c>
      <c r="F122" s="53">
        <f>IF(C122="S",$M$4,(IF(C122="M",$N$4,$O$4)))+(IF(D122="Yes",$P$4,0))</f>
        <v>6.4</v>
      </c>
      <c r="G122" s="53">
        <f>IF(C122="S",$M$5,(IF(C122="M",$N$5,$O$5)))+(IF(D122="Yes",$P$5,0))</f>
        <v>1.5</v>
      </c>
      <c r="H122" s="53">
        <f t="shared" si="3"/>
        <v>4.9</v>
      </c>
      <c r="I122" s="41"/>
      <c r="J122" s="59">
        <v>43473.573267175</v>
      </c>
      <c r="K122" s="48" t="s">
        <v>4</v>
      </c>
      <c r="L122" s="48" t="s">
        <v>33</v>
      </c>
      <c r="M122" s="48" t="s">
        <v>5</v>
      </c>
      <c r="N122" s="53">
        <f>IF(AND(K122="L",M122="Yes"),$O$6,IF(K122="S",$M$4,IF(K122="M",$N$4,$O$4)))+IF(L122="Yes",$P$4,0)</f>
        <v>6.66</v>
      </c>
      <c r="O122" s="53">
        <f>IF(K122="S",$M$5,(IF(K122="M",$N$5,$O$5)))+(IF(L122="Yes",$P$5,0))</f>
        <v>1.7</v>
      </c>
      <c r="P122" s="53">
        <f t="shared" si="4"/>
        <v>4.96</v>
      </c>
      <c r="Q122" s="41"/>
      <c r="R122" s="59">
        <v>43480.7072748297</v>
      </c>
      <c r="S122" s="48" t="s">
        <v>4</v>
      </c>
      <c r="T122" s="48" t="s">
        <v>33</v>
      </c>
      <c r="U122" s="48" t="s">
        <v>33</v>
      </c>
      <c r="V122" s="53">
        <f>IF(AND(S122="L",T122="Yes",U122="Yes"),$P$7,0)+IF(S122="S",$M$4,IF(S122="M",$N$4,$O$4)+IF(T122="Yes",$P$4,0))</f>
        <v>7.4</v>
      </c>
      <c r="W122" s="53">
        <f>IF(S122="S",$M$5,(IF(S122="M",$N$5,$O$5)))+(IF(T122="Yes",$P$5,0))</f>
        <v>1.7</v>
      </c>
      <c r="X122" s="53">
        <f t="shared" si="5"/>
        <v>5.7</v>
      </c>
    </row>
    <row r="123" s="39" customFormat="1" ht="15.75" customHeight="1" spans="1:24">
      <c r="A123" s="41"/>
      <c r="B123" s="59">
        <v>43466.7532013899</v>
      </c>
      <c r="C123" s="48" t="s">
        <v>3</v>
      </c>
      <c r="D123" s="48" t="s">
        <v>33</v>
      </c>
      <c r="E123" s="48" t="s">
        <v>33</v>
      </c>
      <c r="F123" s="53">
        <f>IF(C123="S",$M$4,(IF(C123="M",$N$4,$O$4)))+(IF(D123="Yes",$P$4,0))</f>
        <v>6.4</v>
      </c>
      <c r="G123" s="53">
        <f>IF(C123="S",$M$5,(IF(C123="M",$N$5,$O$5)))+(IF(D123="Yes",$P$5,0))</f>
        <v>1.5</v>
      </c>
      <c r="H123" s="53">
        <f t="shared" si="3"/>
        <v>4.9</v>
      </c>
      <c r="I123" s="41"/>
      <c r="J123" s="59">
        <v>43473.5740769317</v>
      </c>
      <c r="K123" s="48" t="s">
        <v>2</v>
      </c>
      <c r="L123" s="48" t="s">
        <v>33</v>
      </c>
      <c r="M123" s="48" t="s">
        <v>33</v>
      </c>
      <c r="N123" s="53">
        <f>IF(AND(K123="L",M123="Yes"),$O$6,IF(K123="S",$M$4,IF(K123="M",$N$4,$O$4)))+IF(L123="Yes",$P$4,0)</f>
        <v>5.4</v>
      </c>
      <c r="O123" s="53">
        <f>IF(K123="S",$M$5,(IF(K123="M",$N$5,$O$5)))+(IF(L123="Yes",$P$5,0))</f>
        <v>1.2</v>
      </c>
      <c r="P123" s="53">
        <f t="shared" si="4"/>
        <v>4.2</v>
      </c>
      <c r="Q123" s="41"/>
      <c r="R123" s="59">
        <v>43480.707942992</v>
      </c>
      <c r="S123" s="48" t="s">
        <v>3</v>
      </c>
      <c r="T123" s="48" t="s">
        <v>33</v>
      </c>
      <c r="U123" s="48" t="s">
        <v>33</v>
      </c>
      <c r="V123" s="53">
        <f>IF(AND(S123="L",T123="Yes",U123="Yes"),$P$7,0)+IF(S123="S",$M$4,IF(S123="M",$N$4,$O$4)+IF(T123="Yes",$P$4,0))</f>
        <v>6.4</v>
      </c>
      <c r="W123" s="53">
        <f>IF(S123="S",$M$5,(IF(S123="M",$N$5,$O$5)))+(IF(T123="Yes",$P$5,0))</f>
        <v>1.5</v>
      </c>
      <c r="X123" s="53">
        <f t="shared" si="5"/>
        <v>4.9</v>
      </c>
    </row>
    <row r="124" s="39" customFormat="1" ht="15.75" customHeight="1" spans="1:24">
      <c r="A124" s="41"/>
      <c r="B124" s="59">
        <v>43466.7570924912</v>
      </c>
      <c r="C124" s="48" t="s">
        <v>3</v>
      </c>
      <c r="D124" s="48" t="s">
        <v>5</v>
      </c>
      <c r="E124" s="48" t="s">
        <v>33</v>
      </c>
      <c r="F124" s="53">
        <f>IF(C124="S",$M$4,(IF(C124="M",$N$4,$O$4)))+(IF(D124="Yes",$P$4,0))</f>
        <v>11.3</v>
      </c>
      <c r="G124" s="53">
        <f>IF(C124="S",$M$5,(IF(C124="M",$N$5,$O$5)))+(IF(D124="Yes",$P$5,0))</f>
        <v>3.5</v>
      </c>
      <c r="H124" s="53">
        <f t="shared" si="3"/>
        <v>7.8</v>
      </c>
      <c r="I124" s="41"/>
      <c r="J124" s="59">
        <v>43473.5742515064</v>
      </c>
      <c r="K124" s="48" t="s">
        <v>4</v>
      </c>
      <c r="L124" s="48" t="s">
        <v>33</v>
      </c>
      <c r="M124" s="48" t="s">
        <v>5</v>
      </c>
      <c r="N124" s="53">
        <f>IF(AND(K124="L",M124="Yes"),$O$6,IF(K124="S",$M$4,IF(K124="M",$N$4,$O$4)))+IF(L124="Yes",$P$4,0)</f>
        <v>6.66</v>
      </c>
      <c r="O124" s="53">
        <f>IF(K124="S",$M$5,(IF(K124="M",$N$5,$O$5)))+(IF(L124="Yes",$P$5,0))</f>
        <v>1.7</v>
      </c>
      <c r="P124" s="53">
        <f t="shared" si="4"/>
        <v>4.96</v>
      </c>
      <c r="Q124" s="41"/>
      <c r="R124" s="59">
        <v>43480.7207375402</v>
      </c>
      <c r="S124" s="48" t="s">
        <v>3</v>
      </c>
      <c r="T124" s="48" t="s">
        <v>33</v>
      </c>
      <c r="U124" s="48" t="s">
        <v>33</v>
      </c>
      <c r="V124" s="53">
        <f>IF(AND(S124="L",T124="Yes",U124="Yes"),$P$7,0)+IF(S124="S",$M$4,IF(S124="M",$N$4,$O$4)+IF(T124="Yes",$P$4,0))</f>
        <v>6.4</v>
      </c>
      <c r="W124" s="53">
        <f>IF(S124="S",$M$5,(IF(S124="M",$N$5,$O$5)))+(IF(T124="Yes",$P$5,0))</f>
        <v>1.5</v>
      </c>
      <c r="X124" s="53">
        <f t="shared" si="5"/>
        <v>4.9</v>
      </c>
    </row>
    <row r="125" s="39" customFormat="1" ht="15.75" customHeight="1" spans="1:24">
      <c r="A125" s="41"/>
      <c r="B125" s="59">
        <v>43466.7660248018</v>
      </c>
      <c r="C125" s="48" t="s">
        <v>4</v>
      </c>
      <c r="D125" s="48" t="s">
        <v>33</v>
      </c>
      <c r="E125" s="48" t="s">
        <v>33</v>
      </c>
      <c r="F125" s="53">
        <f>IF(C125="S",$M$4,(IF(C125="M",$N$4,$O$4)))+(IF(D125="Yes",$P$4,0))</f>
        <v>7.4</v>
      </c>
      <c r="G125" s="53">
        <f>IF(C125="S",$M$5,(IF(C125="M",$N$5,$O$5)))+(IF(D125="Yes",$P$5,0))</f>
        <v>1.7</v>
      </c>
      <c r="H125" s="53">
        <f t="shared" si="3"/>
        <v>5.7</v>
      </c>
      <c r="I125" s="41"/>
      <c r="J125" s="59">
        <v>43473.5779849095</v>
      </c>
      <c r="K125" s="48" t="s">
        <v>4</v>
      </c>
      <c r="L125" s="48" t="s">
        <v>33</v>
      </c>
      <c r="M125" s="48" t="s">
        <v>33</v>
      </c>
      <c r="N125" s="53">
        <f>IF(AND(K125="L",M125="Yes"),$O$6,IF(K125="S",$M$4,IF(K125="M",$N$4,$O$4)))+IF(L125="Yes",$P$4,0)</f>
        <v>7.4</v>
      </c>
      <c r="O125" s="53">
        <f>IF(K125="S",$M$5,(IF(K125="M",$N$5,$O$5)))+(IF(L125="Yes",$P$5,0))</f>
        <v>1.7</v>
      </c>
      <c r="P125" s="53">
        <f t="shared" si="4"/>
        <v>5.7</v>
      </c>
      <c r="Q125" s="41"/>
      <c r="R125" s="59">
        <v>43480.7431496419</v>
      </c>
      <c r="S125" s="48" t="s">
        <v>3</v>
      </c>
      <c r="T125" s="48" t="s">
        <v>5</v>
      </c>
      <c r="U125" s="48" t="s">
        <v>33</v>
      </c>
      <c r="V125" s="53">
        <f>IF(AND(S125="L",T125="Yes",U125="Yes"),$P$7,0)+IF(S125="S",$M$4,IF(S125="M",$N$4,$O$4)+IF(T125="Yes",$P$4,0))</f>
        <v>11.3</v>
      </c>
      <c r="W125" s="53">
        <f>IF(S125="S",$M$5,(IF(S125="M",$N$5,$O$5)))+(IF(T125="Yes",$P$5,0))</f>
        <v>3.5</v>
      </c>
      <c r="X125" s="53">
        <f t="shared" si="5"/>
        <v>7.8</v>
      </c>
    </row>
    <row r="126" s="39" customFormat="1" ht="15.75" customHeight="1" spans="1:24">
      <c r="A126" s="41"/>
      <c r="B126" s="59">
        <v>43466.7714210882</v>
      </c>
      <c r="C126" s="48" t="s">
        <v>4</v>
      </c>
      <c r="D126" s="48" t="s">
        <v>33</v>
      </c>
      <c r="E126" s="48" t="s">
        <v>33</v>
      </c>
      <c r="F126" s="53">
        <f>IF(C126="S",$M$4,(IF(C126="M",$N$4,$O$4)))+(IF(D126="Yes",$P$4,0))</f>
        <v>7.4</v>
      </c>
      <c r="G126" s="53">
        <f>IF(C126="S",$M$5,(IF(C126="M",$N$5,$O$5)))+(IF(D126="Yes",$P$5,0))</f>
        <v>1.7</v>
      </c>
      <c r="H126" s="53">
        <f t="shared" si="3"/>
        <v>5.7</v>
      </c>
      <c r="I126" s="41"/>
      <c r="J126" s="59">
        <v>43473.5809414994</v>
      </c>
      <c r="K126" s="48" t="s">
        <v>4</v>
      </c>
      <c r="L126" s="48" t="s">
        <v>33</v>
      </c>
      <c r="M126" s="48" t="s">
        <v>5</v>
      </c>
      <c r="N126" s="53">
        <f>IF(AND(K126="L",M126="Yes"),$O$6,IF(K126="S",$M$4,IF(K126="M",$N$4,$O$4)))+IF(L126="Yes",$P$4,0)</f>
        <v>6.66</v>
      </c>
      <c r="O126" s="53">
        <f>IF(K126="S",$M$5,(IF(K126="M",$N$5,$O$5)))+(IF(L126="Yes",$P$5,0))</f>
        <v>1.7</v>
      </c>
      <c r="P126" s="53">
        <f t="shared" si="4"/>
        <v>4.96</v>
      </c>
      <c r="Q126" s="41"/>
      <c r="R126" s="59">
        <v>43480.7440249967</v>
      </c>
      <c r="S126" s="48" t="s">
        <v>4</v>
      </c>
      <c r="T126" s="48" t="s">
        <v>5</v>
      </c>
      <c r="U126" s="48" t="s">
        <v>33</v>
      </c>
      <c r="V126" s="53">
        <f>IF(AND(S126="L",T126="Yes",U126="Yes"),$P$7,0)+IF(S126="S",$M$4,IF(S126="M",$N$4,$O$4)+IF(T126="Yes",$P$4,0))</f>
        <v>12.3</v>
      </c>
      <c r="W126" s="53">
        <f>IF(S126="S",$M$5,(IF(S126="M",$N$5,$O$5)))+(IF(T126="Yes",$P$5,0))</f>
        <v>3.7</v>
      </c>
      <c r="X126" s="53">
        <f t="shared" si="5"/>
        <v>8.6</v>
      </c>
    </row>
    <row r="127" s="39" customFormat="1" ht="15.75" customHeight="1" spans="1:24">
      <c r="A127" s="41"/>
      <c r="B127" s="59">
        <v>43466.7866723047</v>
      </c>
      <c r="C127" s="48" t="s">
        <v>4</v>
      </c>
      <c r="D127" s="48" t="s">
        <v>33</v>
      </c>
      <c r="E127" s="48" t="s">
        <v>33</v>
      </c>
      <c r="F127" s="53">
        <f>IF(C127="S",$M$4,(IF(C127="M",$N$4,$O$4)))+(IF(D127="Yes",$P$4,0))</f>
        <v>7.4</v>
      </c>
      <c r="G127" s="53">
        <f>IF(C127="S",$M$5,(IF(C127="M",$N$5,$O$5)))+(IF(D127="Yes",$P$5,0))</f>
        <v>1.7</v>
      </c>
      <c r="H127" s="53">
        <f t="shared" si="3"/>
        <v>5.7</v>
      </c>
      <c r="I127" s="41"/>
      <c r="J127" s="59">
        <v>43473.5868833593</v>
      </c>
      <c r="K127" s="48" t="s">
        <v>2</v>
      </c>
      <c r="L127" s="48" t="s">
        <v>5</v>
      </c>
      <c r="M127" s="48" t="s">
        <v>33</v>
      </c>
      <c r="N127" s="53">
        <f>IF(AND(K127="L",M127="Yes"),$O$6,IF(K127="S",$M$4,IF(K127="M",$N$4,$O$4)))+IF(L127="Yes",$P$4,0)</f>
        <v>10.3</v>
      </c>
      <c r="O127" s="53">
        <f>IF(K127="S",$M$5,(IF(K127="M",$N$5,$O$5)))+(IF(L127="Yes",$P$5,0))</f>
        <v>3.2</v>
      </c>
      <c r="P127" s="53">
        <f t="shared" si="4"/>
        <v>7.1</v>
      </c>
      <c r="Q127" s="41"/>
      <c r="R127" s="59">
        <v>43480.7447554921</v>
      </c>
      <c r="S127" s="48" t="s">
        <v>3</v>
      </c>
      <c r="T127" s="48" t="s">
        <v>5</v>
      </c>
      <c r="U127" s="48" t="s">
        <v>33</v>
      </c>
      <c r="V127" s="53">
        <f>IF(AND(S127="L",T127="Yes",U127="Yes"),$P$7,0)+IF(S127="S",$M$4,IF(S127="M",$N$4,$O$4)+IF(T127="Yes",$P$4,0))</f>
        <v>11.3</v>
      </c>
      <c r="W127" s="53">
        <f>IF(S127="S",$M$5,(IF(S127="M",$N$5,$O$5)))+(IF(T127="Yes",$P$5,0))</f>
        <v>3.5</v>
      </c>
      <c r="X127" s="53">
        <f t="shared" si="5"/>
        <v>7.8</v>
      </c>
    </row>
    <row r="128" s="39" customFormat="1" ht="15.75" customHeight="1" spans="1:24">
      <c r="A128" s="41"/>
      <c r="B128" s="59">
        <v>43466.794729959</v>
      </c>
      <c r="C128" s="48" t="s">
        <v>2</v>
      </c>
      <c r="D128" s="48" t="s">
        <v>33</v>
      </c>
      <c r="E128" s="48" t="s">
        <v>33</v>
      </c>
      <c r="F128" s="53">
        <f>IF(C128="S",$M$4,(IF(C128="M",$N$4,$O$4)))+(IF(D128="Yes",$P$4,0))</f>
        <v>5.4</v>
      </c>
      <c r="G128" s="53">
        <f>IF(C128="S",$M$5,(IF(C128="M",$N$5,$O$5)))+(IF(D128="Yes",$P$5,0))</f>
        <v>1.2</v>
      </c>
      <c r="H128" s="53">
        <f t="shared" si="3"/>
        <v>4.2</v>
      </c>
      <c r="I128" s="41"/>
      <c r="J128" s="59">
        <v>43473.5924515216</v>
      </c>
      <c r="K128" s="48" t="s">
        <v>3</v>
      </c>
      <c r="L128" s="48" t="s">
        <v>33</v>
      </c>
      <c r="M128" s="48" t="s">
        <v>33</v>
      </c>
      <c r="N128" s="53">
        <f>IF(AND(K128="L",M128="Yes"),$O$6,IF(K128="S",$M$4,IF(K128="M",$N$4,$O$4)))+IF(L128="Yes",$P$4,0)</f>
        <v>6.4</v>
      </c>
      <c r="O128" s="53">
        <f>IF(K128="S",$M$5,(IF(K128="M",$N$5,$O$5)))+(IF(L128="Yes",$P$5,0))</f>
        <v>1.5</v>
      </c>
      <c r="P128" s="53">
        <f t="shared" si="4"/>
        <v>4.9</v>
      </c>
      <c r="Q128" s="41"/>
      <c r="R128" s="59">
        <v>43480.7503694457</v>
      </c>
      <c r="S128" s="48" t="s">
        <v>3</v>
      </c>
      <c r="T128" s="48" t="s">
        <v>5</v>
      </c>
      <c r="U128" s="48" t="s">
        <v>33</v>
      </c>
      <c r="V128" s="53">
        <f>IF(AND(S128="L",T128="Yes",U128="Yes"),$P$7,0)+IF(S128="S",$M$4,IF(S128="M",$N$4,$O$4)+IF(T128="Yes",$P$4,0))</f>
        <v>11.3</v>
      </c>
      <c r="W128" s="53">
        <f>IF(S128="S",$M$5,(IF(S128="M",$N$5,$O$5)))+(IF(T128="Yes",$P$5,0))</f>
        <v>3.5</v>
      </c>
      <c r="X128" s="53">
        <f t="shared" si="5"/>
        <v>7.8</v>
      </c>
    </row>
    <row r="129" s="39" customFormat="1" ht="15.75" customHeight="1" spans="1:24">
      <c r="A129" s="41"/>
      <c r="B129" s="59">
        <v>43466.8009976914</v>
      </c>
      <c r="C129" s="48" t="s">
        <v>3</v>
      </c>
      <c r="D129" s="48" t="s">
        <v>33</v>
      </c>
      <c r="E129" s="48" t="s">
        <v>33</v>
      </c>
      <c r="F129" s="53">
        <f>IF(C129="S",$M$4,(IF(C129="M",$N$4,$O$4)))+(IF(D129="Yes",$P$4,0))</f>
        <v>6.4</v>
      </c>
      <c r="G129" s="53">
        <f>IF(C129="S",$M$5,(IF(C129="M",$N$5,$O$5)))+(IF(D129="Yes",$P$5,0))</f>
        <v>1.5</v>
      </c>
      <c r="H129" s="53">
        <f t="shared" si="3"/>
        <v>4.9</v>
      </c>
      <c r="I129" s="41"/>
      <c r="J129" s="59">
        <v>43473.5979699618</v>
      </c>
      <c r="K129" s="48" t="s">
        <v>4</v>
      </c>
      <c r="L129" s="48" t="s">
        <v>33</v>
      </c>
      <c r="M129" s="48" t="s">
        <v>5</v>
      </c>
      <c r="N129" s="53">
        <f>IF(AND(K129="L",M129="Yes"),$O$6,IF(K129="S",$M$4,IF(K129="M",$N$4,$O$4)))+IF(L129="Yes",$P$4,0)</f>
        <v>6.66</v>
      </c>
      <c r="O129" s="53">
        <f>IF(K129="S",$M$5,(IF(K129="M",$N$5,$O$5)))+(IF(L129="Yes",$P$5,0))</f>
        <v>1.7</v>
      </c>
      <c r="P129" s="53">
        <f t="shared" si="4"/>
        <v>4.96</v>
      </c>
      <c r="Q129" s="41"/>
      <c r="R129" s="59">
        <v>43480.7512330885</v>
      </c>
      <c r="S129" s="48" t="s">
        <v>3</v>
      </c>
      <c r="T129" s="48" t="s">
        <v>33</v>
      </c>
      <c r="U129" s="48" t="s">
        <v>33</v>
      </c>
      <c r="V129" s="53">
        <f>IF(AND(S129="L",T129="Yes",U129="Yes"),$P$7,0)+IF(S129="S",$M$4,IF(S129="M",$N$4,$O$4)+IF(T129="Yes",$P$4,0))</f>
        <v>6.4</v>
      </c>
      <c r="W129" s="53">
        <f>IF(S129="S",$M$5,(IF(S129="M",$N$5,$O$5)))+(IF(T129="Yes",$P$5,0))</f>
        <v>1.5</v>
      </c>
      <c r="X129" s="53">
        <f t="shared" si="5"/>
        <v>4.9</v>
      </c>
    </row>
    <row r="130" s="39" customFormat="1" ht="15.75" customHeight="1" spans="1:24">
      <c r="A130" s="41"/>
      <c r="B130" s="59">
        <v>43466.8012727334</v>
      </c>
      <c r="C130" s="48" t="s">
        <v>3</v>
      </c>
      <c r="D130" s="48" t="s">
        <v>33</v>
      </c>
      <c r="E130" s="48" t="s">
        <v>33</v>
      </c>
      <c r="F130" s="53">
        <f>IF(C130="S",$M$4,(IF(C130="M",$N$4,$O$4)))+(IF(D130="Yes",$P$4,0))</f>
        <v>6.4</v>
      </c>
      <c r="G130" s="53">
        <f>IF(C130="S",$M$5,(IF(C130="M",$N$5,$O$5)))+(IF(D130="Yes",$P$5,0))</f>
        <v>1.5</v>
      </c>
      <c r="H130" s="53">
        <f t="shared" si="3"/>
        <v>4.9</v>
      </c>
      <c r="I130" s="41"/>
      <c r="J130" s="59">
        <v>43473.6347699796</v>
      </c>
      <c r="K130" s="48" t="s">
        <v>4</v>
      </c>
      <c r="L130" s="48" t="s">
        <v>33</v>
      </c>
      <c r="M130" s="48" t="s">
        <v>5</v>
      </c>
      <c r="N130" s="53">
        <f>IF(AND(K130="L",M130="Yes"),$O$6,IF(K130="S",$M$4,IF(K130="M",$N$4,$O$4)))+IF(L130="Yes",$P$4,0)</f>
        <v>6.66</v>
      </c>
      <c r="O130" s="53">
        <f>IF(K130="S",$M$5,(IF(K130="M",$N$5,$O$5)))+(IF(L130="Yes",$P$5,0))</f>
        <v>1.7</v>
      </c>
      <c r="P130" s="53">
        <f t="shared" si="4"/>
        <v>4.96</v>
      </c>
      <c r="Q130" s="41"/>
      <c r="R130" s="59">
        <v>43480.7559650698</v>
      </c>
      <c r="S130" s="48" t="s">
        <v>2</v>
      </c>
      <c r="T130" s="48" t="s">
        <v>5</v>
      </c>
      <c r="U130" s="48" t="s">
        <v>33</v>
      </c>
      <c r="V130" s="53">
        <f>IF(AND(S130="L",T130="Yes",U130="Yes"),$P$7,0)+IF(S130="S",$M$4,IF(S130="M",$N$4,$O$4)+IF(T130="Yes",$P$4,0))</f>
        <v>5.4</v>
      </c>
      <c r="W130" s="53">
        <f>IF(S130="S",$M$5,(IF(S130="M",$N$5,$O$5)))+(IF(T130="Yes",$P$5,0))</f>
        <v>3.2</v>
      </c>
      <c r="X130" s="53">
        <f t="shared" si="5"/>
        <v>2.2</v>
      </c>
    </row>
    <row r="131" s="39" customFormat="1" ht="15.75" customHeight="1" spans="1:24">
      <c r="A131" s="41"/>
      <c r="B131" s="59">
        <v>43466.8038314171</v>
      </c>
      <c r="C131" s="48" t="s">
        <v>3</v>
      </c>
      <c r="D131" s="48" t="s">
        <v>33</v>
      </c>
      <c r="E131" s="48" t="s">
        <v>33</v>
      </c>
      <c r="F131" s="53">
        <f>IF(C131="S",$M$4,(IF(C131="M",$N$4,$O$4)))+(IF(D131="Yes",$P$4,0))</f>
        <v>6.4</v>
      </c>
      <c r="G131" s="53">
        <f>IF(C131="S",$M$5,(IF(C131="M",$N$5,$O$5)))+(IF(D131="Yes",$P$5,0))</f>
        <v>1.5</v>
      </c>
      <c r="H131" s="53">
        <f t="shared" si="3"/>
        <v>4.9</v>
      </c>
      <c r="I131" s="41"/>
      <c r="J131" s="59">
        <v>43473.6431968369</v>
      </c>
      <c r="K131" s="48" t="s">
        <v>3</v>
      </c>
      <c r="L131" s="48" t="s">
        <v>5</v>
      </c>
      <c r="M131" s="48" t="s">
        <v>33</v>
      </c>
      <c r="N131" s="53">
        <f>IF(AND(K131="L",M131="Yes"),$O$6,IF(K131="S",$M$4,IF(K131="M",$N$4,$O$4)))+IF(L131="Yes",$P$4,0)</f>
        <v>11.3</v>
      </c>
      <c r="O131" s="53">
        <f>IF(K131="S",$M$5,(IF(K131="M",$N$5,$O$5)))+(IF(L131="Yes",$P$5,0))</f>
        <v>3.5</v>
      </c>
      <c r="P131" s="53">
        <f t="shared" si="4"/>
        <v>7.8</v>
      </c>
      <c r="Q131" s="41"/>
      <c r="R131" s="59">
        <v>43480.7619043341</v>
      </c>
      <c r="S131" s="48" t="s">
        <v>3</v>
      </c>
      <c r="T131" s="48" t="s">
        <v>5</v>
      </c>
      <c r="U131" s="48" t="s">
        <v>33</v>
      </c>
      <c r="V131" s="53">
        <f>IF(AND(S131="L",T131="Yes",U131="Yes"),$P$7,0)+IF(S131="S",$M$4,IF(S131="M",$N$4,$O$4)+IF(T131="Yes",$P$4,0))</f>
        <v>11.3</v>
      </c>
      <c r="W131" s="53">
        <f>IF(S131="S",$M$5,(IF(S131="M",$N$5,$O$5)))+(IF(T131="Yes",$P$5,0))</f>
        <v>3.5</v>
      </c>
      <c r="X131" s="53">
        <f t="shared" si="5"/>
        <v>7.8</v>
      </c>
    </row>
    <row r="132" s="39" customFormat="1" ht="15.75" customHeight="1" spans="1:24">
      <c r="A132" s="41"/>
      <c r="B132" s="59">
        <v>43466.8224769965</v>
      </c>
      <c r="C132" s="48" t="s">
        <v>3</v>
      </c>
      <c r="D132" s="48" t="s">
        <v>33</v>
      </c>
      <c r="E132" s="48" t="s">
        <v>33</v>
      </c>
      <c r="F132" s="53">
        <f>IF(C132="S",$M$4,(IF(C132="M",$N$4,$O$4)))+(IF(D132="Yes",$P$4,0))</f>
        <v>6.4</v>
      </c>
      <c r="G132" s="53">
        <f>IF(C132="S",$M$5,(IF(C132="M",$N$5,$O$5)))+(IF(D132="Yes",$P$5,0))</f>
        <v>1.5</v>
      </c>
      <c r="H132" s="53">
        <f t="shared" si="3"/>
        <v>4.9</v>
      </c>
      <c r="I132" s="41"/>
      <c r="J132" s="59">
        <v>43473.6448208995</v>
      </c>
      <c r="K132" s="48" t="s">
        <v>4</v>
      </c>
      <c r="L132" s="48" t="s">
        <v>33</v>
      </c>
      <c r="M132" s="48" t="s">
        <v>5</v>
      </c>
      <c r="N132" s="53">
        <f>IF(AND(K132="L",M132="Yes"),$O$6,IF(K132="S",$M$4,IF(K132="M",$N$4,$O$4)))+IF(L132="Yes",$P$4,0)</f>
        <v>6.66</v>
      </c>
      <c r="O132" s="53">
        <f>IF(K132="S",$M$5,(IF(K132="M",$N$5,$O$5)))+(IF(L132="Yes",$P$5,0))</f>
        <v>1.7</v>
      </c>
      <c r="P132" s="53">
        <f t="shared" si="4"/>
        <v>4.96</v>
      </c>
      <c r="Q132" s="41"/>
      <c r="R132" s="59">
        <v>43480.7636360762</v>
      </c>
      <c r="S132" s="48" t="s">
        <v>3</v>
      </c>
      <c r="T132" s="48" t="s">
        <v>33</v>
      </c>
      <c r="U132" s="48" t="s">
        <v>33</v>
      </c>
      <c r="V132" s="53">
        <f>IF(AND(S132="L",T132="Yes",U132="Yes"),$P$7,0)+IF(S132="S",$M$4,IF(S132="M",$N$4,$O$4)+IF(T132="Yes",$P$4,0))</f>
        <v>6.4</v>
      </c>
      <c r="W132" s="53">
        <f>IF(S132="S",$M$5,(IF(S132="M",$N$5,$O$5)))+(IF(T132="Yes",$P$5,0))</f>
        <v>1.5</v>
      </c>
      <c r="X132" s="53">
        <f t="shared" si="5"/>
        <v>4.9</v>
      </c>
    </row>
    <row r="133" s="39" customFormat="1" ht="15.75" customHeight="1" spans="1:24">
      <c r="A133" s="41"/>
      <c r="B133" s="59">
        <v>43466.8233644355</v>
      </c>
      <c r="C133" s="48" t="s">
        <v>3</v>
      </c>
      <c r="D133" s="48" t="s">
        <v>33</v>
      </c>
      <c r="E133" s="48" t="s">
        <v>33</v>
      </c>
      <c r="F133" s="53">
        <f>IF(C133="S",$M$4,(IF(C133="M",$N$4,$O$4)))+(IF(D133="Yes",$P$4,0))</f>
        <v>6.4</v>
      </c>
      <c r="G133" s="53">
        <f>IF(C133="S",$M$5,(IF(C133="M",$N$5,$O$5)))+(IF(D133="Yes",$P$5,0))</f>
        <v>1.5</v>
      </c>
      <c r="H133" s="53">
        <f t="shared" si="3"/>
        <v>4.9</v>
      </c>
      <c r="I133" s="41"/>
      <c r="J133" s="59">
        <v>43473.6486045931</v>
      </c>
      <c r="K133" s="48" t="s">
        <v>4</v>
      </c>
      <c r="L133" s="48" t="s">
        <v>33</v>
      </c>
      <c r="M133" s="48" t="s">
        <v>5</v>
      </c>
      <c r="N133" s="53">
        <f>IF(AND(K133="L",M133="Yes"),$O$6,IF(K133="S",$M$4,IF(K133="M",$N$4,$O$4)))+IF(L133="Yes",$P$4,0)</f>
        <v>6.66</v>
      </c>
      <c r="O133" s="53">
        <f>IF(K133="S",$M$5,(IF(K133="M",$N$5,$O$5)))+(IF(L133="Yes",$P$5,0))</f>
        <v>1.7</v>
      </c>
      <c r="P133" s="53">
        <f t="shared" si="4"/>
        <v>4.96</v>
      </c>
      <c r="Q133" s="41"/>
      <c r="R133" s="59">
        <v>43480.770583092</v>
      </c>
      <c r="S133" s="48" t="s">
        <v>4</v>
      </c>
      <c r="T133" s="48" t="s">
        <v>33</v>
      </c>
      <c r="U133" s="48" t="s">
        <v>33</v>
      </c>
      <c r="V133" s="53">
        <f>IF(AND(S133="L",T133="Yes",U133="Yes"),$P$7,0)+IF(S133="S",$M$4,IF(S133="M",$N$4,$O$4)+IF(T133="Yes",$P$4,0))</f>
        <v>7.4</v>
      </c>
      <c r="W133" s="53">
        <f>IF(S133="S",$M$5,(IF(S133="M",$N$5,$O$5)))+(IF(T133="Yes",$P$5,0))</f>
        <v>1.7</v>
      </c>
      <c r="X133" s="53">
        <f t="shared" si="5"/>
        <v>5.7</v>
      </c>
    </row>
    <row r="134" s="39" customFormat="1" ht="15.75" customHeight="1" spans="1:24">
      <c r="A134" s="41"/>
      <c r="B134" s="59">
        <v>43466.8273374102</v>
      </c>
      <c r="C134" s="48" t="s">
        <v>4</v>
      </c>
      <c r="D134" s="48" t="s">
        <v>33</v>
      </c>
      <c r="E134" s="48" t="s">
        <v>33</v>
      </c>
      <c r="F134" s="53">
        <f>IF(C134="S",$M$4,(IF(C134="M",$N$4,$O$4)))+(IF(D134="Yes",$P$4,0))</f>
        <v>7.4</v>
      </c>
      <c r="G134" s="53">
        <f>IF(C134="S",$M$5,(IF(C134="M",$N$5,$O$5)))+(IF(D134="Yes",$P$5,0))</f>
        <v>1.7</v>
      </c>
      <c r="H134" s="53">
        <f t="shared" si="3"/>
        <v>5.7</v>
      </c>
      <c r="I134" s="41"/>
      <c r="J134" s="59">
        <v>43473.6505301072</v>
      </c>
      <c r="K134" s="48" t="s">
        <v>4</v>
      </c>
      <c r="L134" s="48" t="s">
        <v>33</v>
      </c>
      <c r="M134" s="48" t="s">
        <v>5</v>
      </c>
      <c r="N134" s="53">
        <f>IF(AND(K134="L",M134="Yes"),$O$6,IF(K134="S",$M$4,IF(K134="M",$N$4,$O$4)))+IF(L134="Yes",$P$4,0)</f>
        <v>6.66</v>
      </c>
      <c r="O134" s="53">
        <f>IF(K134="S",$M$5,(IF(K134="M",$N$5,$O$5)))+(IF(L134="Yes",$P$5,0))</f>
        <v>1.7</v>
      </c>
      <c r="P134" s="53">
        <f t="shared" si="4"/>
        <v>4.96</v>
      </c>
      <c r="Q134" s="41"/>
      <c r="R134" s="59">
        <v>43480.7868399972</v>
      </c>
      <c r="S134" s="48" t="s">
        <v>2</v>
      </c>
      <c r="T134" s="48" t="s">
        <v>33</v>
      </c>
      <c r="U134" s="48" t="s">
        <v>33</v>
      </c>
      <c r="V134" s="53">
        <f>IF(AND(S134="L",T134="Yes",U134="Yes"),$P$7,0)+IF(S134="S",$M$4,IF(S134="M",$N$4,$O$4)+IF(T134="Yes",$P$4,0))</f>
        <v>5.4</v>
      </c>
      <c r="W134" s="53">
        <f>IF(S134="S",$M$5,(IF(S134="M",$N$5,$O$5)))+(IF(T134="Yes",$P$5,0))</f>
        <v>1.2</v>
      </c>
      <c r="X134" s="53">
        <f t="shared" si="5"/>
        <v>4.2</v>
      </c>
    </row>
    <row r="135" s="39" customFormat="1" ht="15.75" customHeight="1" spans="1:24">
      <c r="A135" s="41"/>
      <c r="B135" s="59">
        <v>43466.8325343534</v>
      </c>
      <c r="C135" s="48" t="s">
        <v>3</v>
      </c>
      <c r="D135" s="48" t="s">
        <v>33</v>
      </c>
      <c r="E135" s="48" t="s">
        <v>33</v>
      </c>
      <c r="F135" s="53">
        <f>IF(C135="S",$M$4,(IF(C135="M",$N$4,$O$4)))+(IF(D135="Yes",$P$4,0))</f>
        <v>6.4</v>
      </c>
      <c r="G135" s="53">
        <f>IF(C135="S",$M$5,(IF(C135="M",$N$5,$O$5)))+(IF(D135="Yes",$P$5,0))</f>
        <v>1.5</v>
      </c>
      <c r="H135" s="53">
        <f t="shared" si="3"/>
        <v>4.9</v>
      </c>
      <c r="I135" s="41"/>
      <c r="J135" s="59">
        <v>43473.6557407272</v>
      </c>
      <c r="K135" s="48" t="s">
        <v>4</v>
      </c>
      <c r="L135" s="48" t="s">
        <v>33</v>
      </c>
      <c r="M135" s="48" t="s">
        <v>5</v>
      </c>
      <c r="N135" s="53">
        <f>IF(AND(K135="L",M135="Yes"),$O$6,IF(K135="S",$M$4,IF(K135="M",$N$4,$O$4)))+IF(L135="Yes",$P$4,0)</f>
        <v>6.66</v>
      </c>
      <c r="O135" s="53">
        <f>IF(K135="S",$M$5,(IF(K135="M",$N$5,$O$5)))+(IF(L135="Yes",$P$5,0))</f>
        <v>1.7</v>
      </c>
      <c r="P135" s="53">
        <f t="shared" si="4"/>
        <v>4.96</v>
      </c>
      <c r="Q135" s="41"/>
      <c r="R135" s="59">
        <v>43480.7936215147</v>
      </c>
      <c r="S135" s="48" t="s">
        <v>3</v>
      </c>
      <c r="T135" s="48" t="s">
        <v>5</v>
      </c>
      <c r="U135" s="48" t="s">
        <v>33</v>
      </c>
      <c r="V135" s="53">
        <f>IF(AND(S135="L",T135="Yes",U135="Yes"),$P$7,0)+IF(S135="S",$M$4,IF(S135="M",$N$4,$O$4)+IF(T135="Yes",$P$4,0))</f>
        <v>11.3</v>
      </c>
      <c r="W135" s="53">
        <f>IF(S135="S",$M$5,(IF(S135="M",$N$5,$O$5)))+(IF(T135="Yes",$P$5,0))</f>
        <v>3.5</v>
      </c>
      <c r="X135" s="53">
        <f t="shared" si="5"/>
        <v>7.8</v>
      </c>
    </row>
    <row r="136" s="39" customFormat="1" ht="15.75" customHeight="1" spans="1:24">
      <c r="A136" s="41"/>
      <c r="B136" s="59">
        <v>43466.8359216513</v>
      </c>
      <c r="C136" s="48" t="s">
        <v>4</v>
      </c>
      <c r="D136" s="48" t="s">
        <v>33</v>
      </c>
      <c r="E136" s="48" t="s">
        <v>33</v>
      </c>
      <c r="F136" s="53">
        <f>IF(C136="S",$M$4,(IF(C136="M",$N$4,$O$4)))+(IF(D136="Yes",$P$4,0))</f>
        <v>7.4</v>
      </c>
      <c r="G136" s="53">
        <f>IF(C136="S",$M$5,(IF(C136="M",$N$5,$O$5)))+(IF(D136="Yes",$P$5,0))</f>
        <v>1.7</v>
      </c>
      <c r="H136" s="53">
        <f t="shared" si="3"/>
        <v>5.7</v>
      </c>
      <c r="I136" s="41"/>
      <c r="J136" s="59">
        <v>43473.6611502719</v>
      </c>
      <c r="K136" s="48" t="s">
        <v>4</v>
      </c>
      <c r="L136" s="48" t="s">
        <v>5</v>
      </c>
      <c r="M136" s="48" t="s">
        <v>33</v>
      </c>
      <c r="N136" s="53">
        <f>IF(AND(K136="L",M136="Yes"),$O$6,IF(K136="S",$M$4,IF(K136="M",$N$4,$O$4)))+IF(L136="Yes",$P$4,0)</f>
        <v>12.3</v>
      </c>
      <c r="O136" s="53">
        <f>IF(K136="S",$M$5,(IF(K136="M",$N$5,$O$5)))+(IF(L136="Yes",$P$5,0))</f>
        <v>3.7</v>
      </c>
      <c r="P136" s="53">
        <f t="shared" si="4"/>
        <v>8.6</v>
      </c>
      <c r="Q136" s="41"/>
      <c r="R136" s="59">
        <v>43480.7941045995</v>
      </c>
      <c r="S136" s="48" t="s">
        <v>4</v>
      </c>
      <c r="T136" s="48" t="s">
        <v>33</v>
      </c>
      <c r="U136" s="48" t="s">
        <v>33</v>
      </c>
      <c r="V136" s="53">
        <f>IF(AND(S136="L",T136="Yes",U136="Yes"),$P$7,0)+IF(S136="S",$M$4,IF(S136="M",$N$4,$O$4)+IF(T136="Yes",$P$4,0))</f>
        <v>7.4</v>
      </c>
      <c r="W136" s="53">
        <f>IF(S136="S",$M$5,(IF(S136="M",$N$5,$O$5)))+(IF(T136="Yes",$P$5,0))</f>
        <v>1.7</v>
      </c>
      <c r="X136" s="53">
        <f t="shared" si="5"/>
        <v>5.7</v>
      </c>
    </row>
    <row r="137" s="39" customFormat="1" ht="15.75" customHeight="1" spans="1:24">
      <c r="A137" s="41"/>
      <c r="B137" s="59">
        <v>43466.8386181044</v>
      </c>
      <c r="C137" s="48" t="s">
        <v>3</v>
      </c>
      <c r="D137" s="48" t="s">
        <v>33</v>
      </c>
      <c r="E137" s="48" t="s">
        <v>33</v>
      </c>
      <c r="F137" s="53">
        <f>IF(C137="S",$M$4,(IF(C137="M",$N$4,$O$4)))+(IF(D137="Yes",$P$4,0))</f>
        <v>6.4</v>
      </c>
      <c r="G137" s="53">
        <f>IF(C137="S",$M$5,(IF(C137="M",$N$5,$O$5)))+(IF(D137="Yes",$P$5,0))</f>
        <v>1.5</v>
      </c>
      <c r="H137" s="53">
        <f t="shared" si="3"/>
        <v>4.9</v>
      </c>
      <c r="I137" s="41"/>
      <c r="J137" s="59">
        <v>43473.6732377028</v>
      </c>
      <c r="K137" s="48" t="s">
        <v>3</v>
      </c>
      <c r="L137" s="48" t="s">
        <v>33</v>
      </c>
      <c r="M137" s="48" t="s">
        <v>33</v>
      </c>
      <c r="N137" s="53">
        <f>IF(AND(K137="L",M137="Yes"),$O$6,IF(K137="S",$M$4,IF(K137="M",$N$4,$O$4)))+IF(L137="Yes",$P$4,0)</f>
        <v>6.4</v>
      </c>
      <c r="O137" s="53">
        <f>IF(K137="S",$M$5,(IF(K137="M",$N$5,$O$5)))+(IF(L137="Yes",$P$5,0))</f>
        <v>1.5</v>
      </c>
      <c r="P137" s="53">
        <f t="shared" si="4"/>
        <v>4.9</v>
      </c>
      <c r="Q137" s="41"/>
      <c r="R137" s="59">
        <v>43480.7964983624</v>
      </c>
      <c r="S137" s="48" t="s">
        <v>3</v>
      </c>
      <c r="T137" s="48" t="s">
        <v>33</v>
      </c>
      <c r="U137" s="48" t="s">
        <v>33</v>
      </c>
      <c r="V137" s="53">
        <f>IF(AND(S137="L",T137="Yes",U137="Yes"),$P$7,0)+IF(S137="S",$M$4,IF(S137="M",$N$4,$O$4)+IF(T137="Yes",$P$4,0))</f>
        <v>6.4</v>
      </c>
      <c r="W137" s="53">
        <f>IF(S137="S",$M$5,(IF(S137="M",$N$5,$O$5)))+(IF(T137="Yes",$P$5,0))</f>
        <v>1.5</v>
      </c>
      <c r="X137" s="53">
        <f t="shared" si="5"/>
        <v>4.9</v>
      </c>
    </row>
    <row r="138" s="39" customFormat="1" ht="15.75" customHeight="1" spans="1:24">
      <c r="A138" s="41"/>
      <c r="B138" s="59">
        <v>43466.8395821194</v>
      </c>
      <c r="C138" s="48" t="s">
        <v>2</v>
      </c>
      <c r="D138" s="48" t="s">
        <v>33</v>
      </c>
      <c r="E138" s="48" t="s">
        <v>33</v>
      </c>
      <c r="F138" s="53">
        <f>IF(C138="S",$M$4,(IF(C138="M",$N$4,$O$4)))+(IF(D138="Yes",$P$4,0))</f>
        <v>5.4</v>
      </c>
      <c r="G138" s="53">
        <f>IF(C138="S",$M$5,(IF(C138="M",$N$5,$O$5)))+(IF(D138="Yes",$P$5,0))</f>
        <v>1.2</v>
      </c>
      <c r="H138" s="53">
        <f t="shared" si="3"/>
        <v>4.2</v>
      </c>
      <c r="I138" s="41"/>
      <c r="J138" s="59">
        <v>43473.679746306</v>
      </c>
      <c r="K138" s="48" t="s">
        <v>3</v>
      </c>
      <c r="L138" s="48" t="s">
        <v>33</v>
      </c>
      <c r="M138" s="48" t="s">
        <v>33</v>
      </c>
      <c r="N138" s="53">
        <f>IF(AND(K138="L",M138="Yes"),$O$6,IF(K138="S",$M$4,IF(K138="M",$N$4,$O$4)))+IF(L138="Yes",$P$4,0)</f>
        <v>6.4</v>
      </c>
      <c r="O138" s="53">
        <f>IF(K138="S",$M$5,(IF(K138="M",$N$5,$O$5)))+(IF(L138="Yes",$P$5,0))</f>
        <v>1.5</v>
      </c>
      <c r="P138" s="53">
        <f t="shared" si="4"/>
        <v>4.9</v>
      </c>
      <c r="Q138" s="41"/>
      <c r="R138" s="59">
        <v>43480.8007425888</v>
      </c>
      <c r="S138" s="48" t="s">
        <v>3</v>
      </c>
      <c r="T138" s="48" t="s">
        <v>33</v>
      </c>
      <c r="U138" s="48" t="s">
        <v>33</v>
      </c>
      <c r="V138" s="53">
        <f>IF(AND(S138="L",T138="Yes",U138="Yes"),$P$7,0)+IF(S138="S",$M$4,IF(S138="M",$N$4,$O$4)+IF(T138="Yes",$P$4,0))</f>
        <v>6.4</v>
      </c>
      <c r="W138" s="53">
        <f>IF(S138="S",$M$5,(IF(S138="M",$N$5,$O$5)))+(IF(T138="Yes",$P$5,0))</f>
        <v>1.5</v>
      </c>
      <c r="X138" s="53">
        <f t="shared" si="5"/>
        <v>4.9</v>
      </c>
    </row>
    <row r="139" s="39" customFormat="1" ht="15.75" customHeight="1" spans="1:24">
      <c r="A139" s="41"/>
      <c r="B139" s="59">
        <v>43466.8414773211</v>
      </c>
      <c r="C139" s="48" t="s">
        <v>3</v>
      </c>
      <c r="D139" s="48" t="s">
        <v>33</v>
      </c>
      <c r="E139" s="48" t="s">
        <v>33</v>
      </c>
      <c r="F139" s="53">
        <f>IF(C139="S",$M$4,(IF(C139="M",$N$4,$O$4)))+(IF(D139="Yes",$P$4,0))</f>
        <v>6.4</v>
      </c>
      <c r="G139" s="53">
        <f>IF(C139="S",$M$5,(IF(C139="M",$N$5,$O$5)))+(IF(D139="Yes",$P$5,0))</f>
        <v>1.5</v>
      </c>
      <c r="H139" s="53">
        <f t="shared" si="3"/>
        <v>4.9</v>
      </c>
      <c r="I139" s="41"/>
      <c r="J139" s="59">
        <v>43473.6827923808</v>
      </c>
      <c r="K139" s="48" t="s">
        <v>4</v>
      </c>
      <c r="L139" s="48" t="s">
        <v>33</v>
      </c>
      <c r="M139" s="48" t="s">
        <v>33</v>
      </c>
      <c r="N139" s="53">
        <f>IF(AND(K139="L",M139="Yes"),$O$6,IF(K139="S",$M$4,IF(K139="M",$N$4,$O$4)))+IF(L139="Yes",$P$4,0)</f>
        <v>7.4</v>
      </c>
      <c r="O139" s="53">
        <f>IF(K139="S",$M$5,(IF(K139="M",$N$5,$O$5)))+(IF(L139="Yes",$P$5,0))</f>
        <v>1.7</v>
      </c>
      <c r="P139" s="53">
        <f t="shared" si="4"/>
        <v>5.7</v>
      </c>
      <c r="Q139" s="41"/>
      <c r="R139" s="59">
        <v>43480.8142311432</v>
      </c>
      <c r="S139" s="48" t="s">
        <v>4</v>
      </c>
      <c r="T139" s="48" t="s">
        <v>33</v>
      </c>
      <c r="U139" s="48" t="s">
        <v>33</v>
      </c>
      <c r="V139" s="53">
        <f>IF(AND(S139="L",T139="Yes",U139="Yes"),$P$7,0)+IF(S139="S",$M$4,IF(S139="M",$N$4,$O$4)+IF(T139="Yes",$P$4,0))</f>
        <v>7.4</v>
      </c>
      <c r="W139" s="53">
        <f>IF(S139="S",$M$5,(IF(S139="M",$N$5,$O$5)))+(IF(T139="Yes",$P$5,0))</f>
        <v>1.7</v>
      </c>
      <c r="X139" s="53">
        <f t="shared" si="5"/>
        <v>5.7</v>
      </c>
    </row>
    <row r="140" s="39" customFormat="1" ht="15.75" customHeight="1" spans="1:24">
      <c r="A140" s="41"/>
      <c r="B140" s="59">
        <v>43466.8440187966</v>
      </c>
      <c r="C140" s="48" t="s">
        <v>3</v>
      </c>
      <c r="D140" s="48" t="s">
        <v>5</v>
      </c>
      <c r="E140" s="48" t="s">
        <v>33</v>
      </c>
      <c r="F140" s="53">
        <f>IF(C140="S",$M$4,(IF(C140="M",$N$4,$O$4)))+(IF(D140="Yes",$P$4,0))</f>
        <v>11.3</v>
      </c>
      <c r="G140" s="53">
        <f>IF(C140="S",$M$5,(IF(C140="M",$N$5,$O$5)))+(IF(D140="Yes",$P$5,0))</f>
        <v>3.5</v>
      </c>
      <c r="H140" s="53">
        <f t="shared" si="3"/>
        <v>7.8</v>
      </c>
      <c r="I140" s="41"/>
      <c r="J140" s="59">
        <v>43473.6906740408</v>
      </c>
      <c r="K140" s="48" t="s">
        <v>3</v>
      </c>
      <c r="L140" s="48" t="s">
        <v>33</v>
      </c>
      <c r="M140" s="48" t="s">
        <v>33</v>
      </c>
      <c r="N140" s="53">
        <f>IF(AND(K140="L",M140="Yes"),$O$6,IF(K140="S",$M$4,IF(K140="M",$N$4,$O$4)))+IF(L140="Yes",$P$4,0)</f>
        <v>6.4</v>
      </c>
      <c r="O140" s="53">
        <f>IF(K140="S",$M$5,(IF(K140="M",$N$5,$O$5)))+(IF(L140="Yes",$P$5,0))</f>
        <v>1.5</v>
      </c>
      <c r="P140" s="53">
        <f t="shared" si="4"/>
        <v>4.9</v>
      </c>
      <c r="Q140" s="41"/>
      <c r="R140" s="59">
        <v>43480.8183540502</v>
      </c>
      <c r="S140" s="48" t="s">
        <v>3</v>
      </c>
      <c r="T140" s="48" t="s">
        <v>33</v>
      </c>
      <c r="U140" s="48" t="s">
        <v>33</v>
      </c>
      <c r="V140" s="53">
        <f>IF(AND(S140="L",T140="Yes",U140="Yes"),$P$7,0)+IF(S140="S",$M$4,IF(S140="M",$N$4,$O$4)+IF(T140="Yes",$P$4,0))</f>
        <v>6.4</v>
      </c>
      <c r="W140" s="53">
        <f>IF(S140="S",$M$5,(IF(S140="M",$N$5,$O$5)))+(IF(T140="Yes",$P$5,0))</f>
        <v>1.5</v>
      </c>
      <c r="X140" s="53">
        <f t="shared" si="5"/>
        <v>4.9</v>
      </c>
    </row>
    <row r="141" s="39" customFormat="1" ht="15.75" customHeight="1" spans="1:24">
      <c r="A141" s="41"/>
      <c r="B141" s="59">
        <v>43466.8590264891</v>
      </c>
      <c r="C141" s="48" t="s">
        <v>2</v>
      </c>
      <c r="D141" s="48" t="s">
        <v>33</v>
      </c>
      <c r="E141" s="48" t="s">
        <v>33</v>
      </c>
      <c r="F141" s="53">
        <f>IF(C141="S",$M$4,(IF(C141="M",$N$4,$O$4)))+(IF(D141="Yes",$P$4,0))</f>
        <v>5.4</v>
      </c>
      <c r="G141" s="53">
        <f>IF(C141="S",$M$5,(IF(C141="M",$N$5,$O$5)))+(IF(D141="Yes",$P$5,0))</f>
        <v>1.2</v>
      </c>
      <c r="H141" s="53">
        <f t="shared" si="3"/>
        <v>4.2</v>
      </c>
      <c r="I141" s="41"/>
      <c r="J141" s="59">
        <v>43473.6929853434</v>
      </c>
      <c r="K141" s="48" t="s">
        <v>3</v>
      </c>
      <c r="L141" s="48" t="s">
        <v>33</v>
      </c>
      <c r="M141" s="48" t="s">
        <v>33</v>
      </c>
      <c r="N141" s="53">
        <f>IF(AND(K141="L",M141="Yes"),$O$6,IF(K141="S",$M$4,IF(K141="M",$N$4,$O$4)))+IF(L141="Yes",$P$4,0)</f>
        <v>6.4</v>
      </c>
      <c r="O141" s="53">
        <f>IF(K141="S",$M$5,(IF(K141="M",$N$5,$O$5)))+(IF(L141="Yes",$P$5,0))</f>
        <v>1.5</v>
      </c>
      <c r="P141" s="53">
        <f t="shared" si="4"/>
        <v>4.9</v>
      </c>
      <c r="Q141" s="41"/>
      <c r="R141" s="59">
        <v>43480.8343778149</v>
      </c>
      <c r="S141" s="48" t="s">
        <v>4</v>
      </c>
      <c r="T141" s="48" t="s">
        <v>33</v>
      </c>
      <c r="U141" s="48" t="s">
        <v>5</v>
      </c>
      <c r="V141" s="53">
        <f>IF(AND(S141="L",T141="Yes",U141="Yes"),$P$7,0)+IF(S141="S",$M$4,IF(S141="M",$N$4,$O$4)+IF(T141="Yes",$P$4,0))</f>
        <v>7.4</v>
      </c>
      <c r="W141" s="53">
        <f>IF(S141="S",$M$5,(IF(S141="M",$N$5,$O$5)))+(IF(T141="Yes",$P$5,0))</f>
        <v>1.7</v>
      </c>
      <c r="X141" s="53">
        <f t="shared" si="5"/>
        <v>5.7</v>
      </c>
    </row>
    <row r="142" s="39" customFormat="1" ht="15.75" customHeight="1" spans="1:24">
      <c r="A142" s="41"/>
      <c r="B142" s="59">
        <v>43466.8677752385</v>
      </c>
      <c r="C142" s="48" t="s">
        <v>3</v>
      </c>
      <c r="D142" s="48" t="s">
        <v>33</v>
      </c>
      <c r="E142" s="48" t="s">
        <v>33</v>
      </c>
      <c r="F142" s="53">
        <f>IF(C142="S",$M$4,(IF(C142="M",$N$4,$O$4)))+(IF(D142="Yes",$P$4,0))</f>
        <v>6.4</v>
      </c>
      <c r="G142" s="53">
        <f>IF(C142="S",$M$5,(IF(C142="M",$N$5,$O$5)))+(IF(D142="Yes",$P$5,0))</f>
        <v>1.5</v>
      </c>
      <c r="H142" s="53">
        <f t="shared" si="3"/>
        <v>4.9</v>
      </c>
      <c r="I142" s="41"/>
      <c r="J142" s="59">
        <v>43473.6966035181</v>
      </c>
      <c r="K142" s="48" t="s">
        <v>2</v>
      </c>
      <c r="L142" s="48" t="s">
        <v>33</v>
      </c>
      <c r="M142" s="48" t="s">
        <v>33</v>
      </c>
      <c r="N142" s="53">
        <f>IF(AND(K142="L",M142="Yes"),$O$6,IF(K142="S",$M$4,IF(K142="M",$N$4,$O$4)))+IF(L142="Yes",$P$4,0)</f>
        <v>5.4</v>
      </c>
      <c r="O142" s="53">
        <f>IF(K142="S",$M$5,(IF(K142="M",$N$5,$O$5)))+(IF(L142="Yes",$P$5,0))</f>
        <v>1.2</v>
      </c>
      <c r="P142" s="53">
        <f t="shared" si="4"/>
        <v>4.2</v>
      </c>
      <c r="Q142" s="41"/>
      <c r="R142" s="59">
        <v>43480.8353073821</v>
      </c>
      <c r="S142" s="48" t="s">
        <v>3</v>
      </c>
      <c r="T142" s="48" t="s">
        <v>33</v>
      </c>
      <c r="U142" s="48" t="s">
        <v>33</v>
      </c>
      <c r="V142" s="53">
        <f>IF(AND(S142="L",T142="Yes",U142="Yes"),$P$7,0)+IF(S142="S",$M$4,IF(S142="M",$N$4,$O$4)+IF(T142="Yes",$P$4,0))</f>
        <v>6.4</v>
      </c>
      <c r="W142" s="53">
        <f>IF(S142="S",$M$5,(IF(S142="M",$N$5,$O$5)))+(IF(T142="Yes",$P$5,0))</f>
        <v>1.5</v>
      </c>
      <c r="X142" s="53">
        <f t="shared" si="5"/>
        <v>4.9</v>
      </c>
    </row>
    <row r="143" s="39" customFormat="1" ht="15.75" customHeight="1" spans="1:24">
      <c r="A143" s="41"/>
      <c r="B143" s="59">
        <v>43466.8743891005</v>
      </c>
      <c r="C143" s="48" t="s">
        <v>3</v>
      </c>
      <c r="D143" s="48" t="s">
        <v>33</v>
      </c>
      <c r="E143" s="48" t="s">
        <v>33</v>
      </c>
      <c r="F143" s="53">
        <f>IF(C143="S",$M$4,(IF(C143="M",$N$4,$O$4)))+(IF(D143="Yes",$P$4,0))</f>
        <v>6.4</v>
      </c>
      <c r="G143" s="53">
        <f>IF(C143="S",$M$5,(IF(C143="M",$N$5,$O$5)))+(IF(D143="Yes",$P$5,0))</f>
        <v>1.5</v>
      </c>
      <c r="H143" s="53">
        <f t="shared" si="3"/>
        <v>4.9</v>
      </c>
      <c r="I143" s="41"/>
      <c r="J143" s="59">
        <v>43473.7097394058</v>
      </c>
      <c r="K143" s="48" t="s">
        <v>3</v>
      </c>
      <c r="L143" s="48" t="s">
        <v>33</v>
      </c>
      <c r="M143" s="48" t="s">
        <v>33</v>
      </c>
      <c r="N143" s="53">
        <f>IF(AND(K143="L",M143="Yes"),$O$6,IF(K143="S",$M$4,IF(K143="M",$N$4,$O$4)))+IF(L143="Yes",$P$4,0)</f>
        <v>6.4</v>
      </c>
      <c r="O143" s="53">
        <f>IF(K143="S",$M$5,(IF(K143="M",$N$5,$O$5)))+(IF(L143="Yes",$P$5,0))</f>
        <v>1.5</v>
      </c>
      <c r="P143" s="53">
        <f t="shared" si="4"/>
        <v>4.9</v>
      </c>
      <c r="Q143" s="41"/>
      <c r="R143" s="59">
        <v>43480.8381752347</v>
      </c>
      <c r="S143" s="48" t="s">
        <v>3</v>
      </c>
      <c r="T143" s="48" t="s">
        <v>5</v>
      </c>
      <c r="U143" s="48" t="s">
        <v>33</v>
      </c>
      <c r="V143" s="53">
        <f>IF(AND(S143="L",T143="Yes",U143="Yes"),$P$7,0)+IF(S143="S",$M$4,IF(S143="M",$N$4,$O$4)+IF(T143="Yes",$P$4,0))</f>
        <v>11.3</v>
      </c>
      <c r="W143" s="53">
        <f>IF(S143="S",$M$5,(IF(S143="M",$N$5,$O$5)))+(IF(T143="Yes",$P$5,0))</f>
        <v>3.5</v>
      </c>
      <c r="X143" s="53">
        <f t="shared" si="5"/>
        <v>7.8</v>
      </c>
    </row>
    <row r="144" s="39" customFormat="1" ht="15.75" customHeight="1" spans="1:24">
      <c r="A144" s="41"/>
      <c r="B144" s="59">
        <v>43466.885063101</v>
      </c>
      <c r="C144" s="48" t="s">
        <v>3</v>
      </c>
      <c r="D144" s="48" t="s">
        <v>5</v>
      </c>
      <c r="E144" s="48" t="s">
        <v>33</v>
      </c>
      <c r="F144" s="53">
        <f>IF(C144="S",$M$4,(IF(C144="M",$N$4,$O$4)))+(IF(D144="Yes",$P$4,0))</f>
        <v>11.3</v>
      </c>
      <c r="G144" s="53">
        <f>IF(C144="S",$M$5,(IF(C144="M",$N$5,$O$5)))+(IF(D144="Yes",$P$5,0))</f>
        <v>3.5</v>
      </c>
      <c r="H144" s="53">
        <f t="shared" si="3"/>
        <v>7.8</v>
      </c>
      <c r="I144" s="41"/>
      <c r="J144" s="59">
        <v>43473.7123692242</v>
      </c>
      <c r="K144" s="48" t="s">
        <v>2</v>
      </c>
      <c r="L144" s="48" t="s">
        <v>33</v>
      </c>
      <c r="M144" s="48" t="s">
        <v>33</v>
      </c>
      <c r="N144" s="53">
        <f>IF(AND(K144="L",M144="Yes"),$O$6,IF(K144="S",$M$4,IF(K144="M",$N$4,$O$4)))+IF(L144="Yes",$P$4,0)</f>
        <v>5.4</v>
      </c>
      <c r="O144" s="53">
        <f>IF(K144="S",$M$5,(IF(K144="M",$N$5,$O$5)))+(IF(L144="Yes",$P$5,0))</f>
        <v>1.2</v>
      </c>
      <c r="P144" s="53">
        <f t="shared" si="4"/>
        <v>4.2</v>
      </c>
      <c r="Q144" s="41"/>
      <c r="R144" s="59">
        <v>43480.8402321988</v>
      </c>
      <c r="S144" s="48" t="s">
        <v>2</v>
      </c>
      <c r="T144" s="48" t="s">
        <v>33</v>
      </c>
      <c r="U144" s="48" t="s">
        <v>33</v>
      </c>
      <c r="V144" s="53">
        <f>IF(AND(S144="L",T144="Yes",U144="Yes"),$P$7,0)+IF(S144="S",$M$4,IF(S144="M",$N$4,$O$4)+IF(T144="Yes",$P$4,0))</f>
        <v>5.4</v>
      </c>
      <c r="W144" s="53">
        <f>IF(S144="S",$M$5,(IF(S144="M",$N$5,$O$5)))+(IF(T144="Yes",$P$5,0))</f>
        <v>1.2</v>
      </c>
      <c r="X144" s="53">
        <f t="shared" si="5"/>
        <v>4.2</v>
      </c>
    </row>
    <row r="145" s="39" customFormat="1" ht="15.75" customHeight="1" spans="1:24">
      <c r="A145" s="41"/>
      <c r="B145" s="59">
        <v>43466.8946476906</v>
      </c>
      <c r="C145" s="48" t="s">
        <v>3</v>
      </c>
      <c r="D145" s="48" t="s">
        <v>33</v>
      </c>
      <c r="E145" s="48" t="s">
        <v>33</v>
      </c>
      <c r="F145" s="53">
        <f>IF(C145="S",$M$4,(IF(C145="M",$N$4,$O$4)))+(IF(D145="Yes",$P$4,0))</f>
        <v>6.4</v>
      </c>
      <c r="G145" s="53">
        <f>IF(C145="S",$M$5,(IF(C145="M",$N$5,$O$5)))+(IF(D145="Yes",$P$5,0))</f>
        <v>1.5</v>
      </c>
      <c r="H145" s="53">
        <f t="shared" si="3"/>
        <v>4.9</v>
      </c>
      <c r="I145" s="41"/>
      <c r="J145" s="59">
        <v>43473.71257044</v>
      </c>
      <c r="K145" s="48" t="s">
        <v>3</v>
      </c>
      <c r="L145" s="48" t="s">
        <v>5</v>
      </c>
      <c r="M145" s="48" t="s">
        <v>33</v>
      </c>
      <c r="N145" s="53">
        <f>IF(AND(K145="L",M145="Yes"),$O$6,IF(K145="S",$M$4,IF(K145="M",$N$4,$O$4)))+IF(L145="Yes",$P$4,0)</f>
        <v>11.3</v>
      </c>
      <c r="O145" s="53">
        <f>IF(K145="S",$M$5,(IF(K145="M",$N$5,$O$5)))+(IF(L145="Yes",$P$5,0))</f>
        <v>3.5</v>
      </c>
      <c r="P145" s="53">
        <f t="shared" si="4"/>
        <v>7.8</v>
      </c>
      <c r="Q145" s="41"/>
      <c r="R145" s="59">
        <v>43480.8455876833</v>
      </c>
      <c r="S145" s="48" t="s">
        <v>3</v>
      </c>
      <c r="T145" s="48" t="s">
        <v>33</v>
      </c>
      <c r="U145" s="48" t="s">
        <v>33</v>
      </c>
      <c r="V145" s="53">
        <f>IF(AND(S145="L",T145="Yes",U145="Yes"),$P$7,0)+IF(S145="S",$M$4,IF(S145="M",$N$4,$O$4)+IF(T145="Yes",$P$4,0))</f>
        <v>6.4</v>
      </c>
      <c r="W145" s="53">
        <f>IF(S145="S",$M$5,(IF(S145="M",$N$5,$O$5)))+(IF(T145="Yes",$P$5,0))</f>
        <v>1.5</v>
      </c>
      <c r="X145" s="53">
        <f t="shared" si="5"/>
        <v>4.9</v>
      </c>
    </row>
    <row r="146" s="39" customFormat="1" ht="15.75" customHeight="1" spans="1:24">
      <c r="A146" s="41"/>
      <c r="B146" s="59">
        <v>43466.9120745598</v>
      </c>
      <c r="C146" s="48" t="s">
        <v>3</v>
      </c>
      <c r="D146" s="48" t="s">
        <v>33</v>
      </c>
      <c r="E146" s="48" t="s">
        <v>33</v>
      </c>
      <c r="F146" s="53">
        <f>IF(C146="S",$M$4,(IF(C146="M",$N$4,$O$4)))+(IF(D146="Yes",$P$4,0))</f>
        <v>6.4</v>
      </c>
      <c r="G146" s="53">
        <f>IF(C146="S",$M$5,(IF(C146="M",$N$5,$O$5)))+(IF(D146="Yes",$P$5,0))</f>
        <v>1.5</v>
      </c>
      <c r="H146" s="53">
        <f t="shared" si="3"/>
        <v>4.9</v>
      </c>
      <c r="I146" s="41"/>
      <c r="J146" s="59">
        <v>43473.7280875618</v>
      </c>
      <c r="K146" s="48" t="s">
        <v>2</v>
      </c>
      <c r="L146" s="48" t="s">
        <v>5</v>
      </c>
      <c r="M146" s="48" t="s">
        <v>33</v>
      </c>
      <c r="N146" s="53">
        <f>IF(AND(K146="L",M146="Yes"),$O$6,IF(K146="S",$M$4,IF(K146="M",$N$4,$O$4)))+IF(L146="Yes",$P$4,0)</f>
        <v>10.3</v>
      </c>
      <c r="O146" s="53">
        <f>IF(K146="S",$M$5,(IF(K146="M",$N$5,$O$5)))+(IF(L146="Yes",$P$5,0))</f>
        <v>3.2</v>
      </c>
      <c r="P146" s="53">
        <f t="shared" si="4"/>
        <v>7.1</v>
      </c>
      <c r="Q146" s="41"/>
      <c r="R146" s="59">
        <v>43480.8596547347</v>
      </c>
      <c r="S146" s="48" t="s">
        <v>3</v>
      </c>
      <c r="T146" s="48" t="s">
        <v>5</v>
      </c>
      <c r="U146" s="48" t="s">
        <v>33</v>
      </c>
      <c r="V146" s="53">
        <f>IF(AND(S146="L",T146="Yes",U146="Yes"),$P$7,0)+IF(S146="S",$M$4,IF(S146="M",$N$4,$O$4)+IF(T146="Yes",$P$4,0))</f>
        <v>11.3</v>
      </c>
      <c r="W146" s="53">
        <f>IF(S146="S",$M$5,(IF(S146="M",$N$5,$O$5)))+(IF(T146="Yes",$P$5,0))</f>
        <v>3.5</v>
      </c>
      <c r="X146" s="53">
        <f t="shared" si="5"/>
        <v>7.8</v>
      </c>
    </row>
    <row r="147" s="39" customFormat="1" ht="15.75" customHeight="1" spans="1:24">
      <c r="A147" s="41"/>
      <c r="B147" s="59">
        <v>43466.9303723767</v>
      </c>
      <c r="C147" s="48" t="s">
        <v>3</v>
      </c>
      <c r="D147" s="48" t="s">
        <v>33</v>
      </c>
      <c r="E147" s="48" t="s">
        <v>33</v>
      </c>
      <c r="F147" s="53">
        <f>IF(C147="S",$M$4,(IF(C147="M",$N$4,$O$4)))+(IF(D147="Yes",$P$4,0))</f>
        <v>6.4</v>
      </c>
      <c r="G147" s="53">
        <f>IF(C147="S",$M$5,(IF(C147="M",$N$5,$O$5)))+(IF(D147="Yes",$P$5,0))</f>
        <v>1.5</v>
      </c>
      <c r="H147" s="53">
        <f t="shared" si="3"/>
        <v>4.9</v>
      </c>
      <c r="I147" s="41"/>
      <c r="J147" s="59">
        <v>43473.7291284673</v>
      </c>
      <c r="K147" s="48" t="s">
        <v>4</v>
      </c>
      <c r="L147" s="48" t="s">
        <v>33</v>
      </c>
      <c r="M147" s="48" t="s">
        <v>33</v>
      </c>
      <c r="N147" s="53">
        <f>IF(AND(K147="L",M147="Yes"),$O$6,IF(K147="S",$M$4,IF(K147="M",$N$4,$O$4)))+IF(L147="Yes",$P$4,0)</f>
        <v>7.4</v>
      </c>
      <c r="O147" s="53">
        <f>IF(K147="S",$M$5,(IF(K147="M",$N$5,$O$5)))+(IF(L147="Yes",$P$5,0))</f>
        <v>1.7</v>
      </c>
      <c r="P147" s="53">
        <f t="shared" si="4"/>
        <v>5.7</v>
      </c>
      <c r="Q147" s="41"/>
      <c r="R147" s="59">
        <v>43480.8609295796</v>
      </c>
      <c r="S147" s="48" t="s">
        <v>3</v>
      </c>
      <c r="T147" s="48" t="s">
        <v>33</v>
      </c>
      <c r="U147" s="48" t="s">
        <v>33</v>
      </c>
      <c r="V147" s="53">
        <f>IF(AND(S147="L",T147="Yes",U147="Yes"),$P$7,0)+IF(S147="S",$M$4,IF(S147="M",$N$4,$O$4)+IF(T147="Yes",$P$4,0))</f>
        <v>6.4</v>
      </c>
      <c r="W147" s="53">
        <f>IF(S147="S",$M$5,(IF(S147="M",$N$5,$O$5)))+(IF(T147="Yes",$P$5,0))</f>
        <v>1.5</v>
      </c>
      <c r="X147" s="53">
        <f t="shared" si="5"/>
        <v>4.9</v>
      </c>
    </row>
    <row r="148" s="39" customFormat="1" ht="15.75" customHeight="1" spans="1:24">
      <c r="A148" s="41"/>
      <c r="B148" s="59">
        <v>43466.9347747831</v>
      </c>
      <c r="C148" s="48" t="s">
        <v>4</v>
      </c>
      <c r="D148" s="48" t="s">
        <v>33</v>
      </c>
      <c r="E148" s="48" t="s">
        <v>33</v>
      </c>
      <c r="F148" s="53">
        <f>IF(C148="S",$M$4,(IF(C148="M",$N$4,$O$4)))+(IF(D148="Yes",$P$4,0))</f>
        <v>7.4</v>
      </c>
      <c r="G148" s="53">
        <f>IF(C148="S",$M$5,(IF(C148="M",$N$5,$O$5)))+(IF(D148="Yes",$P$5,0))</f>
        <v>1.7</v>
      </c>
      <c r="H148" s="53">
        <f t="shared" ref="H148:H211" si="6">F148-G148</f>
        <v>5.7</v>
      </c>
      <c r="I148" s="41"/>
      <c r="J148" s="59">
        <v>43473.7300295594</v>
      </c>
      <c r="K148" s="48" t="s">
        <v>4</v>
      </c>
      <c r="L148" s="48" t="s">
        <v>33</v>
      </c>
      <c r="M148" s="48" t="s">
        <v>5</v>
      </c>
      <c r="N148" s="53">
        <f>IF(AND(K148="L",M148="Yes"),$O$6,IF(K148="S",$M$4,IF(K148="M",$N$4,$O$4)))+IF(L148="Yes",$P$4,0)</f>
        <v>6.66</v>
      </c>
      <c r="O148" s="53">
        <f>IF(K148="S",$M$5,(IF(K148="M",$N$5,$O$5)))+(IF(L148="Yes",$P$5,0))</f>
        <v>1.7</v>
      </c>
      <c r="P148" s="53">
        <f t="shared" ref="P148:P211" si="7">N148-O148</f>
        <v>4.96</v>
      </c>
      <c r="Q148" s="41"/>
      <c r="R148" s="59">
        <v>43480.8692205695</v>
      </c>
      <c r="S148" s="48" t="s">
        <v>3</v>
      </c>
      <c r="T148" s="48" t="s">
        <v>33</v>
      </c>
      <c r="U148" s="48" t="s">
        <v>33</v>
      </c>
      <c r="V148" s="53">
        <f>IF(AND(S148="L",T148="Yes",U148="Yes"),$P$7,0)+IF(S148="S",$M$4,IF(S148="M",$N$4,$O$4)+IF(T148="Yes",$P$4,0))</f>
        <v>6.4</v>
      </c>
      <c r="W148" s="53">
        <f>IF(S148="S",$M$5,(IF(S148="M",$N$5,$O$5)))+(IF(T148="Yes",$P$5,0))</f>
        <v>1.5</v>
      </c>
      <c r="X148" s="53">
        <f t="shared" ref="X148:X211" si="8">V148-W148</f>
        <v>4.9</v>
      </c>
    </row>
    <row r="149" s="39" customFormat="1" ht="15.75" customHeight="1" spans="1:24">
      <c r="A149" s="41"/>
      <c r="B149" s="59">
        <v>43466.9360957856</v>
      </c>
      <c r="C149" s="48" t="s">
        <v>2</v>
      </c>
      <c r="D149" s="48" t="s">
        <v>33</v>
      </c>
      <c r="E149" s="48" t="s">
        <v>33</v>
      </c>
      <c r="F149" s="53">
        <f>IF(C149="S",$M$4,(IF(C149="M",$N$4,$O$4)))+(IF(D149="Yes",$P$4,0))</f>
        <v>5.4</v>
      </c>
      <c r="G149" s="53">
        <f>IF(C149="S",$M$5,(IF(C149="M",$N$5,$O$5)))+(IF(D149="Yes",$P$5,0))</f>
        <v>1.2</v>
      </c>
      <c r="H149" s="53">
        <f t="shared" si="6"/>
        <v>4.2</v>
      </c>
      <c r="I149" s="41"/>
      <c r="J149" s="59">
        <v>43473.7326507306</v>
      </c>
      <c r="K149" s="48" t="s">
        <v>4</v>
      </c>
      <c r="L149" s="48" t="s">
        <v>33</v>
      </c>
      <c r="M149" s="48" t="s">
        <v>5</v>
      </c>
      <c r="N149" s="53">
        <f>IF(AND(K149="L",M149="Yes"),$O$6,IF(K149="S",$M$4,IF(K149="M",$N$4,$O$4)))+IF(L149="Yes",$P$4,0)</f>
        <v>6.66</v>
      </c>
      <c r="O149" s="53">
        <f>IF(K149="S",$M$5,(IF(K149="M",$N$5,$O$5)))+(IF(L149="Yes",$P$5,0))</f>
        <v>1.7</v>
      </c>
      <c r="P149" s="53">
        <f t="shared" si="7"/>
        <v>4.96</v>
      </c>
      <c r="Q149" s="41"/>
      <c r="R149" s="59">
        <v>43480.8886520618</v>
      </c>
      <c r="S149" s="48" t="s">
        <v>3</v>
      </c>
      <c r="T149" s="48" t="s">
        <v>33</v>
      </c>
      <c r="U149" s="48" t="s">
        <v>33</v>
      </c>
      <c r="V149" s="53">
        <f>IF(AND(S149="L",T149="Yes",U149="Yes"),$P$7,0)+IF(S149="S",$M$4,IF(S149="M",$N$4,$O$4)+IF(T149="Yes",$P$4,0))</f>
        <v>6.4</v>
      </c>
      <c r="W149" s="53">
        <f>IF(S149="S",$M$5,(IF(S149="M",$N$5,$O$5)))+(IF(T149="Yes",$P$5,0))</f>
        <v>1.5</v>
      </c>
      <c r="X149" s="53">
        <f t="shared" si="8"/>
        <v>4.9</v>
      </c>
    </row>
    <row r="150" s="39" customFormat="1" ht="15.75" customHeight="1" spans="1:24">
      <c r="A150" s="41"/>
      <c r="B150" s="59">
        <v>43466.9530336628</v>
      </c>
      <c r="C150" s="48" t="s">
        <v>3</v>
      </c>
      <c r="D150" s="48" t="s">
        <v>5</v>
      </c>
      <c r="E150" s="48" t="s">
        <v>33</v>
      </c>
      <c r="F150" s="53">
        <f>IF(C150="S",$M$4,(IF(C150="M",$N$4,$O$4)))+(IF(D150="Yes",$P$4,0))</f>
        <v>11.3</v>
      </c>
      <c r="G150" s="53">
        <f>IF(C150="S",$M$5,(IF(C150="M",$N$5,$O$5)))+(IF(D150="Yes",$P$5,0))</f>
        <v>3.5</v>
      </c>
      <c r="H150" s="53">
        <f t="shared" si="6"/>
        <v>7.8</v>
      </c>
      <c r="I150" s="41"/>
      <c r="J150" s="59">
        <v>43473.7365805725</v>
      </c>
      <c r="K150" s="48" t="s">
        <v>3</v>
      </c>
      <c r="L150" s="48" t="s">
        <v>33</v>
      </c>
      <c r="M150" s="48" t="s">
        <v>33</v>
      </c>
      <c r="N150" s="53">
        <f>IF(AND(K150="L",M150="Yes"),$O$6,IF(K150="S",$M$4,IF(K150="M",$N$4,$O$4)))+IF(L150="Yes",$P$4,0)</f>
        <v>6.4</v>
      </c>
      <c r="O150" s="53">
        <f>IF(K150="S",$M$5,(IF(K150="M",$N$5,$O$5)))+(IF(L150="Yes",$P$5,0))</f>
        <v>1.5</v>
      </c>
      <c r="P150" s="53">
        <f t="shared" si="7"/>
        <v>4.9</v>
      </c>
      <c r="Q150" s="41"/>
      <c r="R150" s="59">
        <v>43480.8963620772</v>
      </c>
      <c r="S150" s="48" t="s">
        <v>2</v>
      </c>
      <c r="T150" s="48" t="s">
        <v>33</v>
      </c>
      <c r="U150" s="48" t="s">
        <v>33</v>
      </c>
      <c r="V150" s="53">
        <f>IF(AND(S150="L",T150="Yes",U150="Yes"),$P$7,0)+IF(S150="S",$M$4,IF(S150="M",$N$4,$O$4)+IF(T150="Yes",$P$4,0))</f>
        <v>5.4</v>
      </c>
      <c r="W150" s="53">
        <f>IF(S150="S",$M$5,(IF(S150="M",$N$5,$O$5)))+(IF(T150="Yes",$P$5,0))</f>
        <v>1.2</v>
      </c>
      <c r="X150" s="53">
        <f t="shared" si="8"/>
        <v>4.2</v>
      </c>
    </row>
    <row r="151" s="39" customFormat="1" ht="15.75" customHeight="1" spans="1:24">
      <c r="A151" s="41"/>
      <c r="B151" s="59">
        <v>43466.95670302</v>
      </c>
      <c r="C151" s="48" t="s">
        <v>3</v>
      </c>
      <c r="D151" s="48" t="s">
        <v>33</v>
      </c>
      <c r="E151" s="48" t="s">
        <v>33</v>
      </c>
      <c r="F151" s="53">
        <f>IF(C151="S",$M$4,(IF(C151="M",$N$4,$O$4)))+(IF(D151="Yes",$P$4,0))</f>
        <v>6.4</v>
      </c>
      <c r="G151" s="53">
        <f>IF(C151="S",$M$5,(IF(C151="M",$N$5,$O$5)))+(IF(D151="Yes",$P$5,0))</f>
        <v>1.5</v>
      </c>
      <c r="H151" s="53">
        <f t="shared" si="6"/>
        <v>4.9</v>
      </c>
      <c r="I151" s="41"/>
      <c r="J151" s="59">
        <v>43473.7443049895</v>
      </c>
      <c r="K151" s="48" t="s">
        <v>4</v>
      </c>
      <c r="L151" s="48" t="s">
        <v>33</v>
      </c>
      <c r="M151" s="48" t="s">
        <v>5</v>
      </c>
      <c r="N151" s="53">
        <f>IF(AND(K151="L",M151="Yes"),$O$6,IF(K151="S",$M$4,IF(K151="M",$N$4,$O$4)))+IF(L151="Yes",$P$4,0)</f>
        <v>6.66</v>
      </c>
      <c r="O151" s="53">
        <f>IF(K151="S",$M$5,(IF(K151="M",$N$5,$O$5)))+(IF(L151="Yes",$P$5,0))</f>
        <v>1.7</v>
      </c>
      <c r="P151" s="53">
        <f t="shared" si="7"/>
        <v>4.96</v>
      </c>
      <c r="Q151" s="41"/>
      <c r="R151" s="59">
        <v>43480.9370258001</v>
      </c>
      <c r="S151" s="48" t="s">
        <v>4</v>
      </c>
      <c r="T151" s="48" t="s">
        <v>5</v>
      </c>
      <c r="U151" s="48" t="s">
        <v>5</v>
      </c>
      <c r="V151" s="53">
        <f>IF(AND(S151="L",T151="Yes",U151="Yes"),$P$7,0)+IF(S151="S",$M$4,IF(S151="M",$N$4,$O$4)+IF(T151="Yes",$P$4,0))</f>
        <v>14.75</v>
      </c>
      <c r="W151" s="53">
        <f>IF(S151="S",$M$5,(IF(S151="M",$N$5,$O$5)))+(IF(T151="Yes",$P$5,0))</f>
        <v>3.7</v>
      </c>
      <c r="X151" s="53">
        <f t="shared" si="8"/>
        <v>11.05</v>
      </c>
    </row>
    <row r="152" s="39" customFormat="1" ht="15.75" customHeight="1" spans="1:24">
      <c r="A152" s="41"/>
      <c r="B152" s="59">
        <v>43466.9666874388</v>
      </c>
      <c r="C152" s="48" t="s">
        <v>3</v>
      </c>
      <c r="D152" s="48" t="s">
        <v>33</v>
      </c>
      <c r="E152" s="48" t="s">
        <v>33</v>
      </c>
      <c r="F152" s="53">
        <f>IF(C152="S",$M$4,(IF(C152="M",$N$4,$O$4)))+(IF(D152="Yes",$P$4,0))</f>
        <v>6.4</v>
      </c>
      <c r="G152" s="53">
        <f>IF(C152="S",$M$5,(IF(C152="M",$N$5,$O$5)))+(IF(D152="Yes",$P$5,0))</f>
        <v>1.5</v>
      </c>
      <c r="H152" s="53">
        <f t="shared" si="6"/>
        <v>4.9</v>
      </c>
      <c r="I152" s="41"/>
      <c r="J152" s="59">
        <v>43473.751970461</v>
      </c>
      <c r="K152" s="48" t="s">
        <v>4</v>
      </c>
      <c r="L152" s="48" t="s">
        <v>5</v>
      </c>
      <c r="M152" s="48" t="s">
        <v>5</v>
      </c>
      <c r="N152" s="53">
        <f>IF(AND(K152="L",M152="Yes"),$O$6,IF(K152="S",$M$4,IF(K152="M",$N$4,$O$4)))+IF(L152="Yes",$P$4,0)</f>
        <v>11.56</v>
      </c>
      <c r="O152" s="53">
        <f>IF(K152="S",$M$5,(IF(K152="M",$N$5,$O$5)))+(IF(L152="Yes",$P$5,0))</f>
        <v>3.7</v>
      </c>
      <c r="P152" s="53">
        <f t="shared" si="7"/>
        <v>7.86</v>
      </c>
      <c r="Q152" s="41"/>
      <c r="R152" s="59">
        <v>43480.9421659169</v>
      </c>
      <c r="S152" s="48" t="s">
        <v>3</v>
      </c>
      <c r="T152" s="48" t="s">
        <v>33</v>
      </c>
      <c r="U152" s="48" t="s">
        <v>33</v>
      </c>
      <c r="V152" s="53">
        <f>IF(AND(S152="L",T152="Yes",U152="Yes"),$P$7,0)+IF(S152="S",$M$4,IF(S152="M",$N$4,$O$4)+IF(T152="Yes",$P$4,0))</f>
        <v>6.4</v>
      </c>
      <c r="W152" s="53">
        <f>IF(S152="S",$M$5,(IF(S152="M",$N$5,$O$5)))+(IF(T152="Yes",$P$5,0))</f>
        <v>1.5</v>
      </c>
      <c r="X152" s="53">
        <f t="shared" si="8"/>
        <v>4.9</v>
      </c>
    </row>
    <row r="153" s="39" customFormat="1" ht="15.75" customHeight="1" spans="1:24">
      <c r="A153" s="41"/>
      <c r="B153" s="59">
        <v>43466.9738856991</v>
      </c>
      <c r="C153" s="48" t="s">
        <v>3</v>
      </c>
      <c r="D153" s="48" t="s">
        <v>5</v>
      </c>
      <c r="E153" s="48" t="s">
        <v>33</v>
      </c>
      <c r="F153" s="53">
        <f>IF(C153="S",$M$4,(IF(C153="M",$N$4,$O$4)))+(IF(D153="Yes",$P$4,0))</f>
        <v>11.3</v>
      </c>
      <c r="G153" s="53">
        <f>IF(C153="S",$M$5,(IF(C153="M",$N$5,$O$5)))+(IF(D153="Yes",$P$5,0))</f>
        <v>3.5</v>
      </c>
      <c r="H153" s="53">
        <f t="shared" si="6"/>
        <v>7.8</v>
      </c>
      <c r="I153" s="41"/>
      <c r="J153" s="59">
        <v>43473.7554576719</v>
      </c>
      <c r="K153" s="48" t="s">
        <v>2</v>
      </c>
      <c r="L153" s="48" t="s">
        <v>33</v>
      </c>
      <c r="M153" s="48" t="s">
        <v>33</v>
      </c>
      <c r="N153" s="53">
        <f>IF(AND(K153="L",M153="Yes"),$O$6,IF(K153="S",$M$4,IF(K153="M",$N$4,$O$4)))+IF(L153="Yes",$P$4,0)</f>
        <v>5.4</v>
      </c>
      <c r="O153" s="53">
        <f>IF(K153="S",$M$5,(IF(K153="M",$N$5,$O$5)))+(IF(L153="Yes",$P$5,0))</f>
        <v>1.2</v>
      </c>
      <c r="P153" s="53">
        <f t="shared" si="7"/>
        <v>4.2</v>
      </c>
      <c r="Q153" s="41"/>
      <c r="R153" s="59">
        <v>43480.9441821139</v>
      </c>
      <c r="S153" s="48" t="s">
        <v>3</v>
      </c>
      <c r="T153" s="48" t="s">
        <v>5</v>
      </c>
      <c r="U153" s="48" t="s">
        <v>33</v>
      </c>
      <c r="V153" s="53">
        <f>IF(AND(S153="L",T153="Yes",U153="Yes"),$P$7,0)+IF(S153="S",$M$4,IF(S153="M",$N$4,$O$4)+IF(T153="Yes",$P$4,0))</f>
        <v>11.3</v>
      </c>
      <c r="W153" s="53">
        <f>IF(S153="S",$M$5,(IF(S153="M",$N$5,$O$5)))+(IF(T153="Yes",$P$5,0))</f>
        <v>3.5</v>
      </c>
      <c r="X153" s="53">
        <f t="shared" si="8"/>
        <v>7.8</v>
      </c>
    </row>
    <row r="154" s="39" customFormat="1" ht="15.75" customHeight="1" spans="1:24">
      <c r="A154" s="41"/>
      <c r="B154" s="59">
        <v>43466.9803438419</v>
      </c>
      <c r="C154" s="48" t="s">
        <v>3</v>
      </c>
      <c r="D154" s="48" t="s">
        <v>33</v>
      </c>
      <c r="E154" s="48" t="s">
        <v>33</v>
      </c>
      <c r="F154" s="53">
        <f>IF(C154="S",$M$4,(IF(C154="M",$N$4,$O$4)))+(IF(D154="Yes",$P$4,0))</f>
        <v>6.4</v>
      </c>
      <c r="G154" s="53">
        <f>IF(C154="S",$M$5,(IF(C154="M",$N$5,$O$5)))+(IF(D154="Yes",$P$5,0))</f>
        <v>1.5</v>
      </c>
      <c r="H154" s="53">
        <f t="shared" si="6"/>
        <v>4.9</v>
      </c>
      <c r="I154" s="41"/>
      <c r="J154" s="59">
        <v>43473.7620434047</v>
      </c>
      <c r="K154" s="48" t="s">
        <v>4</v>
      </c>
      <c r="L154" s="48" t="s">
        <v>33</v>
      </c>
      <c r="M154" s="48" t="s">
        <v>5</v>
      </c>
      <c r="N154" s="53">
        <f>IF(AND(K154="L",M154="Yes"),$O$6,IF(K154="S",$M$4,IF(K154="M",$N$4,$O$4)))+IF(L154="Yes",$P$4,0)</f>
        <v>6.66</v>
      </c>
      <c r="O154" s="53">
        <f>IF(K154="S",$M$5,(IF(K154="M",$N$5,$O$5)))+(IF(L154="Yes",$P$5,0))</f>
        <v>1.7</v>
      </c>
      <c r="P154" s="53">
        <f t="shared" si="7"/>
        <v>4.96</v>
      </c>
      <c r="Q154" s="41"/>
      <c r="R154" s="59">
        <v>43480.9502381428</v>
      </c>
      <c r="S154" s="48" t="s">
        <v>3</v>
      </c>
      <c r="T154" s="48" t="s">
        <v>33</v>
      </c>
      <c r="U154" s="48" t="s">
        <v>33</v>
      </c>
      <c r="V154" s="53">
        <f>IF(AND(S154="L",T154="Yes",U154="Yes"),$P$7,0)+IF(S154="S",$M$4,IF(S154="M",$N$4,$O$4)+IF(T154="Yes",$P$4,0))</f>
        <v>6.4</v>
      </c>
      <c r="W154" s="53">
        <f>IF(S154="S",$M$5,(IF(S154="M",$N$5,$O$5)))+(IF(T154="Yes",$P$5,0))</f>
        <v>1.5</v>
      </c>
      <c r="X154" s="53">
        <f t="shared" si="8"/>
        <v>4.9</v>
      </c>
    </row>
    <row r="155" s="39" customFormat="1" ht="15.75" customHeight="1" spans="1:24">
      <c r="A155" s="41"/>
      <c r="B155" s="59">
        <v>43466.9866673865</v>
      </c>
      <c r="C155" s="48" t="s">
        <v>3</v>
      </c>
      <c r="D155" s="48" t="s">
        <v>33</v>
      </c>
      <c r="E155" s="48" t="s">
        <v>33</v>
      </c>
      <c r="F155" s="53">
        <f>IF(C155="S",$M$4,(IF(C155="M",$N$4,$O$4)))+(IF(D155="Yes",$P$4,0))</f>
        <v>6.4</v>
      </c>
      <c r="G155" s="53">
        <f>IF(C155="S",$M$5,(IF(C155="M",$N$5,$O$5)))+(IF(D155="Yes",$P$5,0))</f>
        <v>1.5</v>
      </c>
      <c r="H155" s="53">
        <f t="shared" si="6"/>
        <v>4.9</v>
      </c>
      <c r="I155" s="41"/>
      <c r="J155" s="59">
        <v>43473.7678943795</v>
      </c>
      <c r="K155" s="48" t="s">
        <v>2</v>
      </c>
      <c r="L155" s="48" t="s">
        <v>33</v>
      </c>
      <c r="M155" s="48" t="s">
        <v>33</v>
      </c>
      <c r="N155" s="53">
        <f>IF(AND(K155="L",M155="Yes"),$O$6,IF(K155="S",$M$4,IF(K155="M",$N$4,$O$4)))+IF(L155="Yes",$P$4,0)</f>
        <v>5.4</v>
      </c>
      <c r="O155" s="53">
        <f>IF(K155="S",$M$5,(IF(K155="M",$N$5,$O$5)))+(IF(L155="Yes",$P$5,0))</f>
        <v>1.2</v>
      </c>
      <c r="P155" s="53">
        <f t="shared" si="7"/>
        <v>4.2</v>
      </c>
      <c r="Q155" s="41"/>
      <c r="R155" s="59">
        <v>43480.9763141241</v>
      </c>
      <c r="S155" s="48" t="s">
        <v>3</v>
      </c>
      <c r="T155" s="48" t="s">
        <v>5</v>
      </c>
      <c r="U155" s="48" t="s">
        <v>33</v>
      </c>
      <c r="V155" s="53">
        <f>IF(AND(S155="L",T155="Yes",U155="Yes"),$P$7,0)+IF(S155="S",$M$4,IF(S155="M",$N$4,$O$4)+IF(T155="Yes",$P$4,0))</f>
        <v>11.3</v>
      </c>
      <c r="W155" s="53">
        <f>IF(S155="S",$M$5,(IF(S155="M",$N$5,$O$5)))+(IF(T155="Yes",$P$5,0))</f>
        <v>3.5</v>
      </c>
      <c r="X155" s="53">
        <f t="shared" si="8"/>
        <v>7.8</v>
      </c>
    </row>
    <row r="156" s="39" customFormat="1" ht="15.75" customHeight="1" spans="1:24">
      <c r="A156" s="41"/>
      <c r="B156" s="59">
        <v>43466.9882893955</v>
      </c>
      <c r="C156" s="48" t="s">
        <v>2</v>
      </c>
      <c r="D156" s="48" t="s">
        <v>33</v>
      </c>
      <c r="E156" s="48" t="s">
        <v>33</v>
      </c>
      <c r="F156" s="53">
        <f>IF(C156="S",$M$4,(IF(C156="M",$N$4,$O$4)))+(IF(D156="Yes",$P$4,0))</f>
        <v>5.4</v>
      </c>
      <c r="G156" s="53">
        <f>IF(C156="S",$M$5,(IF(C156="M",$N$5,$O$5)))+(IF(D156="Yes",$P$5,0))</f>
        <v>1.2</v>
      </c>
      <c r="H156" s="53">
        <f t="shared" si="6"/>
        <v>4.2</v>
      </c>
      <c r="I156" s="41"/>
      <c r="J156" s="59">
        <v>43473.7894125134</v>
      </c>
      <c r="K156" s="48" t="s">
        <v>3</v>
      </c>
      <c r="L156" s="48" t="s">
        <v>33</v>
      </c>
      <c r="M156" s="48" t="s">
        <v>33</v>
      </c>
      <c r="N156" s="53">
        <f>IF(AND(K156="L",M156="Yes"),$O$6,IF(K156="S",$M$4,IF(K156="M",$N$4,$O$4)))+IF(L156="Yes",$P$4,0)</f>
        <v>6.4</v>
      </c>
      <c r="O156" s="53">
        <f>IF(K156="S",$M$5,(IF(K156="M",$N$5,$O$5)))+(IF(L156="Yes",$P$5,0))</f>
        <v>1.5</v>
      </c>
      <c r="P156" s="53">
        <f t="shared" si="7"/>
        <v>4.9</v>
      </c>
      <c r="Q156" s="41"/>
      <c r="R156" s="59">
        <v>43480.9853555793</v>
      </c>
      <c r="S156" s="48" t="s">
        <v>3</v>
      </c>
      <c r="T156" s="48" t="s">
        <v>33</v>
      </c>
      <c r="U156" s="48" t="s">
        <v>33</v>
      </c>
      <c r="V156" s="53">
        <f>IF(AND(S156="L",T156="Yes",U156="Yes"),$P$7,0)+IF(S156="S",$M$4,IF(S156="M",$N$4,$O$4)+IF(T156="Yes",$P$4,0))</f>
        <v>6.4</v>
      </c>
      <c r="W156" s="53">
        <f>IF(S156="S",$M$5,(IF(S156="M",$N$5,$O$5)))+(IF(T156="Yes",$P$5,0))</f>
        <v>1.5</v>
      </c>
      <c r="X156" s="53">
        <f t="shared" si="8"/>
        <v>4.9</v>
      </c>
    </row>
    <row r="157" s="39" customFormat="1" ht="15.75" customHeight="1" spans="1:24">
      <c r="A157" s="41"/>
      <c r="B157" s="59">
        <v>43467.0004480315</v>
      </c>
      <c r="C157" s="48" t="s">
        <v>3</v>
      </c>
      <c r="D157" s="48" t="s">
        <v>33</v>
      </c>
      <c r="E157" s="48" t="s">
        <v>33</v>
      </c>
      <c r="F157" s="53">
        <f>IF(C157="S",$M$4,(IF(C157="M",$N$4,$O$4)))+(IF(D157="Yes",$P$4,0))</f>
        <v>6.4</v>
      </c>
      <c r="G157" s="53">
        <f>IF(C157="S",$M$5,(IF(C157="M",$N$5,$O$5)))+(IF(D157="Yes",$P$5,0))</f>
        <v>1.5</v>
      </c>
      <c r="H157" s="53">
        <f t="shared" si="6"/>
        <v>4.9</v>
      </c>
      <c r="I157" s="41"/>
      <c r="J157" s="59">
        <v>43473.7920865469</v>
      </c>
      <c r="K157" s="48" t="s">
        <v>3</v>
      </c>
      <c r="L157" s="48" t="s">
        <v>33</v>
      </c>
      <c r="M157" s="48" t="s">
        <v>33</v>
      </c>
      <c r="N157" s="53">
        <f>IF(AND(K157="L",M157="Yes"),$O$6,IF(K157="S",$M$4,IF(K157="M",$N$4,$O$4)))+IF(L157="Yes",$P$4,0)</f>
        <v>6.4</v>
      </c>
      <c r="O157" s="53">
        <f>IF(K157="S",$M$5,(IF(K157="M",$N$5,$O$5)))+(IF(L157="Yes",$P$5,0))</f>
        <v>1.5</v>
      </c>
      <c r="P157" s="53">
        <f t="shared" si="7"/>
        <v>4.9</v>
      </c>
      <c r="Q157" s="41"/>
      <c r="R157" s="59">
        <v>43480.98554532</v>
      </c>
      <c r="S157" s="48" t="s">
        <v>4</v>
      </c>
      <c r="T157" s="48" t="s">
        <v>5</v>
      </c>
      <c r="U157" s="48" t="s">
        <v>33</v>
      </c>
      <c r="V157" s="53">
        <f>IF(AND(S157="L",T157="Yes",U157="Yes"),$P$7,0)+IF(S157="S",$M$4,IF(S157="M",$N$4,$O$4)+IF(T157="Yes",$P$4,0))</f>
        <v>12.3</v>
      </c>
      <c r="W157" s="53">
        <f>IF(S157="S",$M$5,(IF(S157="M",$N$5,$O$5)))+(IF(T157="Yes",$P$5,0))</f>
        <v>3.7</v>
      </c>
      <c r="X157" s="53">
        <f t="shared" si="8"/>
        <v>8.6</v>
      </c>
    </row>
    <row r="158" s="39" customFormat="1" ht="15.75" customHeight="1" spans="1:24">
      <c r="A158" s="41"/>
      <c r="B158" s="59">
        <v>43467.0007556101</v>
      </c>
      <c r="C158" s="48" t="s">
        <v>3</v>
      </c>
      <c r="D158" s="48" t="s">
        <v>33</v>
      </c>
      <c r="E158" s="48" t="s">
        <v>33</v>
      </c>
      <c r="F158" s="53">
        <f>IF(C158="S",$M$4,(IF(C158="M",$N$4,$O$4)))+(IF(D158="Yes",$P$4,0))</f>
        <v>6.4</v>
      </c>
      <c r="G158" s="53">
        <f>IF(C158="S",$M$5,(IF(C158="M",$N$5,$O$5)))+(IF(D158="Yes",$P$5,0))</f>
        <v>1.5</v>
      </c>
      <c r="H158" s="53">
        <f t="shared" si="6"/>
        <v>4.9</v>
      </c>
      <c r="I158" s="41"/>
      <c r="J158" s="59">
        <v>43473.8028095406</v>
      </c>
      <c r="K158" s="48" t="s">
        <v>3</v>
      </c>
      <c r="L158" s="48" t="s">
        <v>5</v>
      </c>
      <c r="M158" s="48" t="s">
        <v>33</v>
      </c>
      <c r="N158" s="53">
        <f>IF(AND(K158="L",M158="Yes"),$O$6,IF(K158="S",$M$4,IF(K158="M",$N$4,$O$4)))+IF(L158="Yes",$P$4,0)</f>
        <v>11.3</v>
      </c>
      <c r="O158" s="53">
        <f>IF(K158="S",$M$5,(IF(K158="M",$N$5,$O$5)))+(IF(L158="Yes",$P$5,0))</f>
        <v>3.5</v>
      </c>
      <c r="P158" s="53">
        <f t="shared" si="7"/>
        <v>7.8</v>
      </c>
      <c r="Q158" s="41"/>
      <c r="R158" s="59">
        <v>43480.9883880255</v>
      </c>
      <c r="S158" s="48" t="s">
        <v>3</v>
      </c>
      <c r="T158" s="48" t="s">
        <v>5</v>
      </c>
      <c r="U158" s="48" t="s">
        <v>33</v>
      </c>
      <c r="V158" s="53">
        <f>IF(AND(S158="L",T158="Yes",U158="Yes"),$P$7,0)+IF(S158="S",$M$4,IF(S158="M",$N$4,$O$4)+IF(T158="Yes",$P$4,0))</f>
        <v>11.3</v>
      </c>
      <c r="W158" s="53">
        <f>IF(S158="S",$M$5,(IF(S158="M",$N$5,$O$5)))+(IF(T158="Yes",$P$5,0))</f>
        <v>3.5</v>
      </c>
      <c r="X158" s="53">
        <f t="shared" si="8"/>
        <v>7.8</v>
      </c>
    </row>
    <row r="159" s="39" customFormat="1" ht="15.75" customHeight="1" spans="1:24">
      <c r="A159" s="41"/>
      <c r="B159" s="59">
        <v>43467.0099130037</v>
      </c>
      <c r="C159" s="48" t="s">
        <v>3</v>
      </c>
      <c r="D159" s="48" t="s">
        <v>33</v>
      </c>
      <c r="E159" s="48" t="s">
        <v>33</v>
      </c>
      <c r="F159" s="53">
        <f>IF(C159="S",$M$4,(IF(C159="M",$N$4,$O$4)))+(IF(D159="Yes",$P$4,0))</f>
        <v>6.4</v>
      </c>
      <c r="G159" s="53">
        <f>IF(C159="S",$M$5,(IF(C159="M",$N$5,$O$5)))+(IF(D159="Yes",$P$5,0))</f>
        <v>1.5</v>
      </c>
      <c r="H159" s="53">
        <f t="shared" si="6"/>
        <v>4.9</v>
      </c>
      <c r="I159" s="41"/>
      <c r="J159" s="59">
        <v>43473.8036256877</v>
      </c>
      <c r="K159" s="48" t="s">
        <v>2</v>
      </c>
      <c r="L159" s="48" t="s">
        <v>33</v>
      </c>
      <c r="M159" s="48" t="s">
        <v>33</v>
      </c>
      <c r="N159" s="53">
        <f>IF(AND(K159="L",M159="Yes"),$O$6,IF(K159="S",$M$4,IF(K159="M",$N$4,$O$4)))+IF(L159="Yes",$P$4,0)</f>
        <v>5.4</v>
      </c>
      <c r="O159" s="53">
        <f>IF(K159="S",$M$5,(IF(K159="M",$N$5,$O$5)))+(IF(L159="Yes",$P$5,0))</f>
        <v>1.2</v>
      </c>
      <c r="P159" s="53">
        <f t="shared" si="7"/>
        <v>4.2</v>
      </c>
      <c r="Q159" s="41"/>
      <c r="R159" s="59">
        <v>43480.9984166719</v>
      </c>
      <c r="S159" s="48" t="s">
        <v>4</v>
      </c>
      <c r="T159" s="48" t="s">
        <v>33</v>
      </c>
      <c r="U159" s="48" t="s">
        <v>5</v>
      </c>
      <c r="V159" s="53">
        <f>IF(AND(S159="L",T159="Yes",U159="Yes"),$P$7,0)+IF(S159="S",$M$4,IF(S159="M",$N$4,$O$4)+IF(T159="Yes",$P$4,0))</f>
        <v>7.4</v>
      </c>
      <c r="W159" s="53">
        <f>IF(S159="S",$M$5,(IF(S159="M",$N$5,$O$5)))+(IF(T159="Yes",$P$5,0))</f>
        <v>1.7</v>
      </c>
      <c r="X159" s="53">
        <f t="shared" si="8"/>
        <v>5.7</v>
      </c>
    </row>
    <row r="160" s="39" customFormat="1" ht="15.75" customHeight="1" spans="1:24">
      <c r="A160" s="41"/>
      <c r="B160" s="59">
        <v>43467.0245051125</v>
      </c>
      <c r="C160" s="48" t="s">
        <v>3</v>
      </c>
      <c r="D160" s="48" t="s">
        <v>33</v>
      </c>
      <c r="E160" s="48" t="s">
        <v>33</v>
      </c>
      <c r="F160" s="53">
        <f>IF(C160="S",$M$4,(IF(C160="M",$N$4,$O$4)))+(IF(D160="Yes",$P$4,0))</f>
        <v>6.4</v>
      </c>
      <c r="G160" s="53">
        <f>IF(C160="S",$M$5,(IF(C160="M",$N$5,$O$5)))+(IF(D160="Yes",$P$5,0))</f>
        <v>1.5</v>
      </c>
      <c r="H160" s="53">
        <f t="shared" si="6"/>
        <v>4.9</v>
      </c>
      <c r="I160" s="41"/>
      <c r="J160" s="59">
        <v>43473.8047520197</v>
      </c>
      <c r="K160" s="48" t="s">
        <v>4</v>
      </c>
      <c r="L160" s="48" t="s">
        <v>33</v>
      </c>
      <c r="M160" s="48" t="s">
        <v>5</v>
      </c>
      <c r="N160" s="53">
        <f>IF(AND(K160="L",M160="Yes"),$O$6,IF(K160="S",$M$4,IF(K160="M",$N$4,$O$4)))+IF(L160="Yes",$P$4,0)</f>
        <v>6.66</v>
      </c>
      <c r="O160" s="53">
        <f>IF(K160="S",$M$5,(IF(K160="M",$N$5,$O$5)))+(IF(L160="Yes",$P$5,0))</f>
        <v>1.7</v>
      </c>
      <c r="P160" s="53">
        <f t="shared" si="7"/>
        <v>4.96</v>
      </c>
      <c r="Q160" s="41"/>
      <c r="R160" s="59">
        <v>43480.9986758293</v>
      </c>
      <c r="S160" s="48" t="s">
        <v>3</v>
      </c>
      <c r="T160" s="48" t="s">
        <v>33</v>
      </c>
      <c r="U160" s="48" t="s">
        <v>33</v>
      </c>
      <c r="V160" s="53">
        <f>IF(AND(S160="L",T160="Yes",U160="Yes"),$P$7,0)+IF(S160="S",$M$4,IF(S160="M",$N$4,$O$4)+IF(T160="Yes",$P$4,0))</f>
        <v>6.4</v>
      </c>
      <c r="W160" s="53">
        <f>IF(S160="S",$M$5,(IF(S160="M",$N$5,$O$5)))+(IF(T160="Yes",$P$5,0))</f>
        <v>1.5</v>
      </c>
      <c r="X160" s="53">
        <f t="shared" si="8"/>
        <v>4.9</v>
      </c>
    </row>
    <row r="161" s="39" customFormat="1" ht="15.75" customHeight="1" spans="1:24">
      <c r="A161" s="41"/>
      <c r="B161" s="59">
        <v>43467.0248745371</v>
      </c>
      <c r="C161" s="48" t="s">
        <v>4</v>
      </c>
      <c r="D161" s="48" t="s">
        <v>33</v>
      </c>
      <c r="E161" s="48" t="s">
        <v>33</v>
      </c>
      <c r="F161" s="53">
        <f>IF(C161="S",$M$4,(IF(C161="M",$N$4,$O$4)))+(IF(D161="Yes",$P$4,0))</f>
        <v>7.4</v>
      </c>
      <c r="G161" s="53">
        <f>IF(C161="S",$M$5,(IF(C161="M",$N$5,$O$5)))+(IF(D161="Yes",$P$5,0))</f>
        <v>1.7</v>
      </c>
      <c r="H161" s="53">
        <f t="shared" si="6"/>
        <v>5.7</v>
      </c>
      <c r="I161" s="41"/>
      <c r="J161" s="59">
        <v>43473.8077419269</v>
      </c>
      <c r="K161" s="48" t="s">
        <v>4</v>
      </c>
      <c r="L161" s="48" t="s">
        <v>5</v>
      </c>
      <c r="M161" s="48" t="s">
        <v>5</v>
      </c>
      <c r="N161" s="53">
        <f>IF(AND(K161="L",M161="Yes"),$O$6,IF(K161="S",$M$4,IF(K161="M",$N$4,$O$4)))+IF(L161="Yes",$P$4,0)</f>
        <v>11.56</v>
      </c>
      <c r="O161" s="53">
        <f>IF(K161="S",$M$5,(IF(K161="M",$N$5,$O$5)))+(IF(L161="Yes",$P$5,0))</f>
        <v>3.7</v>
      </c>
      <c r="P161" s="53">
        <f t="shared" si="7"/>
        <v>7.86</v>
      </c>
      <c r="Q161" s="41"/>
      <c r="R161" s="59">
        <v>43481.0090834054</v>
      </c>
      <c r="S161" s="48" t="s">
        <v>4</v>
      </c>
      <c r="T161" s="48" t="s">
        <v>5</v>
      </c>
      <c r="U161" s="48" t="s">
        <v>33</v>
      </c>
      <c r="V161" s="53">
        <f>IF(AND(S161="L",T161="Yes",U161="Yes"),$P$7,0)+IF(S161="S",$M$4,IF(S161="M",$N$4,$O$4)+IF(T161="Yes",$P$4,0))</f>
        <v>12.3</v>
      </c>
      <c r="W161" s="53">
        <f>IF(S161="S",$M$5,(IF(S161="M",$N$5,$O$5)))+(IF(T161="Yes",$P$5,0))</f>
        <v>3.7</v>
      </c>
      <c r="X161" s="53">
        <f t="shared" si="8"/>
        <v>8.6</v>
      </c>
    </row>
    <row r="162" s="39" customFormat="1" ht="15.75" customHeight="1" spans="1:24">
      <c r="A162" s="41"/>
      <c r="B162" s="59">
        <v>43467.0301269693</v>
      </c>
      <c r="C162" s="48" t="s">
        <v>3</v>
      </c>
      <c r="D162" s="48" t="s">
        <v>5</v>
      </c>
      <c r="E162" s="48" t="s">
        <v>33</v>
      </c>
      <c r="F162" s="53">
        <f>IF(C162="S",$M$4,(IF(C162="M",$N$4,$O$4)))+(IF(D162="Yes",$P$4,0))</f>
        <v>11.3</v>
      </c>
      <c r="G162" s="53">
        <f>IF(C162="S",$M$5,(IF(C162="M",$N$5,$O$5)))+(IF(D162="Yes",$P$5,0))</f>
        <v>3.5</v>
      </c>
      <c r="H162" s="53">
        <f t="shared" si="6"/>
        <v>7.8</v>
      </c>
      <c r="I162" s="41"/>
      <c r="J162" s="59">
        <v>43473.8107241379</v>
      </c>
      <c r="K162" s="48" t="s">
        <v>3</v>
      </c>
      <c r="L162" s="48" t="s">
        <v>33</v>
      </c>
      <c r="M162" s="48" t="s">
        <v>33</v>
      </c>
      <c r="N162" s="53">
        <f>IF(AND(K162="L",M162="Yes"),$O$6,IF(K162="S",$M$4,IF(K162="M",$N$4,$O$4)))+IF(L162="Yes",$P$4,0)</f>
        <v>6.4</v>
      </c>
      <c r="O162" s="53">
        <f>IF(K162="S",$M$5,(IF(K162="M",$N$5,$O$5)))+(IF(L162="Yes",$P$5,0))</f>
        <v>1.5</v>
      </c>
      <c r="P162" s="53">
        <f t="shared" si="7"/>
        <v>4.9</v>
      </c>
      <c r="Q162" s="41"/>
      <c r="R162" s="59">
        <v>43481.0113587635</v>
      </c>
      <c r="S162" s="48" t="s">
        <v>3</v>
      </c>
      <c r="T162" s="48" t="s">
        <v>33</v>
      </c>
      <c r="U162" s="48" t="s">
        <v>33</v>
      </c>
      <c r="V162" s="53">
        <f>IF(AND(S162="L",T162="Yes",U162="Yes"),$P$7,0)+IF(S162="S",$M$4,IF(S162="M",$N$4,$O$4)+IF(T162="Yes",$P$4,0))</f>
        <v>6.4</v>
      </c>
      <c r="W162" s="53">
        <f>IF(S162="S",$M$5,(IF(S162="M",$N$5,$O$5)))+(IF(T162="Yes",$P$5,0))</f>
        <v>1.5</v>
      </c>
      <c r="X162" s="53">
        <f t="shared" si="8"/>
        <v>4.9</v>
      </c>
    </row>
    <row r="163" s="39" customFormat="1" ht="15.75" customHeight="1" spans="1:24">
      <c r="A163" s="41"/>
      <c r="B163" s="59">
        <v>43467.0309083864</v>
      </c>
      <c r="C163" s="48" t="s">
        <v>2</v>
      </c>
      <c r="D163" s="48" t="s">
        <v>33</v>
      </c>
      <c r="E163" s="48" t="s">
        <v>33</v>
      </c>
      <c r="F163" s="53">
        <f>IF(C163="S",$M$4,(IF(C163="M",$N$4,$O$4)))+(IF(D163="Yes",$P$4,0))</f>
        <v>5.4</v>
      </c>
      <c r="G163" s="53">
        <f>IF(C163="S",$M$5,(IF(C163="M",$N$5,$O$5)))+(IF(D163="Yes",$P$5,0))</f>
        <v>1.2</v>
      </c>
      <c r="H163" s="53">
        <f t="shared" si="6"/>
        <v>4.2</v>
      </c>
      <c r="I163" s="41"/>
      <c r="J163" s="59">
        <v>43473.813488454</v>
      </c>
      <c r="K163" s="48" t="s">
        <v>4</v>
      </c>
      <c r="L163" s="48" t="s">
        <v>5</v>
      </c>
      <c r="M163" s="48" t="s">
        <v>5</v>
      </c>
      <c r="N163" s="53">
        <f>IF(AND(K163="L",M163="Yes"),$O$6,IF(K163="S",$M$4,IF(K163="M",$N$4,$O$4)))+IF(L163="Yes",$P$4,0)</f>
        <v>11.56</v>
      </c>
      <c r="O163" s="53">
        <f>IF(K163="S",$M$5,(IF(K163="M",$N$5,$O$5)))+(IF(L163="Yes",$P$5,0))</f>
        <v>3.7</v>
      </c>
      <c r="P163" s="53">
        <f t="shared" si="7"/>
        <v>7.86</v>
      </c>
      <c r="Q163" s="41"/>
      <c r="R163" s="59">
        <v>43481.040409012</v>
      </c>
      <c r="S163" s="48" t="s">
        <v>3</v>
      </c>
      <c r="T163" s="48" t="s">
        <v>33</v>
      </c>
      <c r="U163" s="48" t="s">
        <v>33</v>
      </c>
      <c r="V163" s="53">
        <f>IF(AND(S163="L",T163="Yes",U163="Yes"),$P$7,0)+IF(S163="S",$M$4,IF(S163="M",$N$4,$O$4)+IF(T163="Yes",$P$4,0))</f>
        <v>6.4</v>
      </c>
      <c r="W163" s="53">
        <f>IF(S163="S",$M$5,(IF(S163="M",$N$5,$O$5)))+(IF(T163="Yes",$P$5,0))</f>
        <v>1.5</v>
      </c>
      <c r="X163" s="53">
        <f t="shared" si="8"/>
        <v>4.9</v>
      </c>
    </row>
    <row r="164" s="39" customFormat="1" ht="15.75" customHeight="1" spans="1:24">
      <c r="A164" s="41"/>
      <c r="B164" s="59">
        <v>43467.0345481967</v>
      </c>
      <c r="C164" s="48" t="s">
        <v>3</v>
      </c>
      <c r="D164" s="48" t="s">
        <v>33</v>
      </c>
      <c r="E164" s="48" t="s">
        <v>33</v>
      </c>
      <c r="F164" s="53">
        <f>IF(C164="S",$M$4,(IF(C164="M",$N$4,$O$4)))+(IF(D164="Yes",$P$4,0))</f>
        <v>6.4</v>
      </c>
      <c r="G164" s="53">
        <f>IF(C164="S",$M$5,(IF(C164="M",$N$5,$O$5)))+(IF(D164="Yes",$P$5,0))</f>
        <v>1.5</v>
      </c>
      <c r="H164" s="53">
        <f t="shared" si="6"/>
        <v>4.9</v>
      </c>
      <c r="I164" s="41"/>
      <c r="J164" s="59">
        <v>43473.8197254814</v>
      </c>
      <c r="K164" s="48" t="s">
        <v>4</v>
      </c>
      <c r="L164" s="48" t="s">
        <v>33</v>
      </c>
      <c r="M164" s="48" t="s">
        <v>5</v>
      </c>
      <c r="N164" s="53">
        <f>IF(AND(K164="L",M164="Yes"),$O$6,IF(K164="S",$M$4,IF(K164="M",$N$4,$O$4)))+IF(L164="Yes",$P$4,0)</f>
        <v>6.66</v>
      </c>
      <c r="O164" s="53">
        <f>IF(K164="S",$M$5,(IF(K164="M",$N$5,$O$5)))+(IF(L164="Yes",$P$5,0))</f>
        <v>1.7</v>
      </c>
      <c r="P164" s="53">
        <f t="shared" si="7"/>
        <v>4.96</v>
      </c>
      <c r="Q164" s="41"/>
      <c r="R164" s="59">
        <v>43481.0452819152</v>
      </c>
      <c r="S164" s="48" t="s">
        <v>4</v>
      </c>
      <c r="T164" s="48" t="s">
        <v>33</v>
      </c>
      <c r="U164" s="48" t="s">
        <v>5</v>
      </c>
      <c r="V164" s="53">
        <f>IF(AND(S164="L",T164="Yes",U164="Yes"),$P$7,0)+IF(S164="S",$M$4,IF(S164="M",$N$4,$O$4)+IF(T164="Yes",$P$4,0))</f>
        <v>7.4</v>
      </c>
      <c r="W164" s="53">
        <f>IF(S164="S",$M$5,(IF(S164="M",$N$5,$O$5)))+(IF(T164="Yes",$P$5,0))</f>
        <v>1.7</v>
      </c>
      <c r="X164" s="53">
        <f t="shared" si="8"/>
        <v>5.7</v>
      </c>
    </row>
    <row r="165" s="39" customFormat="1" ht="15.75" customHeight="1" spans="1:24">
      <c r="A165" s="41"/>
      <c r="B165" s="59">
        <v>43467.0609343639</v>
      </c>
      <c r="C165" s="48" t="s">
        <v>3</v>
      </c>
      <c r="D165" s="48" t="s">
        <v>33</v>
      </c>
      <c r="E165" s="48" t="s">
        <v>33</v>
      </c>
      <c r="F165" s="53">
        <f>IF(C165="S",$M$4,(IF(C165="M",$N$4,$O$4)))+(IF(D165="Yes",$P$4,0))</f>
        <v>6.4</v>
      </c>
      <c r="G165" s="53">
        <f>IF(C165="S",$M$5,(IF(C165="M",$N$5,$O$5)))+(IF(D165="Yes",$P$5,0))</f>
        <v>1.5</v>
      </c>
      <c r="H165" s="53">
        <f t="shared" si="6"/>
        <v>4.9</v>
      </c>
      <c r="I165" s="41"/>
      <c r="J165" s="59">
        <v>43473.831094841</v>
      </c>
      <c r="K165" s="48" t="s">
        <v>4</v>
      </c>
      <c r="L165" s="48" t="s">
        <v>33</v>
      </c>
      <c r="M165" s="48" t="s">
        <v>33</v>
      </c>
      <c r="N165" s="53">
        <f>IF(AND(K165="L",M165="Yes"),$O$6,IF(K165="S",$M$4,IF(K165="M",$N$4,$O$4)))+IF(L165="Yes",$P$4,0)</f>
        <v>7.4</v>
      </c>
      <c r="O165" s="53">
        <f>IF(K165="S",$M$5,(IF(K165="M",$N$5,$O$5)))+(IF(L165="Yes",$P$5,0))</f>
        <v>1.7</v>
      </c>
      <c r="P165" s="53">
        <f t="shared" si="7"/>
        <v>5.7</v>
      </c>
      <c r="Q165" s="41"/>
      <c r="R165" s="59">
        <v>43481.0453222726</v>
      </c>
      <c r="S165" s="48" t="s">
        <v>3</v>
      </c>
      <c r="T165" s="48" t="s">
        <v>33</v>
      </c>
      <c r="U165" s="48" t="s">
        <v>33</v>
      </c>
      <c r="V165" s="53">
        <f>IF(AND(S165="L",T165="Yes",U165="Yes"),$P$7,0)+IF(S165="S",$M$4,IF(S165="M",$N$4,$O$4)+IF(T165="Yes",$P$4,0))</f>
        <v>6.4</v>
      </c>
      <c r="W165" s="53">
        <f>IF(S165="S",$M$5,(IF(S165="M",$N$5,$O$5)))+(IF(T165="Yes",$P$5,0))</f>
        <v>1.5</v>
      </c>
      <c r="X165" s="53">
        <f t="shared" si="8"/>
        <v>4.9</v>
      </c>
    </row>
    <row r="166" s="39" customFormat="1" ht="15.75" customHeight="1" spans="1:24">
      <c r="A166" s="41"/>
      <c r="B166" s="59">
        <v>43467.0648409096</v>
      </c>
      <c r="C166" s="48" t="s">
        <v>3</v>
      </c>
      <c r="D166" s="48" t="s">
        <v>33</v>
      </c>
      <c r="E166" s="48" t="s">
        <v>33</v>
      </c>
      <c r="F166" s="53">
        <f>IF(C166="S",$M$4,(IF(C166="M",$N$4,$O$4)))+(IF(D166="Yes",$P$4,0))</f>
        <v>6.4</v>
      </c>
      <c r="G166" s="53">
        <f>IF(C166="S",$M$5,(IF(C166="M",$N$5,$O$5)))+(IF(D166="Yes",$P$5,0))</f>
        <v>1.5</v>
      </c>
      <c r="H166" s="53">
        <f t="shared" si="6"/>
        <v>4.9</v>
      </c>
      <c r="I166" s="41"/>
      <c r="J166" s="59">
        <v>43473.8314913152</v>
      </c>
      <c r="K166" s="48" t="s">
        <v>4</v>
      </c>
      <c r="L166" s="48" t="s">
        <v>33</v>
      </c>
      <c r="M166" s="48" t="s">
        <v>5</v>
      </c>
      <c r="N166" s="53">
        <f>IF(AND(K166="L",M166="Yes"),$O$6,IF(K166="S",$M$4,IF(K166="M",$N$4,$O$4)))+IF(L166="Yes",$P$4,0)</f>
        <v>6.66</v>
      </c>
      <c r="O166" s="53">
        <f>IF(K166="S",$M$5,(IF(K166="M",$N$5,$O$5)))+(IF(L166="Yes",$P$5,0))</f>
        <v>1.7</v>
      </c>
      <c r="P166" s="53">
        <f t="shared" si="7"/>
        <v>4.96</v>
      </c>
      <c r="Q166" s="41"/>
      <c r="R166" s="59">
        <v>43481.050379417</v>
      </c>
      <c r="S166" s="48" t="s">
        <v>2</v>
      </c>
      <c r="T166" s="48" t="s">
        <v>33</v>
      </c>
      <c r="U166" s="48" t="s">
        <v>33</v>
      </c>
      <c r="V166" s="53">
        <f>IF(AND(S166="L",T166="Yes",U166="Yes"),$P$7,0)+IF(S166="S",$M$4,IF(S166="M",$N$4,$O$4)+IF(T166="Yes",$P$4,0))</f>
        <v>5.4</v>
      </c>
      <c r="W166" s="53">
        <f>IF(S166="S",$M$5,(IF(S166="M",$N$5,$O$5)))+(IF(T166="Yes",$P$5,0))</f>
        <v>1.2</v>
      </c>
      <c r="X166" s="53">
        <f t="shared" si="8"/>
        <v>4.2</v>
      </c>
    </row>
    <row r="167" s="39" customFormat="1" ht="15.75" customHeight="1" spans="1:24">
      <c r="A167" s="41"/>
      <c r="B167" s="59">
        <v>43467.0723639577</v>
      </c>
      <c r="C167" s="48" t="s">
        <v>3</v>
      </c>
      <c r="D167" s="48" t="s">
        <v>5</v>
      </c>
      <c r="E167" s="48" t="s">
        <v>33</v>
      </c>
      <c r="F167" s="53">
        <f>IF(C167="S",$M$4,(IF(C167="M",$N$4,$O$4)))+(IF(D167="Yes",$P$4,0))</f>
        <v>11.3</v>
      </c>
      <c r="G167" s="53">
        <f>IF(C167="S",$M$5,(IF(C167="M",$N$5,$O$5)))+(IF(D167="Yes",$P$5,0))</f>
        <v>3.5</v>
      </c>
      <c r="H167" s="53">
        <f t="shared" si="6"/>
        <v>7.8</v>
      </c>
      <c r="I167" s="41"/>
      <c r="J167" s="59">
        <v>43473.8336398973</v>
      </c>
      <c r="K167" s="48" t="s">
        <v>3</v>
      </c>
      <c r="L167" s="48" t="s">
        <v>33</v>
      </c>
      <c r="M167" s="48" t="s">
        <v>33</v>
      </c>
      <c r="N167" s="53">
        <f>IF(AND(K167="L",M167="Yes"),$O$6,IF(K167="S",$M$4,IF(K167="M",$N$4,$O$4)))+IF(L167="Yes",$P$4,0)</f>
        <v>6.4</v>
      </c>
      <c r="O167" s="53">
        <f>IF(K167="S",$M$5,(IF(K167="M",$N$5,$O$5)))+(IF(L167="Yes",$P$5,0))</f>
        <v>1.5</v>
      </c>
      <c r="P167" s="53">
        <f t="shared" si="7"/>
        <v>4.9</v>
      </c>
      <c r="Q167" s="41"/>
      <c r="R167" s="59">
        <v>43481.0544138116</v>
      </c>
      <c r="S167" s="48" t="s">
        <v>4</v>
      </c>
      <c r="T167" s="48" t="s">
        <v>33</v>
      </c>
      <c r="U167" s="48" t="s">
        <v>5</v>
      </c>
      <c r="V167" s="53">
        <f>IF(AND(S167="L",T167="Yes",U167="Yes"),$P$7,0)+IF(S167="S",$M$4,IF(S167="M",$N$4,$O$4)+IF(T167="Yes",$P$4,0))</f>
        <v>7.4</v>
      </c>
      <c r="W167" s="53">
        <f>IF(S167="S",$M$5,(IF(S167="M",$N$5,$O$5)))+(IF(T167="Yes",$P$5,0))</f>
        <v>1.7</v>
      </c>
      <c r="X167" s="53">
        <f t="shared" si="8"/>
        <v>5.7</v>
      </c>
    </row>
    <row r="168" s="39" customFormat="1" ht="15.75" customHeight="1" spans="1:24">
      <c r="A168" s="41"/>
      <c r="B168" s="59">
        <v>43467.0732078226</v>
      </c>
      <c r="C168" s="48" t="s">
        <v>4</v>
      </c>
      <c r="D168" s="48" t="s">
        <v>5</v>
      </c>
      <c r="E168" s="48" t="s">
        <v>33</v>
      </c>
      <c r="F168" s="53">
        <f>IF(C168="S",$M$4,(IF(C168="M",$N$4,$O$4)))+(IF(D168="Yes",$P$4,0))</f>
        <v>12.3</v>
      </c>
      <c r="G168" s="53">
        <f>IF(C168="S",$M$5,(IF(C168="M",$N$5,$O$5)))+(IF(D168="Yes",$P$5,0))</f>
        <v>3.7</v>
      </c>
      <c r="H168" s="53">
        <f t="shared" si="6"/>
        <v>8.6</v>
      </c>
      <c r="I168" s="41"/>
      <c r="J168" s="59">
        <v>43473.8395678942</v>
      </c>
      <c r="K168" s="48" t="s">
        <v>2</v>
      </c>
      <c r="L168" s="48" t="s">
        <v>33</v>
      </c>
      <c r="M168" s="48" t="s">
        <v>33</v>
      </c>
      <c r="N168" s="53">
        <f>IF(AND(K168="L",M168="Yes"),$O$6,IF(K168="S",$M$4,IF(K168="M",$N$4,$O$4)))+IF(L168="Yes",$P$4,0)</f>
        <v>5.4</v>
      </c>
      <c r="O168" s="53">
        <f>IF(K168="S",$M$5,(IF(K168="M",$N$5,$O$5)))+(IF(L168="Yes",$P$5,0))</f>
        <v>1.2</v>
      </c>
      <c r="P168" s="53">
        <f t="shared" si="7"/>
        <v>4.2</v>
      </c>
      <c r="Q168" s="41"/>
      <c r="R168" s="59">
        <v>43481.057469235</v>
      </c>
      <c r="S168" s="48" t="s">
        <v>3</v>
      </c>
      <c r="T168" s="48" t="s">
        <v>33</v>
      </c>
      <c r="U168" s="48" t="s">
        <v>33</v>
      </c>
      <c r="V168" s="53">
        <f>IF(AND(S168="L",T168="Yes",U168="Yes"),$P$7,0)+IF(S168="S",$M$4,IF(S168="M",$N$4,$O$4)+IF(T168="Yes",$P$4,0))</f>
        <v>6.4</v>
      </c>
      <c r="W168" s="53">
        <f>IF(S168="S",$M$5,(IF(S168="M",$N$5,$O$5)))+(IF(T168="Yes",$P$5,0))</f>
        <v>1.5</v>
      </c>
      <c r="X168" s="53">
        <f t="shared" si="8"/>
        <v>4.9</v>
      </c>
    </row>
    <row r="169" s="39" customFormat="1" ht="15.75" customHeight="1" spans="1:24">
      <c r="A169" s="41"/>
      <c r="B169" s="59">
        <v>43467.084509975</v>
      </c>
      <c r="C169" s="48" t="s">
        <v>4</v>
      </c>
      <c r="D169" s="48" t="s">
        <v>5</v>
      </c>
      <c r="E169" s="48" t="s">
        <v>33</v>
      </c>
      <c r="F169" s="53">
        <f>IF(C169="S",$M$4,(IF(C169="M",$N$4,$O$4)))+(IF(D169="Yes",$P$4,0))</f>
        <v>12.3</v>
      </c>
      <c r="G169" s="53">
        <f>IF(C169="S",$M$5,(IF(C169="M",$N$5,$O$5)))+(IF(D169="Yes",$P$5,0))</f>
        <v>3.7</v>
      </c>
      <c r="H169" s="53">
        <f t="shared" si="6"/>
        <v>8.6</v>
      </c>
      <c r="I169" s="41"/>
      <c r="J169" s="59">
        <v>43473.8482720943</v>
      </c>
      <c r="K169" s="48" t="s">
        <v>4</v>
      </c>
      <c r="L169" s="48" t="s">
        <v>33</v>
      </c>
      <c r="M169" s="48" t="s">
        <v>33</v>
      </c>
      <c r="N169" s="53">
        <f>IF(AND(K169="L",M169="Yes"),$O$6,IF(K169="S",$M$4,IF(K169="M",$N$4,$O$4)))+IF(L169="Yes",$P$4,0)</f>
        <v>7.4</v>
      </c>
      <c r="O169" s="53">
        <f>IF(K169="S",$M$5,(IF(K169="M",$N$5,$O$5)))+(IF(L169="Yes",$P$5,0))</f>
        <v>1.7</v>
      </c>
      <c r="P169" s="53">
        <f t="shared" si="7"/>
        <v>5.7</v>
      </c>
      <c r="Q169" s="41"/>
      <c r="R169" s="59">
        <v>43481.0583394479</v>
      </c>
      <c r="S169" s="48" t="s">
        <v>3</v>
      </c>
      <c r="T169" s="48" t="s">
        <v>5</v>
      </c>
      <c r="U169" s="48" t="s">
        <v>33</v>
      </c>
      <c r="V169" s="53">
        <f>IF(AND(S169="L",T169="Yes",U169="Yes"),$P$7,0)+IF(S169="S",$M$4,IF(S169="M",$N$4,$O$4)+IF(T169="Yes",$P$4,0))</f>
        <v>11.3</v>
      </c>
      <c r="W169" s="53">
        <f>IF(S169="S",$M$5,(IF(S169="M",$N$5,$O$5)))+(IF(T169="Yes",$P$5,0))</f>
        <v>3.5</v>
      </c>
      <c r="X169" s="53">
        <f t="shared" si="8"/>
        <v>7.8</v>
      </c>
    </row>
    <row r="170" s="39" customFormat="1" ht="15.75" customHeight="1" spans="1:24">
      <c r="A170" s="41"/>
      <c r="B170" s="59">
        <v>43467.0907334432</v>
      </c>
      <c r="C170" s="48" t="s">
        <v>4</v>
      </c>
      <c r="D170" s="48" t="s">
        <v>33</v>
      </c>
      <c r="E170" s="48" t="s">
        <v>33</v>
      </c>
      <c r="F170" s="53">
        <f>IF(C170="S",$M$4,(IF(C170="M",$N$4,$O$4)))+(IF(D170="Yes",$P$4,0))</f>
        <v>7.4</v>
      </c>
      <c r="G170" s="53">
        <f>IF(C170="S",$M$5,(IF(C170="M",$N$5,$O$5)))+(IF(D170="Yes",$P$5,0))</f>
        <v>1.7</v>
      </c>
      <c r="H170" s="53">
        <f t="shared" si="6"/>
        <v>5.7</v>
      </c>
      <c r="I170" s="41"/>
      <c r="J170" s="59">
        <v>43473.8600185729</v>
      </c>
      <c r="K170" s="48" t="s">
        <v>4</v>
      </c>
      <c r="L170" s="48" t="s">
        <v>33</v>
      </c>
      <c r="M170" s="48" t="s">
        <v>5</v>
      </c>
      <c r="N170" s="53">
        <f>IF(AND(K170="L",M170="Yes"),$O$6,IF(K170="S",$M$4,IF(K170="M",$N$4,$O$4)))+IF(L170="Yes",$P$4,0)</f>
        <v>6.66</v>
      </c>
      <c r="O170" s="53">
        <f>IF(K170="S",$M$5,(IF(K170="M",$N$5,$O$5)))+(IF(L170="Yes",$P$5,0))</f>
        <v>1.7</v>
      </c>
      <c r="P170" s="53">
        <f t="shared" si="7"/>
        <v>4.96</v>
      </c>
      <c r="Q170" s="41"/>
      <c r="R170" s="59">
        <v>43481.0642847411</v>
      </c>
      <c r="S170" s="48" t="s">
        <v>4</v>
      </c>
      <c r="T170" s="48" t="s">
        <v>33</v>
      </c>
      <c r="U170" s="48" t="s">
        <v>5</v>
      </c>
      <c r="V170" s="53">
        <f>IF(AND(S170="L",T170="Yes",U170="Yes"),$P$7,0)+IF(S170="S",$M$4,IF(S170="M",$N$4,$O$4)+IF(T170="Yes",$P$4,0))</f>
        <v>7.4</v>
      </c>
      <c r="W170" s="53">
        <f>IF(S170="S",$M$5,(IF(S170="M",$N$5,$O$5)))+(IF(T170="Yes",$P$5,0))</f>
        <v>1.7</v>
      </c>
      <c r="X170" s="53">
        <f t="shared" si="8"/>
        <v>5.7</v>
      </c>
    </row>
    <row r="171" s="39" customFormat="1" ht="15.75" customHeight="1" spans="1:24">
      <c r="A171" s="41"/>
      <c r="B171" s="59">
        <v>43467.1003632133</v>
      </c>
      <c r="C171" s="48" t="s">
        <v>2</v>
      </c>
      <c r="D171" s="48" t="s">
        <v>5</v>
      </c>
      <c r="E171" s="48" t="s">
        <v>33</v>
      </c>
      <c r="F171" s="53">
        <f>IF(C171="S",$M$4,(IF(C171="M",$N$4,$O$4)))+(IF(D171="Yes",$P$4,0))</f>
        <v>10.3</v>
      </c>
      <c r="G171" s="53">
        <f>IF(C171="S",$M$5,(IF(C171="M",$N$5,$O$5)))+(IF(D171="Yes",$P$5,0))</f>
        <v>3.2</v>
      </c>
      <c r="H171" s="53">
        <f t="shared" si="6"/>
        <v>7.1</v>
      </c>
      <c r="I171" s="41"/>
      <c r="J171" s="59">
        <v>43473.8688632193</v>
      </c>
      <c r="K171" s="48" t="s">
        <v>4</v>
      </c>
      <c r="L171" s="48" t="s">
        <v>33</v>
      </c>
      <c r="M171" s="48" t="s">
        <v>5</v>
      </c>
      <c r="N171" s="53">
        <f>IF(AND(K171="L",M171="Yes"),$O$6,IF(K171="S",$M$4,IF(K171="M",$N$4,$O$4)))+IF(L171="Yes",$P$4,0)</f>
        <v>6.66</v>
      </c>
      <c r="O171" s="53">
        <f>IF(K171="S",$M$5,(IF(K171="M",$N$5,$O$5)))+(IF(L171="Yes",$P$5,0))</f>
        <v>1.7</v>
      </c>
      <c r="P171" s="53">
        <f t="shared" si="7"/>
        <v>4.96</v>
      </c>
      <c r="Q171" s="41"/>
      <c r="R171" s="59">
        <v>43481.0761380646</v>
      </c>
      <c r="S171" s="48" t="s">
        <v>3</v>
      </c>
      <c r="T171" s="48" t="s">
        <v>5</v>
      </c>
      <c r="U171" s="48" t="s">
        <v>33</v>
      </c>
      <c r="V171" s="53">
        <f>IF(AND(S171="L",T171="Yes",U171="Yes"),$P$7,0)+IF(S171="S",$M$4,IF(S171="M",$N$4,$O$4)+IF(T171="Yes",$P$4,0))</f>
        <v>11.3</v>
      </c>
      <c r="W171" s="53">
        <f>IF(S171="S",$M$5,(IF(S171="M",$N$5,$O$5)))+(IF(T171="Yes",$P$5,0))</f>
        <v>3.5</v>
      </c>
      <c r="X171" s="53">
        <f t="shared" si="8"/>
        <v>7.8</v>
      </c>
    </row>
    <row r="172" s="39" customFormat="1" ht="15.75" customHeight="1" spans="1:24">
      <c r="A172" s="41"/>
      <c r="B172" s="59">
        <v>43467.1015034148</v>
      </c>
      <c r="C172" s="48" t="s">
        <v>3</v>
      </c>
      <c r="D172" s="48" t="s">
        <v>33</v>
      </c>
      <c r="E172" s="48" t="s">
        <v>33</v>
      </c>
      <c r="F172" s="53">
        <f>IF(C172="S",$M$4,(IF(C172="M",$N$4,$O$4)))+(IF(D172="Yes",$P$4,0))</f>
        <v>6.4</v>
      </c>
      <c r="G172" s="53">
        <f>IF(C172="S",$M$5,(IF(C172="M",$N$5,$O$5)))+(IF(D172="Yes",$P$5,0))</f>
        <v>1.5</v>
      </c>
      <c r="H172" s="53">
        <f t="shared" si="6"/>
        <v>4.9</v>
      </c>
      <c r="I172" s="41"/>
      <c r="J172" s="59">
        <v>43473.8761293583</v>
      </c>
      <c r="K172" s="48" t="s">
        <v>4</v>
      </c>
      <c r="L172" s="48" t="s">
        <v>33</v>
      </c>
      <c r="M172" s="48" t="s">
        <v>5</v>
      </c>
      <c r="N172" s="53">
        <f>IF(AND(K172="L",M172="Yes"),$O$6,IF(K172="S",$M$4,IF(K172="M",$N$4,$O$4)))+IF(L172="Yes",$P$4,0)</f>
        <v>6.66</v>
      </c>
      <c r="O172" s="53">
        <f>IF(K172="S",$M$5,(IF(K172="M",$N$5,$O$5)))+(IF(L172="Yes",$P$5,0))</f>
        <v>1.7</v>
      </c>
      <c r="P172" s="53">
        <f t="shared" si="7"/>
        <v>4.96</v>
      </c>
      <c r="Q172" s="41"/>
      <c r="R172" s="59">
        <v>43481.0763835101</v>
      </c>
      <c r="S172" s="48" t="s">
        <v>3</v>
      </c>
      <c r="T172" s="48" t="s">
        <v>33</v>
      </c>
      <c r="U172" s="48" t="s">
        <v>33</v>
      </c>
      <c r="V172" s="53">
        <f>IF(AND(S172="L",T172="Yes",U172="Yes"),$P$7,0)+IF(S172="S",$M$4,IF(S172="M",$N$4,$O$4)+IF(T172="Yes",$P$4,0))</f>
        <v>6.4</v>
      </c>
      <c r="W172" s="53">
        <f>IF(S172="S",$M$5,(IF(S172="M",$N$5,$O$5)))+(IF(T172="Yes",$P$5,0))</f>
        <v>1.5</v>
      </c>
      <c r="X172" s="53">
        <f t="shared" si="8"/>
        <v>4.9</v>
      </c>
    </row>
    <row r="173" s="39" customFormat="1" ht="15.75" customHeight="1" spans="1:24">
      <c r="A173" s="41"/>
      <c r="B173" s="59">
        <v>43467.1080303543</v>
      </c>
      <c r="C173" s="48" t="s">
        <v>4</v>
      </c>
      <c r="D173" s="48" t="s">
        <v>33</v>
      </c>
      <c r="E173" s="48" t="s">
        <v>33</v>
      </c>
      <c r="F173" s="53">
        <f>IF(C173="S",$M$4,(IF(C173="M",$N$4,$O$4)))+(IF(D173="Yes",$P$4,0))</f>
        <v>7.4</v>
      </c>
      <c r="G173" s="53">
        <f>IF(C173="S",$M$5,(IF(C173="M",$N$5,$O$5)))+(IF(D173="Yes",$P$5,0))</f>
        <v>1.7</v>
      </c>
      <c r="H173" s="53">
        <f t="shared" si="6"/>
        <v>5.7</v>
      </c>
      <c r="I173" s="41"/>
      <c r="J173" s="59">
        <v>43473.8767439852</v>
      </c>
      <c r="K173" s="48" t="s">
        <v>4</v>
      </c>
      <c r="L173" s="48" t="s">
        <v>33</v>
      </c>
      <c r="M173" s="48" t="s">
        <v>33</v>
      </c>
      <c r="N173" s="53">
        <f>IF(AND(K173="L",M173="Yes"),$O$6,IF(K173="S",$M$4,IF(K173="M",$N$4,$O$4)))+IF(L173="Yes",$P$4,0)</f>
        <v>7.4</v>
      </c>
      <c r="O173" s="53">
        <f>IF(K173="S",$M$5,(IF(K173="M",$N$5,$O$5)))+(IF(L173="Yes",$P$5,0))</f>
        <v>1.7</v>
      </c>
      <c r="P173" s="53">
        <f t="shared" si="7"/>
        <v>5.7</v>
      </c>
      <c r="Q173" s="41"/>
      <c r="R173" s="59">
        <v>43481.0780052749</v>
      </c>
      <c r="S173" s="48" t="s">
        <v>2</v>
      </c>
      <c r="T173" s="48" t="s">
        <v>33</v>
      </c>
      <c r="U173" s="48" t="s">
        <v>33</v>
      </c>
      <c r="V173" s="53">
        <f>IF(AND(S173="L",T173="Yes",U173="Yes"),$P$7,0)+IF(S173="S",$M$4,IF(S173="M",$N$4,$O$4)+IF(T173="Yes",$P$4,0))</f>
        <v>5.4</v>
      </c>
      <c r="W173" s="53">
        <f>IF(S173="S",$M$5,(IF(S173="M",$N$5,$O$5)))+(IF(T173="Yes",$P$5,0))</f>
        <v>1.2</v>
      </c>
      <c r="X173" s="53">
        <f t="shared" si="8"/>
        <v>4.2</v>
      </c>
    </row>
    <row r="174" s="39" customFormat="1" ht="15.75" customHeight="1" spans="1:24">
      <c r="A174" s="41"/>
      <c r="B174" s="59">
        <v>43467.1129361468</v>
      </c>
      <c r="C174" s="48" t="s">
        <v>4</v>
      </c>
      <c r="D174" s="48" t="s">
        <v>33</v>
      </c>
      <c r="E174" s="48" t="s">
        <v>33</v>
      </c>
      <c r="F174" s="53">
        <f>IF(C174="S",$M$4,(IF(C174="M",$N$4,$O$4)))+(IF(D174="Yes",$P$4,0))</f>
        <v>7.4</v>
      </c>
      <c r="G174" s="53">
        <f>IF(C174="S",$M$5,(IF(C174="M",$N$5,$O$5)))+(IF(D174="Yes",$P$5,0))</f>
        <v>1.7</v>
      </c>
      <c r="H174" s="53">
        <f t="shared" si="6"/>
        <v>5.7</v>
      </c>
      <c r="I174" s="41"/>
      <c r="J174" s="59">
        <v>43473.8855353489</v>
      </c>
      <c r="K174" s="48" t="s">
        <v>3</v>
      </c>
      <c r="L174" s="48" t="s">
        <v>33</v>
      </c>
      <c r="M174" s="48" t="s">
        <v>33</v>
      </c>
      <c r="N174" s="53">
        <f>IF(AND(K174="L",M174="Yes"),$O$6,IF(K174="S",$M$4,IF(K174="M",$N$4,$O$4)))+IF(L174="Yes",$P$4,0)</f>
        <v>6.4</v>
      </c>
      <c r="O174" s="53">
        <f>IF(K174="S",$M$5,(IF(K174="M",$N$5,$O$5)))+(IF(L174="Yes",$P$5,0))</f>
        <v>1.5</v>
      </c>
      <c r="P174" s="53">
        <f t="shared" si="7"/>
        <v>4.9</v>
      </c>
      <c r="Q174" s="41"/>
      <c r="R174" s="59">
        <v>43481.079764235</v>
      </c>
      <c r="S174" s="48" t="s">
        <v>4</v>
      </c>
      <c r="T174" s="48" t="s">
        <v>33</v>
      </c>
      <c r="U174" s="48" t="s">
        <v>33</v>
      </c>
      <c r="V174" s="53">
        <f>IF(AND(S174="L",T174="Yes",U174="Yes"),$P$7,0)+IF(S174="S",$M$4,IF(S174="M",$N$4,$O$4)+IF(T174="Yes",$P$4,0))</f>
        <v>7.4</v>
      </c>
      <c r="W174" s="53">
        <f>IF(S174="S",$M$5,(IF(S174="M",$N$5,$O$5)))+(IF(T174="Yes",$P$5,0))</f>
        <v>1.7</v>
      </c>
      <c r="X174" s="53">
        <f t="shared" si="8"/>
        <v>5.7</v>
      </c>
    </row>
    <row r="175" s="39" customFormat="1" ht="15.75" customHeight="1" spans="1:24">
      <c r="A175" s="41"/>
      <c r="B175" s="59">
        <v>43467.1161125239</v>
      </c>
      <c r="C175" s="48" t="s">
        <v>3</v>
      </c>
      <c r="D175" s="48" t="s">
        <v>5</v>
      </c>
      <c r="E175" s="48" t="s">
        <v>33</v>
      </c>
      <c r="F175" s="53">
        <f>IF(C175="S",$M$4,(IF(C175="M",$N$4,$O$4)))+(IF(D175="Yes",$P$4,0))</f>
        <v>11.3</v>
      </c>
      <c r="G175" s="53">
        <f>IF(C175="S",$M$5,(IF(C175="M",$N$5,$O$5)))+(IF(D175="Yes",$P$5,0))</f>
        <v>3.5</v>
      </c>
      <c r="H175" s="53">
        <f t="shared" si="6"/>
        <v>7.8</v>
      </c>
      <c r="I175" s="41"/>
      <c r="J175" s="59">
        <v>43473.8966084644</v>
      </c>
      <c r="K175" s="48" t="s">
        <v>4</v>
      </c>
      <c r="L175" s="48" t="s">
        <v>33</v>
      </c>
      <c r="M175" s="48" t="s">
        <v>5</v>
      </c>
      <c r="N175" s="53">
        <f>IF(AND(K175="L",M175="Yes"),$O$6,IF(K175="S",$M$4,IF(K175="M",$N$4,$O$4)))+IF(L175="Yes",$P$4,0)</f>
        <v>6.66</v>
      </c>
      <c r="O175" s="53">
        <f>IF(K175="S",$M$5,(IF(K175="M",$N$5,$O$5)))+(IF(L175="Yes",$P$5,0))</f>
        <v>1.7</v>
      </c>
      <c r="P175" s="53">
        <f t="shared" si="7"/>
        <v>4.96</v>
      </c>
      <c r="Q175" s="41"/>
      <c r="R175" s="59">
        <v>43481.1088356634</v>
      </c>
      <c r="S175" s="48" t="s">
        <v>4</v>
      </c>
      <c r="T175" s="48" t="s">
        <v>5</v>
      </c>
      <c r="U175" s="48" t="s">
        <v>5</v>
      </c>
      <c r="V175" s="53">
        <f>IF(AND(S175="L",T175="Yes",U175="Yes"),$P$7,0)+IF(S175="S",$M$4,IF(S175="M",$N$4,$O$4)+IF(T175="Yes",$P$4,0))</f>
        <v>14.75</v>
      </c>
      <c r="W175" s="53">
        <f>IF(S175="S",$M$5,(IF(S175="M",$N$5,$O$5)))+(IF(T175="Yes",$P$5,0))</f>
        <v>3.7</v>
      </c>
      <c r="X175" s="53">
        <f t="shared" si="8"/>
        <v>11.05</v>
      </c>
    </row>
    <row r="176" s="39" customFormat="1" ht="15.75" customHeight="1" spans="1:24">
      <c r="A176" s="41"/>
      <c r="B176" s="59">
        <v>43467.1314436546</v>
      </c>
      <c r="C176" s="48" t="s">
        <v>2</v>
      </c>
      <c r="D176" s="48" t="s">
        <v>33</v>
      </c>
      <c r="E176" s="48" t="s">
        <v>33</v>
      </c>
      <c r="F176" s="53">
        <f>IF(C176="S",$M$4,(IF(C176="M",$N$4,$O$4)))+(IF(D176="Yes",$P$4,0))</f>
        <v>5.4</v>
      </c>
      <c r="G176" s="53">
        <f>IF(C176="S",$M$5,(IF(C176="M",$N$5,$O$5)))+(IF(D176="Yes",$P$5,0))</f>
        <v>1.2</v>
      </c>
      <c r="H176" s="53">
        <f t="shared" si="6"/>
        <v>4.2</v>
      </c>
      <c r="I176" s="41"/>
      <c r="J176" s="59">
        <v>43473.901833831</v>
      </c>
      <c r="K176" s="48" t="s">
        <v>3</v>
      </c>
      <c r="L176" s="48" t="s">
        <v>33</v>
      </c>
      <c r="M176" s="48" t="s">
        <v>33</v>
      </c>
      <c r="N176" s="53">
        <f>IF(AND(K176="L",M176="Yes"),$O$6,IF(K176="S",$M$4,IF(K176="M",$N$4,$O$4)))+IF(L176="Yes",$P$4,0)</f>
        <v>6.4</v>
      </c>
      <c r="O176" s="53">
        <f>IF(K176="S",$M$5,(IF(K176="M",$N$5,$O$5)))+(IF(L176="Yes",$P$5,0))</f>
        <v>1.5</v>
      </c>
      <c r="P176" s="53">
        <f t="shared" si="7"/>
        <v>4.9</v>
      </c>
      <c r="Q176" s="41"/>
      <c r="R176" s="59">
        <v>43481.1246387162</v>
      </c>
      <c r="S176" s="48" t="s">
        <v>4</v>
      </c>
      <c r="T176" s="48" t="s">
        <v>5</v>
      </c>
      <c r="U176" s="48" t="s">
        <v>5</v>
      </c>
      <c r="V176" s="53">
        <f>IF(AND(S176="L",T176="Yes",U176="Yes"),$P$7,0)+IF(S176="S",$M$4,IF(S176="M",$N$4,$O$4)+IF(T176="Yes",$P$4,0))</f>
        <v>14.75</v>
      </c>
      <c r="W176" s="53">
        <f>IF(S176="S",$M$5,(IF(S176="M",$N$5,$O$5)))+(IF(T176="Yes",$P$5,0))</f>
        <v>3.7</v>
      </c>
      <c r="X176" s="53">
        <f t="shared" si="8"/>
        <v>11.05</v>
      </c>
    </row>
    <row r="177" s="39" customFormat="1" ht="15.75" customHeight="1" spans="1:24">
      <c r="A177" s="41"/>
      <c r="B177" s="59">
        <v>43467.1343975439</v>
      </c>
      <c r="C177" s="48" t="s">
        <v>2</v>
      </c>
      <c r="D177" s="48" t="s">
        <v>33</v>
      </c>
      <c r="E177" s="48" t="s">
        <v>33</v>
      </c>
      <c r="F177" s="53">
        <f>IF(C177="S",$M$4,(IF(C177="M",$N$4,$O$4)))+(IF(D177="Yes",$P$4,0))</f>
        <v>5.4</v>
      </c>
      <c r="G177" s="53">
        <f>IF(C177="S",$M$5,(IF(C177="M",$N$5,$O$5)))+(IF(D177="Yes",$P$5,0))</f>
        <v>1.2</v>
      </c>
      <c r="H177" s="53">
        <f t="shared" si="6"/>
        <v>4.2</v>
      </c>
      <c r="I177" s="41"/>
      <c r="J177" s="59">
        <v>43473.9155510691</v>
      </c>
      <c r="K177" s="48" t="s">
        <v>2</v>
      </c>
      <c r="L177" s="48" t="s">
        <v>33</v>
      </c>
      <c r="M177" s="48" t="s">
        <v>33</v>
      </c>
      <c r="N177" s="53">
        <f>IF(AND(K177="L",M177="Yes"),$O$6,IF(K177="S",$M$4,IF(K177="M",$N$4,$O$4)))+IF(L177="Yes",$P$4,0)</f>
        <v>5.4</v>
      </c>
      <c r="O177" s="53">
        <f>IF(K177="S",$M$5,(IF(K177="M",$N$5,$O$5)))+(IF(L177="Yes",$P$5,0))</f>
        <v>1.2</v>
      </c>
      <c r="P177" s="53">
        <f t="shared" si="7"/>
        <v>4.2</v>
      </c>
      <c r="Q177" s="41"/>
      <c r="R177" s="59">
        <v>43481.1329625744</v>
      </c>
      <c r="S177" s="48" t="s">
        <v>2</v>
      </c>
      <c r="T177" s="48" t="s">
        <v>33</v>
      </c>
      <c r="U177" s="48" t="s">
        <v>33</v>
      </c>
      <c r="V177" s="53">
        <f>IF(AND(S177="L",T177="Yes",U177="Yes"),$P$7,0)+IF(S177="S",$M$4,IF(S177="M",$N$4,$O$4)+IF(T177="Yes",$P$4,0))</f>
        <v>5.4</v>
      </c>
      <c r="W177" s="53">
        <f>IF(S177="S",$M$5,(IF(S177="M",$N$5,$O$5)))+(IF(T177="Yes",$P$5,0))</f>
        <v>1.2</v>
      </c>
      <c r="X177" s="53">
        <f t="shared" si="8"/>
        <v>4.2</v>
      </c>
    </row>
    <row r="178" s="39" customFormat="1" ht="15.75" customHeight="1" spans="1:24">
      <c r="A178" s="41"/>
      <c r="B178" s="59">
        <v>43467.1392847878</v>
      </c>
      <c r="C178" s="48" t="s">
        <v>4</v>
      </c>
      <c r="D178" s="48" t="s">
        <v>5</v>
      </c>
      <c r="E178" s="48" t="s">
        <v>33</v>
      </c>
      <c r="F178" s="53">
        <f>IF(C178="S",$M$4,(IF(C178="M",$N$4,$O$4)))+(IF(D178="Yes",$P$4,0))</f>
        <v>12.3</v>
      </c>
      <c r="G178" s="53">
        <f>IF(C178="S",$M$5,(IF(C178="M",$N$5,$O$5)))+(IF(D178="Yes",$P$5,0))</f>
        <v>3.7</v>
      </c>
      <c r="H178" s="53">
        <f t="shared" si="6"/>
        <v>8.6</v>
      </c>
      <c r="I178" s="41"/>
      <c r="J178" s="59">
        <v>43473.9171201969</v>
      </c>
      <c r="K178" s="48" t="s">
        <v>3</v>
      </c>
      <c r="L178" s="48" t="s">
        <v>5</v>
      </c>
      <c r="M178" s="48" t="s">
        <v>33</v>
      </c>
      <c r="N178" s="53">
        <f>IF(AND(K178="L",M178="Yes"),$O$6,IF(K178="S",$M$4,IF(K178="M",$N$4,$O$4)))+IF(L178="Yes",$P$4,0)</f>
        <v>11.3</v>
      </c>
      <c r="O178" s="53">
        <f>IF(K178="S",$M$5,(IF(K178="M",$N$5,$O$5)))+(IF(L178="Yes",$P$5,0))</f>
        <v>3.5</v>
      </c>
      <c r="P178" s="53">
        <f t="shared" si="7"/>
        <v>7.8</v>
      </c>
      <c r="Q178" s="41"/>
      <c r="R178" s="59">
        <v>43481.1349991063</v>
      </c>
      <c r="S178" s="48" t="s">
        <v>4</v>
      </c>
      <c r="T178" s="48" t="s">
        <v>33</v>
      </c>
      <c r="U178" s="48" t="s">
        <v>33</v>
      </c>
      <c r="V178" s="53">
        <f>IF(AND(S178="L",T178="Yes",U178="Yes"),$P$7,0)+IF(S178="S",$M$4,IF(S178="M",$N$4,$O$4)+IF(T178="Yes",$P$4,0))</f>
        <v>7.4</v>
      </c>
      <c r="W178" s="53">
        <f>IF(S178="S",$M$5,(IF(S178="M",$N$5,$O$5)))+(IF(T178="Yes",$P$5,0))</f>
        <v>1.7</v>
      </c>
      <c r="X178" s="53">
        <f t="shared" si="8"/>
        <v>5.7</v>
      </c>
    </row>
    <row r="179" s="39" customFormat="1" ht="15.75" customHeight="1" spans="1:24">
      <c r="A179" s="41"/>
      <c r="B179" s="59">
        <v>43467.1456899471</v>
      </c>
      <c r="C179" s="48" t="s">
        <v>3</v>
      </c>
      <c r="D179" s="48" t="s">
        <v>33</v>
      </c>
      <c r="E179" s="48" t="s">
        <v>33</v>
      </c>
      <c r="F179" s="53">
        <f>IF(C179="S",$M$4,(IF(C179="M",$N$4,$O$4)))+(IF(D179="Yes",$P$4,0))</f>
        <v>6.4</v>
      </c>
      <c r="G179" s="53">
        <f>IF(C179="S",$M$5,(IF(C179="M",$N$5,$O$5)))+(IF(D179="Yes",$P$5,0))</f>
        <v>1.5</v>
      </c>
      <c r="H179" s="53">
        <f t="shared" si="6"/>
        <v>4.9</v>
      </c>
      <c r="I179" s="41"/>
      <c r="J179" s="59">
        <v>43473.9180757318</v>
      </c>
      <c r="K179" s="48" t="s">
        <v>4</v>
      </c>
      <c r="L179" s="48" t="s">
        <v>33</v>
      </c>
      <c r="M179" s="48" t="s">
        <v>5</v>
      </c>
      <c r="N179" s="53">
        <f>IF(AND(K179="L",M179="Yes"),$O$6,IF(K179="S",$M$4,IF(K179="M",$N$4,$O$4)))+IF(L179="Yes",$P$4,0)</f>
        <v>6.66</v>
      </c>
      <c r="O179" s="53">
        <f>IF(K179="S",$M$5,(IF(K179="M",$N$5,$O$5)))+(IF(L179="Yes",$P$5,0))</f>
        <v>1.7</v>
      </c>
      <c r="P179" s="53">
        <f t="shared" si="7"/>
        <v>4.96</v>
      </c>
      <c r="Q179" s="41"/>
      <c r="R179" s="59">
        <v>43481.1378013077</v>
      </c>
      <c r="S179" s="48" t="s">
        <v>2</v>
      </c>
      <c r="T179" s="48" t="s">
        <v>5</v>
      </c>
      <c r="U179" s="48" t="s">
        <v>33</v>
      </c>
      <c r="V179" s="53">
        <f>IF(AND(S179="L",T179="Yes",U179="Yes"),$P$7,0)+IF(S179="S",$M$4,IF(S179="M",$N$4,$O$4)+IF(T179="Yes",$P$4,0))</f>
        <v>5.4</v>
      </c>
      <c r="W179" s="53">
        <f>IF(S179="S",$M$5,(IF(S179="M",$N$5,$O$5)))+(IF(T179="Yes",$P$5,0))</f>
        <v>3.2</v>
      </c>
      <c r="X179" s="53">
        <f t="shared" si="8"/>
        <v>2.2</v>
      </c>
    </row>
    <row r="180" s="39" customFormat="1" ht="15.75" customHeight="1" spans="1:24">
      <c r="A180" s="41"/>
      <c r="B180" s="59">
        <v>43467.1495854714</v>
      </c>
      <c r="C180" s="48" t="s">
        <v>3</v>
      </c>
      <c r="D180" s="48" t="s">
        <v>33</v>
      </c>
      <c r="E180" s="48" t="s">
        <v>33</v>
      </c>
      <c r="F180" s="53">
        <f>IF(C180="S",$M$4,(IF(C180="M",$N$4,$O$4)))+(IF(D180="Yes",$P$4,0))</f>
        <v>6.4</v>
      </c>
      <c r="G180" s="53">
        <f>IF(C180="S",$M$5,(IF(C180="M",$N$5,$O$5)))+(IF(D180="Yes",$P$5,0))</f>
        <v>1.5</v>
      </c>
      <c r="H180" s="53">
        <f t="shared" si="6"/>
        <v>4.9</v>
      </c>
      <c r="I180" s="41"/>
      <c r="J180" s="59">
        <v>43473.9471256385</v>
      </c>
      <c r="K180" s="48" t="s">
        <v>3</v>
      </c>
      <c r="L180" s="48" t="s">
        <v>33</v>
      </c>
      <c r="M180" s="48" t="s">
        <v>33</v>
      </c>
      <c r="N180" s="53">
        <f>IF(AND(K180="L",M180="Yes"),$O$6,IF(K180="S",$M$4,IF(K180="M",$N$4,$O$4)))+IF(L180="Yes",$P$4,0)</f>
        <v>6.4</v>
      </c>
      <c r="O180" s="53">
        <f>IF(K180="S",$M$5,(IF(K180="M",$N$5,$O$5)))+(IF(L180="Yes",$P$5,0))</f>
        <v>1.5</v>
      </c>
      <c r="P180" s="53">
        <f t="shared" si="7"/>
        <v>4.9</v>
      </c>
      <c r="Q180" s="41"/>
      <c r="R180" s="59">
        <v>43481.1493072117</v>
      </c>
      <c r="S180" s="48" t="s">
        <v>3</v>
      </c>
      <c r="T180" s="48" t="s">
        <v>33</v>
      </c>
      <c r="U180" s="48" t="s">
        <v>33</v>
      </c>
      <c r="V180" s="53">
        <f>IF(AND(S180="L",T180="Yes",U180="Yes"),$P$7,0)+IF(S180="S",$M$4,IF(S180="M",$N$4,$O$4)+IF(T180="Yes",$P$4,0))</f>
        <v>6.4</v>
      </c>
      <c r="W180" s="53">
        <f>IF(S180="S",$M$5,(IF(S180="M",$N$5,$O$5)))+(IF(T180="Yes",$P$5,0))</f>
        <v>1.5</v>
      </c>
      <c r="X180" s="53">
        <f t="shared" si="8"/>
        <v>4.9</v>
      </c>
    </row>
    <row r="181" s="39" customFormat="1" ht="15.75" customHeight="1" spans="1:24">
      <c r="A181" s="41"/>
      <c r="B181" s="59">
        <v>43467.1582146823</v>
      </c>
      <c r="C181" s="48" t="s">
        <v>4</v>
      </c>
      <c r="D181" s="48" t="s">
        <v>5</v>
      </c>
      <c r="E181" s="48" t="s">
        <v>33</v>
      </c>
      <c r="F181" s="53">
        <f>IF(C181="S",$M$4,(IF(C181="M",$N$4,$O$4)))+(IF(D181="Yes",$P$4,0))</f>
        <v>12.3</v>
      </c>
      <c r="G181" s="53">
        <f>IF(C181="S",$M$5,(IF(C181="M",$N$5,$O$5)))+(IF(D181="Yes",$P$5,0))</f>
        <v>3.7</v>
      </c>
      <c r="H181" s="53">
        <f t="shared" si="6"/>
        <v>8.6</v>
      </c>
      <c r="I181" s="41"/>
      <c r="J181" s="59">
        <v>43473.9562698206</v>
      </c>
      <c r="K181" s="48" t="s">
        <v>4</v>
      </c>
      <c r="L181" s="48" t="s">
        <v>33</v>
      </c>
      <c r="M181" s="48" t="s">
        <v>5</v>
      </c>
      <c r="N181" s="53">
        <f>IF(AND(K181="L",M181="Yes"),$O$6,IF(K181="S",$M$4,IF(K181="M",$N$4,$O$4)))+IF(L181="Yes",$P$4,0)</f>
        <v>6.66</v>
      </c>
      <c r="O181" s="53">
        <f>IF(K181="S",$M$5,(IF(K181="M",$N$5,$O$5)))+(IF(L181="Yes",$P$5,0))</f>
        <v>1.7</v>
      </c>
      <c r="P181" s="53">
        <f t="shared" si="7"/>
        <v>4.96</v>
      </c>
      <c r="Q181" s="41"/>
      <c r="R181" s="59">
        <v>43481.1497325064</v>
      </c>
      <c r="S181" s="48" t="s">
        <v>4</v>
      </c>
      <c r="T181" s="48" t="s">
        <v>33</v>
      </c>
      <c r="U181" s="48" t="s">
        <v>33</v>
      </c>
      <c r="V181" s="53">
        <f>IF(AND(S181="L",T181="Yes",U181="Yes"),$P$7,0)+IF(S181="S",$M$4,IF(S181="M",$N$4,$O$4)+IF(T181="Yes",$P$4,0))</f>
        <v>7.4</v>
      </c>
      <c r="W181" s="53">
        <f>IF(S181="S",$M$5,(IF(S181="M",$N$5,$O$5)))+(IF(T181="Yes",$P$5,0))</f>
        <v>1.7</v>
      </c>
      <c r="X181" s="53">
        <f t="shared" si="8"/>
        <v>5.7</v>
      </c>
    </row>
    <row r="182" s="39" customFormat="1" ht="15.75" customHeight="1" spans="1:24">
      <c r="A182" s="41"/>
      <c r="B182" s="59">
        <v>43467.1647892491</v>
      </c>
      <c r="C182" s="48" t="s">
        <v>3</v>
      </c>
      <c r="D182" s="48" t="s">
        <v>33</v>
      </c>
      <c r="E182" s="48" t="s">
        <v>33</v>
      </c>
      <c r="F182" s="53">
        <f>IF(C182="S",$M$4,(IF(C182="M",$N$4,$O$4)))+(IF(D182="Yes",$P$4,0))</f>
        <v>6.4</v>
      </c>
      <c r="G182" s="53">
        <f>IF(C182="S",$M$5,(IF(C182="M",$N$5,$O$5)))+(IF(D182="Yes",$P$5,0))</f>
        <v>1.5</v>
      </c>
      <c r="H182" s="53">
        <f t="shared" si="6"/>
        <v>4.9</v>
      </c>
      <c r="I182" s="41"/>
      <c r="J182" s="59">
        <v>43473.9646091482</v>
      </c>
      <c r="K182" s="48" t="s">
        <v>4</v>
      </c>
      <c r="L182" s="48" t="s">
        <v>5</v>
      </c>
      <c r="M182" s="48" t="s">
        <v>5</v>
      </c>
      <c r="N182" s="53">
        <f>IF(AND(K182="L",M182="Yes"),$O$6,IF(K182="S",$M$4,IF(K182="M",$N$4,$O$4)))+IF(L182="Yes",$P$4,0)</f>
        <v>11.56</v>
      </c>
      <c r="O182" s="53">
        <f>IF(K182="S",$M$5,(IF(K182="M",$N$5,$O$5)))+(IF(L182="Yes",$P$5,0))</f>
        <v>3.7</v>
      </c>
      <c r="P182" s="53">
        <f t="shared" si="7"/>
        <v>7.86</v>
      </c>
      <c r="Q182" s="41"/>
      <c r="R182" s="59">
        <v>43481.1509422737</v>
      </c>
      <c r="S182" s="48" t="s">
        <v>3</v>
      </c>
      <c r="T182" s="48" t="s">
        <v>33</v>
      </c>
      <c r="U182" s="48" t="s">
        <v>33</v>
      </c>
      <c r="V182" s="53">
        <f>IF(AND(S182="L",T182="Yes",U182="Yes"),$P$7,0)+IF(S182="S",$M$4,IF(S182="M",$N$4,$O$4)+IF(T182="Yes",$P$4,0))</f>
        <v>6.4</v>
      </c>
      <c r="W182" s="53">
        <f>IF(S182="S",$M$5,(IF(S182="M",$N$5,$O$5)))+(IF(T182="Yes",$P$5,0))</f>
        <v>1.5</v>
      </c>
      <c r="X182" s="53">
        <f t="shared" si="8"/>
        <v>4.9</v>
      </c>
    </row>
    <row r="183" s="39" customFormat="1" ht="15.75" customHeight="1" spans="1:24">
      <c r="A183" s="41"/>
      <c r="B183" s="59">
        <v>43467.1798285949</v>
      </c>
      <c r="C183" s="48" t="s">
        <v>3</v>
      </c>
      <c r="D183" s="48" t="s">
        <v>33</v>
      </c>
      <c r="E183" s="48" t="s">
        <v>33</v>
      </c>
      <c r="F183" s="53">
        <f>IF(C183="S",$M$4,(IF(C183="M",$N$4,$O$4)))+(IF(D183="Yes",$P$4,0))</f>
        <v>6.4</v>
      </c>
      <c r="G183" s="53">
        <f>IF(C183="S",$M$5,(IF(C183="M",$N$5,$O$5)))+(IF(D183="Yes",$P$5,0))</f>
        <v>1.5</v>
      </c>
      <c r="H183" s="53">
        <f t="shared" si="6"/>
        <v>4.9</v>
      </c>
      <c r="I183" s="41"/>
      <c r="J183" s="59">
        <v>43473.9697905791</v>
      </c>
      <c r="K183" s="48" t="s">
        <v>4</v>
      </c>
      <c r="L183" s="48" t="s">
        <v>33</v>
      </c>
      <c r="M183" s="48" t="s">
        <v>33</v>
      </c>
      <c r="N183" s="53">
        <f>IF(AND(K183="L",M183="Yes"),$O$6,IF(K183="S",$M$4,IF(K183="M",$N$4,$O$4)))+IF(L183="Yes",$P$4,0)</f>
        <v>7.4</v>
      </c>
      <c r="O183" s="53">
        <f>IF(K183="S",$M$5,(IF(K183="M",$N$5,$O$5)))+(IF(L183="Yes",$P$5,0))</f>
        <v>1.7</v>
      </c>
      <c r="P183" s="53">
        <f t="shared" si="7"/>
        <v>5.7</v>
      </c>
      <c r="Q183" s="41"/>
      <c r="R183" s="59">
        <v>43481.1655181109</v>
      </c>
      <c r="S183" s="48" t="s">
        <v>2</v>
      </c>
      <c r="T183" s="48" t="s">
        <v>33</v>
      </c>
      <c r="U183" s="48" t="s">
        <v>33</v>
      </c>
      <c r="V183" s="53">
        <f>IF(AND(S183="L",T183="Yes",U183="Yes"),$P$7,0)+IF(S183="S",$M$4,IF(S183="M",$N$4,$O$4)+IF(T183="Yes",$P$4,0))</f>
        <v>5.4</v>
      </c>
      <c r="W183" s="53">
        <f>IF(S183="S",$M$5,(IF(S183="M",$N$5,$O$5)))+(IF(T183="Yes",$P$5,0))</f>
        <v>1.2</v>
      </c>
      <c r="X183" s="53">
        <f t="shared" si="8"/>
        <v>4.2</v>
      </c>
    </row>
    <row r="184" s="39" customFormat="1" ht="15.75" customHeight="1" spans="1:24">
      <c r="A184" s="41"/>
      <c r="B184" s="59">
        <v>43467.1823788076</v>
      </c>
      <c r="C184" s="48" t="s">
        <v>4</v>
      </c>
      <c r="D184" s="48" t="s">
        <v>5</v>
      </c>
      <c r="E184" s="48" t="s">
        <v>33</v>
      </c>
      <c r="F184" s="53">
        <f>IF(C184="S",$M$4,(IF(C184="M",$N$4,$O$4)))+(IF(D184="Yes",$P$4,0))</f>
        <v>12.3</v>
      </c>
      <c r="G184" s="53">
        <f>IF(C184="S",$M$5,(IF(C184="M",$N$5,$O$5)))+(IF(D184="Yes",$P$5,0))</f>
        <v>3.7</v>
      </c>
      <c r="H184" s="53">
        <f t="shared" si="6"/>
        <v>8.6</v>
      </c>
      <c r="I184" s="41"/>
      <c r="J184" s="59">
        <v>43473.9722264619</v>
      </c>
      <c r="K184" s="48" t="s">
        <v>4</v>
      </c>
      <c r="L184" s="48" t="s">
        <v>33</v>
      </c>
      <c r="M184" s="48" t="s">
        <v>33</v>
      </c>
      <c r="N184" s="53">
        <f>IF(AND(K184="L",M184="Yes"),$O$6,IF(K184="S",$M$4,IF(K184="M",$N$4,$O$4)))+IF(L184="Yes",$P$4,0)</f>
        <v>7.4</v>
      </c>
      <c r="O184" s="53">
        <f>IF(K184="S",$M$5,(IF(K184="M",$N$5,$O$5)))+(IF(L184="Yes",$P$5,0))</f>
        <v>1.7</v>
      </c>
      <c r="P184" s="53">
        <f t="shared" si="7"/>
        <v>5.7</v>
      </c>
      <c r="Q184" s="41"/>
      <c r="R184" s="59">
        <v>43481.1658649633</v>
      </c>
      <c r="S184" s="48" t="s">
        <v>4</v>
      </c>
      <c r="T184" s="48" t="s">
        <v>33</v>
      </c>
      <c r="U184" s="48" t="s">
        <v>5</v>
      </c>
      <c r="V184" s="53">
        <f>IF(AND(S184="L",T184="Yes",U184="Yes"),$P$7,0)+IF(S184="S",$M$4,IF(S184="M",$N$4,$O$4)+IF(T184="Yes",$P$4,0))</f>
        <v>7.4</v>
      </c>
      <c r="W184" s="53">
        <f>IF(S184="S",$M$5,(IF(S184="M",$N$5,$O$5)))+(IF(T184="Yes",$P$5,0))</f>
        <v>1.7</v>
      </c>
      <c r="X184" s="53">
        <f t="shared" si="8"/>
        <v>5.7</v>
      </c>
    </row>
    <row r="185" s="39" customFormat="1" ht="15.75" customHeight="1" spans="1:24">
      <c r="A185" s="41"/>
      <c r="B185" s="59">
        <v>43467.1851071163</v>
      </c>
      <c r="C185" s="48" t="s">
        <v>3</v>
      </c>
      <c r="D185" s="48" t="s">
        <v>5</v>
      </c>
      <c r="E185" s="48" t="s">
        <v>33</v>
      </c>
      <c r="F185" s="53">
        <f>IF(C185="S",$M$4,(IF(C185="M",$N$4,$O$4)))+(IF(D185="Yes",$P$4,0))</f>
        <v>11.3</v>
      </c>
      <c r="G185" s="53">
        <f>IF(C185="S",$M$5,(IF(C185="M",$N$5,$O$5)))+(IF(D185="Yes",$P$5,0))</f>
        <v>3.5</v>
      </c>
      <c r="H185" s="53">
        <f t="shared" si="6"/>
        <v>7.8</v>
      </c>
      <c r="I185" s="41"/>
      <c r="J185" s="59">
        <v>43473.9748532334</v>
      </c>
      <c r="K185" s="48" t="s">
        <v>4</v>
      </c>
      <c r="L185" s="48" t="s">
        <v>33</v>
      </c>
      <c r="M185" s="48" t="s">
        <v>5</v>
      </c>
      <c r="N185" s="53">
        <f>IF(AND(K185="L",M185="Yes"),$O$6,IF(K185="S",$M$4,IF(K185="M",$N$4,$O$4)))+IF(L185="Yes",$P$4,0)</f>
        <v>6.66</v>
      </c>
      <c r="O185" s="53">
        <f>IF(K185="S",$M$5,(IF(K185="M",$N$5,$O$5)))+(IF(L185="Yes",$P$5,0))</f>
        <v>1.7</v>
      </c>
      <c r="P185" s="53">
        <f t="shared" si="7"/>
        <v>4.96</v>
      </c>
      <c r="Q185" s="41"/>
      <c r="R185" s="59">
        <v>43481.1663352941</v>
      </c>
      <c r="S185" s="48" t="s">
        <v>3</v>
      </c>
      <c r="T185" s="48" t="s">
        <v>5</v>
      </c>
      <c r="U185" s="48" t="s">
        <v>33</v>
      </c>
      <c r="V185" s="53">
        <f>IF(AND(S185="L",T185="Yes",U185="Yes"),$P$7,0)+IF(S185="S",$M$4,IF(S185="M",$N$4,$O$4)+IF(T185="Yes",$P$4,0))</f>
        <v>11.3</v>
      </c>
      <c r="W185" s="53">
        <f>IF(S185="S",$M$5,(IF(S185="M",$N$5,$O$5)))+(IF(T185="Yes",$P$5,0))</f>
        <v>3.5</v>
      </c>
      <c r="X185" s="53">
        <f t="shared" si="8"/>
        <v>7.8</v>
      </c>
    </row>
    <row r="186" s="39" customFormat="1" ht="15.75" customHeight="1" spans="1:24">
      <c r="A186" s="41"/>
      <c r="B186" s="59">
        <v>43467.201999095</v>
      </c>
      <c r="C186" s="48" t="s">
        <v>3</v>
      </c>
      <c r="D186" s="48" t="s">
        <v>33</v>
      </c>
      <c r="E186" s="48" t="s">
        <v>33</v>
      </c>
      <c r="F186" s="53">
        <f>IF(C186="S",$M$4,(IF(C186="M",$N$4,$O$4)))+(IF(D186="Yes",$P$4,0))</f>
        <v>6.4</v>
      </c>
      <c r="G186" s="53">
        <f>IF(C186="S",$M$5,(IF(C186="M",$N$5,$O$5)))+(IF(D186="Yes",$P$5,0))</f>
        <v>1.5</v>
      </c>
      <c r="H186" s="53">
        <f t="shared" si="6"/>
        <v>4.9</v>
      </c>
      <c r="I186" s="41"/>
      <c r="J186" s="59">
        <v>43473.9881207799</v>
      </c>
      <c r="K186" s="48" t="s">
        <v>4</v>
      </c>
      <c r="L186" s="48" t="s">
        <v>5</v>
      </c>
      <c r="M186" s="48" t="s">
        <v>5</v>
      </c>
      <c r="N186" s="53">
        <f>IF(AND(K186="L",M186="Yes"),$O$6,IF(K186="S",$M$4,IF(K186="M",$N$4,$O$4)))+IF(L186="Yes",$P$4,0)</f>
        <v>11.56</v>
      </c>
      <c r="O186" s="53">
        <f>IF(K186="S",$M$5,(IF(K186="M",$N$5,$O$5)))+(IF(L186="Yes",$P$5,0))</f>
        <v>3.7</v>
      </c>
      <c r="P186" s="53">
        <f t="shared" si="7"/>
        <v>7.86</v>
      </c>
      <c r="Q186" s="41"/>
      <c r="R186" s="59">
        <v>43481.1693182734</v>
      </c>
      <c r="S186" s="48" t="s">
        <v>3</v>
      </c>
      <c r="T186" s="48" t="s">
        <v>33</v>
      </c>
      <c r="U186" s="48" t="s">
        <v>33</v>
      </c>
      <c r="V186" s="53">
        <f>IF(AND(S186="L",T186="Yes",U186="Yes"),$P$7,0)+IF(S186="S",$M$4,IF(S186="M",$N$4,$O$4)+IF(T186="Yes",$P$4,0))</f>
        <v>6.4</v>
      </c>
      <c r="W186" s="53">
        <f>IF(S186="S",$M$5,(IF(S186="M",$N$5,$O$5)))+(IF(T186="Yes",$P$5,0))</f>
        <v>1.5</v>
      </c>
      <c r="X186" s="53">
        <f t="shared" si="8"/>
        <v>4.9</v>
      </c>
    </row>
    <row r="187" s="39" customFormat="1" ht="15.75" customHeight="1" spans="1:24">
      <c r="A187" s="41"/>
      <c r="B187" s="59">
        <v>43467.2186246237</v>
      </c>
      <c r="C187" s="48" t="s">
        <v>3</v>
      </c>
      <c r="D187" s="48" t="s">
        <v>33</v>
      </c>
      <c r="E187" s="48" t="s">
        <v>33</v>
      </c>
      <c r="F187" s="53">
        <f>IF(C187="S",$M$4,(IF(C187="M",$N$4,$O$4)))+(IF(D187="Yes",$P$4,0))</f>
        <v>6.4</v>
      </c>
      <c r="G187" s="53">
        <f>IF(C187="S",$M$5,(IF(C187="M",$N$5,$O$5)))+(IF(D187="Yes",$P$5,0))</f>
        <v>1.5</v>
      </c>
      <c r="H187" s="53">
        <f t="shared" si="6"/>
        <v>4.9</v>
      </c>
      <c r="I187" s="41"/>
      <c r="J187" s="59">
        <v>43473.9956251053</v>
      </c>
      <c r="K187" s="48" t="s">
        <v>2</v>
      </c>
      <c r="L187" s="48" t="s">
        <v>33</v>
      </c>
      <c r="M187" s="48" t="s">
        <v>33</v>
      </c>
      <c r="N187" s="53">
        <f>IF(AND(K187="L",M187="Yes"),$O$6,IF(K187="S",$M$4,IF(K187="M",$N$4,$O$4)))+IF(L187="Yes",$P$4,0)</f>
        <v>5.4</v>
      </c>
      <c r="O187" s="53">
        <f>IF(K187="S",$M$5,(IF(K187="M",$N$5,$O$5)))+(IF(L187="Yes",$P$5,0))</f>
        <v>1.2</v>
      </c>
      <c r="P187" s="53">
        <f t="shared" si="7"/>
        <v>4.2</v>
      </c>
      <c r="Q187" s="41"/>
      <c r="R187" s="59">
        <v>43481.1696427988</v>
      </c>
      <c r="S187" s="48" t="s">
        <v>4</v>
      </c>
      <c r="T187" s="48" t="s">
        <v>33</v>
      </c>
      <c r="U187" s="48" t="s">
        <v>5</v>
      </c>
      <c r="V187" s="53">
        <f>IF(AND(S187="L",T187="Yes",U187="Yes"),$P$7,0)+IF(S187="S",$M$4,IF(S187="M",$N$4,$O$4)+IF(T187="Yes",$P$4,0))</f>
        <v>7.4</v>
      </c>
      <c r="W187" s="53">
        <f>IF(S187="S",$M$5,(IF(S187="M",$N$5,$O$5)))+(IF(T187="Yes",$P$5,0))</f>
        <v>1.7</v>
      </c>
      <c r="X187" s="53">
        <f t="shared" si="8"/>
        <v>5.7</v>
      </c>
    </row>
    <row r="188" s="39" customFormat="1" ht="15.75" customHeight="1" spans="1:24">
      <c r="A188" s="41"/>
      <c r="B188" s="59">
        <v>43467.2319992451</v>
      </c>
      <c r="C188" s="48" t="s">
        <v>4</v>
      </c>
      <c r="D188" s="48" t="s">
        <v>33</v>
      </c>
      <c r="E188" s="48" t="s">
        <v>33</v>
      </c>
      <c r="F188" s="53">
        <f>IF(C188="S",$M$4,(IF(C188="M",$N$4,$O$4)))+(IF(D188="Yes",$P$4,0))</f>
        <v>7.4</v>
      </c>
      <c r="G188" s="53">
        <f>IF(C188="S",$M$5,(IF(C188="M",$N$5,$O$5)))+(IF(D188="Yes",$P$5,0))</f>
        <v>1.7</v>
      </c>
      <c r="H188" s="53">
        <f t="shared" si="6"/>
        <v>5.7</v>
      </c>
      <c r="I188" s="41"/>
      <c r="J188" s="59">
        <v>43474.0010345145</v>
      </c>
      <c r="K188" s="48" t="s">
        <v>4</v>
      </c>
      <c r="L188" s="48" t="s">
        <v>5</v>
      </c>
      <c r="M188" s="48" t="s">
        <v>33</v>
      </c>
      <c r="N188" s="53">
        <f>IF(AND(K188="L",M188="Yes"),$O$6,IF(K188="S",$M$4,IF(K188="M",$N$4,$O$4)))+IF(L188="Yes",$P$4,0)</f>
        <v>12.3</v>
      </c>
      <c r="O188" s="53">
        <f>IF(K188="S",$M$5,(IF(K188="M",$N$5,$O$5)))+(IF(L188="Yes",$P$5,0))</f>
        <v>3.7</v>
      </c>
      <c r="P188" s="53">
        <f t="shared" si="7"/>
        <v>8.6</v>
      </c>
      <c r="Q188" s="41"/>
      <c r="R188" s="59">
        <v>43481.1863345114</v>
      </c>
      <c r="S188" s="48" t="s">
        <v>3</v>
      </c>
      <c r="T188" s="48" t="s">
        <v>33</v>
      </c>
      <c r="U188" s="48" t="s">
        <v>33</v>
      </c>
      <c r="V188" s="53">
        <f>IF(AND(S188="L",T188="Yes",U188="Yes"),$P$7,0)+IF(S188="S",$M$4,IF(S188="M",$N$4,$O$4)+IF(T188="Yes",$P$4,0))</f>
        <v>6.4</v>
      </c>
      <c r="W188" s="53">
        <f>IF(S188="S",$M$5,(IF(S188="M",$N$5,$O$5)))+(IF(T188="Yes",$P$5,0))</f>
        <v>1.5</v>
      </c>
      <c r="X188" s="53">
        <f t="shared" si="8"/>
        <v>4.9</v>
      </c>
    </row>
    <row r="189" s="39" customFormat="1" ht="15.75" customHeight="1" spans="1:24">
      <c r="A189" s="41"/>
      <c r="B189" s="59">
        <v>43467.2340621221</v>
      </c>
      <c r="C189" s="48" t="s">
        <v>2</v>
      </c>
      <c r="D189" s="48" t="s">
        <v>5</v>
      </c>
      <c r="E189" s="48" t="s">
        <v>33</v>
      </c>
      <c r="F189" s="53">
        <f>IF(C189="S",$M$4,(IF(C189="M",$N$4,$O$4)))+(IF(D189="Yes",$P$4,0))</f>
        <v>10.3</v>
      </c>
      <c r="G189" s="53">
        <f>IF(C189="S",$M$5,(IF(C189="M",$N$5,$O$5)))+(IF(D189="Yes",$P$5,0))</f>
        <v>3.2</v>
      </c>
      <c r="H189" s="53">
        <f t="shared" si="6"/>
        <v>7.1</v>
      </c>
      <c r="I189" s="41"/>
      <c r="J189" s="59">
        <v>43474.005049781</v>
      </c>
      <c r="K189" s="48" t="s">
        <v>2</v>
      </c>
      <c r="L189" s="48" t="s">
        <v>33</v>
      </c>
      <c r="M189" s="48" t="s">
        <v>33</v>
      </c>
      <c r="N189" s="53">
        <f>IF(AND(K189="L",M189="Yes"),$O$6,IF(K189="S",$M$4,IF(K189="M",$N$4,$O$4)))+IF(L189="Yes",$P$4,0)</f>
        <v>5.4</v>
      </c>
      <c r="O189" s="53">
        <f>IF(K189="S",$M$5,(IF(K189="M",$N$5,$O$5)))+(IF(L189="Yes",$P$5,0))</f>
        <v>1.2</v>
      </c>
      <c r="P189" s="53">
        <f t="shared" si="7"/>
        <v>4.2</v>
      </c>
      <c r="Q189" s="41"/>
      <c r="R189" s="59">
        <v>43481.1909783859</v>
      </c>
      <c r="S189" s="48" t="s">
        <v>3</v>
      </c>
      <c r="T189" s="48" t="s">
        <v>33</v>
      </c>
      <c r="U189" s="48" t="s">
        <v>33</v>
      </c>
      <c r="V189" s="53">
        <f>IF(AND(S189="L",T189="Yes",U189="Yes"),$P$7,0)+IF(S189="S",$M$4,IF(S189="M",$N$4,$O$4)+IF(T189="Yes",$P$4,0))</f>
        <v>6.4</v>
      </c>
      <c r="W189" s="53">
        <f>IF(S189="S",$M$5,(IF(S189="M",$N$5,$O$5)))+(IF(T189="Yes",$P$5,0))</f>
        <v>1.5</v>
      </c>
      <c r="X189" s="53">
        <f t="shared" si="8"/>
        <v>4.9</v>
      </c>
    </row>
    <row r="190" s="39" customFormat="1" ht="15.75" customHeight="1" spans="1:24">
      <c r="A190" s="41"/>
      <c r="B190" s="59">
        <v>43467.2425408192</v>
      </c>
      <c r="C190" s="48" t="s">
        <v>2</v>
      </c>
      <c r="D190" s="48" t="s">
        <v>33</v>
      </c>
      <c r="E190" s="48" t="s">
        <v>33</v>
      </c>
      <c r="F190" s="53">
        <f>IF(C190="S",$M$4,(IF(C190="M",$N$4,$O$4)))+(IF(D190="Yes",$P$4,0))</f>
        <v>5.4</v>
      </c>
      <c r="G190" s="53">
        <f>IF(C190="S",$M$5,(IF(C190="M",$N$5,$O$5)))+(IF(D190="Yes",$P$5,0))</f>
        <v>1.2</v>
      </c>
      <c r="H190" s="53">
        <f t="shared" si="6"/>
        <v>4.2</v>
      </c>
      <c r="I190" s="41"/>
      <c r="J190" s="59">
        <v>43474.0119424916</v>
      </c>
      <c r="K190" s="48" t="s">
        <v>4</v>
      </c>
      <c r="L190" s="48" t="s">
        <v>33</v>
      </c>
      <c r="M190" s="48" t="s">
        <v>5</v>
      </c>
      <c r="N190" s="53">
        <f>IF(AND(K190="L",M190="Yes"),$O$6,IF(K190="S",$M$4,IF(K190="M",$N$4,$O$4)))+IF(L190="Yes",$P$4,0)</f>
        <v>6.66</v>
      </c>
      <c r="O190" s="53">
        <f>IF(K190="S",$M$5,(IF(K190="M",$N$5,$O$5)))+(IF(L190="Yes",$P$5,0))</f>
        <v>1.7</v>
      </c>
      <c r="P190" s="53">
        <f t="shared" si="7"/>
        <v>4.96</v>
      </c>
      <c r="Q190" s="41"/>
      <c r="R190" s="59">
        <v>43481.1945730245</v>
      </c>
      <c r="S190" s="48" t="s">
        <v>3</v>
      </c>
      <c r="T190" s="48" t="s">
        <v>33</v>
      </c>
      <c r="U190" s="48" t="s">
        <v>33</v>
      </c>
      <c r="V190" s="53">
        <f>IF(AND(S190="L",T190="Yes",U190="Yes"),$P$7,0)+IF(S190="S",$M$4,IF(S190="M",$N$4,$O$4)+IF(T190="Yes",$P$4,0))</f>
        <v>6.4</v>
      </c>
      <c r="W190" s="53">
        <f>IF(S190="S",$M$5,(IF(S190="M",$N$5,$O$5)))+(IF(T190="Yes",$P$5,0))</f>
        <v>1.5</v>
      </c>
      <c r="X190" s="53">
        <f t="shared" si="8"/>
        <v>4.9</v>
      </c>
    </row>
    <row r="191" s="39" customFormat="1" ht="15.75" customHeight="1" spans="1:24">
      <c r="A191" s="41"/>
      <c r="B191" s="59">
        <v>43467.2623052647</v>
      </c>
      <c r="C191" s="48" t="s">
        <v>3</v>
      </c>
      <c r="D191" s="48" t="s">
        <v>33</v>
      </c>
      <c r="E191" s="48" t="s">
        <v>33</v>
      </c>
      <c r="F191" s="53">
        <f>IF(C191="S",$M$4,(IF(C191="M",$N$4,$O$4)))+(IF(D191="Yes",$P$4,0))</f>
        <v>6.4</v>
      </c>
      <c r="G191" s="53">
        <f>IF(C191="S",$M$5,(IF(C191="M",$N$5,$O$5)))+(IF(D191="Yes",$P$5,0))</f>
        <v>1.5</v>
      </c>
      <c r="H191" s="53">
        <f t="shared" si="6"/>
        <v>4.9</v>
      </c>
      <c r="I191" s="41"/>
      <c r="J191" s="59">
        <v>43474.0192908347</v>
      </c>
      <c r="K191" s="48" t="s">
        <v>4</v>
      </c>
      <c r="L191" s="48" t="s">
        <v>33</v>
      </c>
      <c r="M191" s="48" t="s">
        <v>5</v>
      </c>
      <c r="N191" s="53">
        <f>IF(AND(K191="L",M191="Yes"),$O$6,IF(K191="S",$M$4,IF(K191="M",$N$4,$O$4)))+IF(L191="Yes",$P$4,0)</f>
        <v>6.66</v>
      </c>
      <c r="O191" s="53">
        <f>IF(K191="S",$M$5,(IF(K191="M",$N$5,$O$5)))+(IF(L191="Yes",$P$5,0))</f>
        <v>1.7</v>
      </c>
      <c r="P191" s="53">
        <f t="shared" si="7"/>
        <v>4.96</v>
      </c>
      <c r="Q191" s="41"/>
      <c r="R191" s="59">
        <v>43481.203967367</v>
      </c>
      <c r="S191" s="48" t="s">
        <v>2</v>
      </c>
      <c r="T191" s="48" t="s">
        <v>33</v>
      </c>
      <c r="U191" s="48" t="s">
        <v>33</v>
      </c>
      <c r="V191" s="53">
        <f>IF(AND(S191="L",T191="Yes",U191="Yes"),$P$7,0)+IF(S191="S",$M$4,IF(S191="M",$N$4,$O$4)+IF(T191="Yes",$P$4,0))</f>
        <v>5.4</v>
      </c>
      <c r="W191" s="53">
        <f>IF(S191="S",$M$5,(IF(S191="M",$N$5,$O$5)))+(IF(T191="Yes",$P$5,0))</f>
        <v>1.2</v>
      </c>
      <c r="X191" s="53">
        <f t="shared" si="8"/>
        <v>4.2</v>
      </c>
    </row>
    <row r="192" s="39" customFormat="1" ht="15.75" customHeight="1" spans="1:24">
      <c r="A192" s="41"/>
      <c r="B192" s="59">
        <v>43467.2668584966</v>
      </c>
      <c r="C192" s="48" t="s">
        <v>3</v>
      </c>
      <c r="D192" s="48" t="s">
        <v>33</v>
      </c>
      <c r="E192" s="48" t="s">
        <v>33</v>
      </c>
      <c r="F192" s="53">
        <f>IF(C192="S",$M$4,(IF(C192="M",$N$4,$O$4)))+(IF(D192="Yes",$P$4,0))</f>
        <v>6.4</v>
      </c>
      <c r="G192" s="53">
        <f>IF(C192="S",$M$5,(IF(C192="M",$N$5,$O$5)))+(IF(D192="Yes",$P$5,0))</f>
        <v>1.5</v>
      </c>
      <c r="H192" s="53">
        <f t="shared" si="6"/>
        <v>4.9</v>
      </c>
      <c r="I192" s="41"/>
      <c r="J192" s="59">
        <v>43474.0328053933</v>
      </c>
      <c r="K192" s="48" t="s">
        <v>4</v>
      </c>
      <c r="L192" s="48" t="s">
        <v>5</v>
      </c>
      <c r="M192" s="48" t="s">
        <v>5</v>
      </c>
      <c r="N192" s="53">
        <f>IF(AND(K192="L",M192="Yes"),$O$6,IF(K192="S",$M$4,IF(K192="M",$N$4,$O$4)))+IF(L192="Yes",$P$4,0)</f>
        <v>11.56</v>
      </c>
      <c r="O192" s="53">
        <f>IF(K192="S",$M$5,(IF(K192="M",$N$5,$O$5)))+(IF(L192="Yes",$P$5,0))</f>
        <v>3.7</v>
      </c>
      <c r="P192" s="53">
        <f t="shared" si="7"/>
        <v>7.86</v>
      </c>
      <c r="Q192" s="41"/>
      <c r="R192" s="59">
        <v>43481.2190697316</v>
      </c>
      <c r="S192" s="48" t="s">
        <v>3</v>
      </c>
      <c r="T192" s="48" t="s">
        <v>33</v>
      </c>
      <c r="U192" s="48" t="s">
        <v>33</v>
      </c>
      <c r="V192" s="53">
        <f>IF(AND(S192="L",T192="Yes",U192="Yes"),$P$7,0)+IF(S192="S",$M$4,IF(S192="M",$N$4,$O$4)+IF(T192="Yes",$P$4,0))</f>
        <v>6.4</v>
      </c>
      <c r="W192" s="53">
        <f>IF(S192="S",$M$5,(IF(S192="M",$N$5,$O$5)))+(IF(T192="Yes",$P$5,0))</f>
        <v>1.5</v>
      </c>
      <c r="X192" s="53">
        <f t="shared" si="8"/>
        <v>4.9</v>
      </c>
    </row>
    <row r="193" s="39" customFormat="1" ht="15.75" customHeight="1" spans="1:24">
      <c r="A193" s="41"/>
      <c r="B193" s="59">
        <v>43467.2727007148</v>
      </c>
      <c r="C193" s="48" t="s">
        <v>3</v>
      </c>
      <c r="D193" s="48" t="s">
        <v>33</v>
      </c>
      <c r="E193" s="48" t="s">
        <v>33</v>
      </c>
      <c r="F193" s="53">
        <f>IF(C193="S",$M$4,(IF(C193="M",$N$4,$O$4)))+(IF(D193="Yes",$P$4,0))</f>
        <v>6.4</v>
      </c>
      <c r="G193" s="53">
        <f>IF(C193="S",$M$5,(IF(C193="M",$N$5,$O$5)))+(IF(D193="Yes",$P$5,0))</f>
        <v>1.5</v>
      </c>
      <c r="H193" s="53">
        <f t="shared" si="6"/>
        <v>4.9</v>
      </c>
      <c r="I193" s="41"/>
      <c r="J193" s="59">
        <v>43474.0441596652</v>
      </c>
      <c r="K193" s="48" t="s">
        <v>4</v>
      </c>
      <c r="L193" s="48" t="s">
        <v>5</v>
      </c>
      <c r="M193" s="48" t="s">
        <v>33</v>
      </c>
      <c r="N193" s="53">
        <f>IF(AND(K193="L",M193="Yes"),$O$6,IF(K193="S",$M$4,IF(K193="M",$N$4,$O$4)))+IF(L193="Yes",$P$4,0)</f>
        <v>12.3</v>
      </c>
      <c r="O193" s="53">
        <f>IF(K193="S",$M$5,(IF(K193="M",$N$5,$O$5)))+(IF(L193="Yes",$P$5,0))</f>
        <v>3.7</v>
      </c>
      <c r="P193" s="53">
        <f t="shared" si="7"/>
        <v>8.6</v>
      </c>
      <c r="Q193" s="41"/>
      <c r="R193" s="59">
        <v>43481.2196055623</v>
      </c>
      <c r="S193" s="48" t="s">
        <v>3</v>
      </c>
      <c r="T193" s="48" t="s">
        <v>33</v>
      </c>
      <c r="U193" s="48" t="s">
        <v>33</v>
      </c>
      <c r="V193" s="53">
        <f>IF(AND(S193="L",T193="Yes",U193="Yes"),$P$7,0)+IF(S193="S",$M$4,IF(S193="M",$N$4,$O$4)+IF(T193="Yes",$P$4,0))</f>
        <v>6.4</v>
      </c>
      <c r="W193" s="53">
        <f>IF(S193="S",$M$5,(IF(S193="M",$N$5,$O$5)))+(IF(T193="Yes",$P$5,0))</f>
        <v>1.5</v>
      </c>
      <c r="X193" s="53">
        <f t="shared" si="8"/>
        <v>4.9</v>
      </c>
    </row>
    <row r="194" s="39" customFormat="1" ht="15.75" customHeight="1" spans="1:24">
      <c r="A194" s="41"/>
      <c r="B194" s="59">
        <v>43467.2849235021</v>
      </c>
      <c r="C194" s="48" t="s">
        <v>3</v>
      </c>
      <c r="D194" s="48" t="s">
        <v>33</v>
      </c>
      <c r="E194" s="48" t="s">
        <v>33</v>
      </c>
      <c r="F194" s="53">
        <f>IF(C194="S",$M$4,(IF(C194="M",$N$4,$O$4)))+(IF(D194="Yes",$P$4,0))</f>
        <v>6.4</v>
      </c>
      <c r="G194" s="53">
        <f>IF(C194="S",$M$5,(IF(C194="M",$N$5,$O$5)))+(IF(D194="Yes",$P$5,0))</f>
        <v>1.5</v>
      </c>
      <c r="H194" s="53">
        <f t="shared" si="6"/>
        <v>4.9</v>
      </c>
      <c r="I194" s="41"/>
      <c r="J194" s="59">
        <v>43474.0454756613</v>
      </c>
      <c r="K194" s="48" t="s">
        <v>3</v>
      </c>
      <c r="L194" s="48" t="s">
        <v>5</v>
      </c>
      <c r="M194" s="48" t="s">
        <v>33</v>
      </c>
      <c r="N194" s="53">
        <f>IF(AND(K194="L",M194="Yes"),$O$6,IF(K194="S",$M$4,IF(K194="M",$N$4,$O$4)))+IF(L194="Yes",$P$4,0)</f>
        <v>11.3</v>
      </c>
      <c r="O194" s="53">
        <f>IF(K194="S",$M$5,(IF(K194="M",$N$5,$O$5)))+(IF(L194="Yes",$P$5,0))</f>
        <v>3.5</v>
      </c>
      <c r="P194" s="53">
        <f t="shared" si="7"/>
        <v>7.8</v>
      </c>
      <c r="Q194" s="41"/>
      <c r="R194" s="59">
        <v>43481.2231685344</v>
      </c>
      <c r="S194" s="48" t="s">
        <v>2</v>
      </c>
      <c r="T194" s="48" t="s">
        <v>33</v>
      </c>
      <c r="U194" s="48" t="s">
        <v>33</v>
      </c>
      <c r="V194" s="53">
        <f>IF(AND(S194="L",T194="Yes",U194="Yes"),$P$7,0)+IF(S194="S",$M$4,IF(S194="M",$N$4,$O$4)+IF(T194="Yes",$P$4,0))</f>
        <v>5.4</v>
      </c>
      <c r="W194" s="53">
        <f>IF(S194="S",$M$5,(IF(S194="M",$N$5,$O$5)))+(IF(T194="Yes",$P$5,0))</f>
        <v>1.2</v>
      </c>
      <c r="X194" s="53">
        <f t="shared" si="8"/>
        <v>4.2</v>
      </c>
    </row>
    <row r="195" s="39" customFormat="1" ht="15.75" customHeight="1" spans="1:24">
      <c r="A195" s="41"/>
      <c r="B195" s="59">
        <v>43467.2919345861</v>
      </c>
      <c r="C195" s="48" t="s">
        <v>3</v>
      </c>
      <c r="D195" s="48" t="s">
        <v>33</v>
      </c>
      <c r="E195" s="48" t="s">
        <v>33</v>
      </c>
      <c r="F195" s="53">
        <f>IF(C195="S",$M$4,(IF(C195="M",$N$4,$O$4)))+(IF(D195="Yes",$P$4,0))</f>
        <v>6.4</v>
      </c>
      <c r="G195" s="53">
        <f>IF(C195="S",$M$5,(IF(C195="M",$N$5,$O$5)))+(IF(D195="Yes",$P$5,0))</f>
        <v>1.5</v>
      </c>
      <c r="H195" s="53">
        <f t="shared" si="6"/>
        <v>4.9</v>
      </c>
      <c r="I195" s="41"/>
      <c r="J195" s="59">
        <v>43474.0532122302</v>
      </c>
      <c r="K195" s="48" t="s">
        <v>4</v>
      </c>
      <c r="L195" s="48" t="s">
        <v>33</v>
      </c>
      <c r="M195" s="48" t="s">
        <v>33</v>
      </c>
      <c r="N195" s="53">
        <f>IF(AND(K195="L",M195="Yes"),$O$6,IF(K195="S",$M$4,IF(K195="M",$N$4,$O$4)))+IF(L195="Yes",$P$4,0)</f>
        <v>7.4</v>
      </c>
      <c r="O195" s="53">
        <f>IF(K195="S",$M$5,(IF(K195="M",$N$5,$O$5)))+(IF(L195="Yes",$P$5,0))</f>
        <v>1.7</v>
      </c>
      <c r="P195" s="53">
        <f t="shared" si="7"/>
        <v>5.7</v>
      </c>
      <c r="Q195" s="41"/>
      <c r="R195" s="59">
        <v>43481.2375882637</v>
      </c>
      <c r="S195" s="48" t="s">
        <v>3</v>
      </c>
      <c r="T195" s="48" t="s">
        <v>5</v>
      </c>
      <c r="U195" s="48" t="s">
        <v>33</v>
      </c>
      <c r="V195" s="53">
        <f>IF(AND(S195="L",T195="Yes",U195="Yes"),$P$7,0)+IF(S195="S",$M$4,IF(S195="M",$N$4,$O$4)+IF(T195="Yes",$P$4,0))</f>
        <v>11.3</v>
      </c>
      <c r="W195" s="53">
        <f>IF(S195="S",$M$5,(IF(S195="M",$N$5,$O$5)))+(IF(T195="Yes",$P$5,0))</f>
        <v>3.5</v>
      </c>
      <c r="X195" s="53">
        <f t="shared" si="8"/>
        <v>7.8</v>
      </c>
    </row>
    <row r="196" s="39" customFormat="1" ht="15.75" customHeight="1" spans="1:24">
      <c r="A196" s="41"/>
      <c r="B196" s="59">
        <v>43467.2928111332</v>
      </c>
      <c r="C196" s="48" t="s">
        <v>3</v>
      </c>
      <c r="D196" s="48" t="s">
        <v>33</v>
      </c>
      <c r="E196" s="48" t="s">
        <v>33</v>
      </c>
      <c r="F196" s="53">
        <f>IF(C196="S",$M$4,(IF(C196="M",$N$4,$O$4)))+(IF(D196="Yes",$P$4,0))</f>
        <v>6.4</v>
      </c>
      <c r="G196" s="53">
        <f>IF(C196="S",$M$5,(IF(C196="M",$N$5,$O$5)))+(IF(D196="Yes",$P$5,0))</f>
        <v>1.5</v>
      </c>
      <c r="H196" s="53">
        <f t="shared" si="6"/>
        <v>4.9</v>
      </c>
      <c r="I196" s="41"/>
      <c r="J196" s="59">
        <v>43474.0591260152</v>
      </c>
      <c r="K196" s="48" t="s">
        <v>4</v>
      </c>
      <c r="L196" s="48" t="s">
        <v>33</v>
      </c>
      <c r="M196" s="48" t="s">
        <v>33</v>
      </c>
      <c r="N196" s="53">
        <f>IF(AND(K196="L",M196="Yes"),$O$6,IF(K196="S",$M$4,IF(K196="M",$N$4,$O$4)))+IF(L196="Yes",$P$4,0)</f>
        <v>7.4</v>
      </c>
      <c r="O196" s="53">
        <f>IF(K196="S",$M$5,(IF(K196="M",$N$5,$O$5)))+(IF(L196="Yes",$P$5,0))</f>
        <v>1.7</v>
      </c>
      <c r="P196" s="53">
        <f t="shared" si="7"/>
        <v>5.7</v>
      </c>
      <c r="Q196" s="41"/>
      <c r="R196" s="59">
        <v>43481.2437281476</v>
      </c>
      <c r="S196" s="48" t="s">
        <v>3</v>
      </c>
      <c r="T196" s="48" t="s">
        <v>33</v>
      </c>
      <c r="U196" s="48" t="s">
        <v>33</v>
      </c>
      <c r="V196" s="53">
        <f>IF(AND(S196="L",T196="Yes",U196="Yes"),$P$7,0)+IF(S196="S",$M$4,IF(S196="M",$N$4,$O$4)+IF(T196="Yes",$P$4,0))</f>
        <v>6.4</v>
      </c>
      <c r="W196" s="53">
        <f>IF(S196="S",$M$5,(IF(S196="M",$N$5,$O$5)))+(IF(T196="Yes",$P$5,0))</f>
        <v>1.5</v>
      </c>
      <c r="X196" s="53">
        <f t="shared" si="8"/>
        <v>4.9</v>
      </c>
    </row>
    <row r="197" s="39" customFormat="1" ht="15.75" customHeight="1" spans="1:24">
      <c r="A197" s="41"/>
      <c r="B197" s="59">
        <v>43467.303408827</v>
      </c>
      <c r="C197" s="48" t="s">
        <v>3</v>
      </c>
      <c r="D197" s="48" t="s">
        <v>5</v>
      </c>
      <c r="E197" s="48" t="s">
        <v>33</v>
      </c>
      <c r="F197" s="53">
        <f>IF(C197="S",$M$4,(IF(C197="M",$N$4,$O$4)))+(IF(D197="Yes",$P$4,0))</f>
        <v>11.3</v>
      </c>
      <c r="G197" s="53">
        <f>IF(C197="S",$M$5,(IF(C197="M",$N$5,$O$5)))+(IF(D197="Yes",$P$5,0))</f>
        <v>3.5</v>
      </c>
      <c r="H197" s="53">
        <f t="shared" si="6"/>
        <v>7.8</v>
      </c>
      <c r="I197" s="41"/>
      <c r="J197" s="59">
        <v>43474.0662192885</v>
      </c>
      <c r="K197" s="48" t="s">
        <v>4</v>
      </c>
      <c r="L197" s="48" t="s">
        <v>5</v>
      </c>
      <c r="M197" s="48" t="s">
        <v>33</v>
      </c>
      <c r="N197" s="53">
        <f>IF(AND(K197="L",M197="Yes"),$O$6,IF(K197="S",$M$4,IF(K197="M",$N$4,$O$4)))+IF(L197="Yes",$P$4,0)</f>
        <v>12.3</v>
      </c>
      <c r="O197" s="53">
        <f>IF(K197="S",$M$5,(IF(K197="M",$N$5,$O$5)))+(IF(L197="Yes",$P$5,0))</f>
        <v>3.7</v>
      </c>
      <c r="P197" s="53">
        <f t="shared" si="7"/>
        <v>8.6</v>
      </c>
      <c r="Q197" s="41"/>
      <c r="R197" s="59">
        <v>43481.2533919882</v>
      </c>
      <c r="S197" s="48" t="s">
        <v>4</v>
      </c>
      <c r="T197" s="48" t="s">
        <v>5</v>
      </c>
      <c r="U197" s="48" t="s">
        <v>33</v>
      </c>
      <c r="V197" s="53">
        <f>IF(AND(S197="L",T197="Yes",U197="Yes"),$P$7,0)+IF(S197="S",$M$4,IF(S197="M",$N$4,$O$4)+IF(T197="Yes",$P$4,0))</f>
        <v>12.3</v>
      </c>
      <c r="W197" s="53">
        <f>IF(S197="S",$M$5,(IF(S197="M",$N$5,$O$5)))+(IF(T197="Yes",$P$5,0))</f>
        <v>3.7</v>
      </c>
      <c r="X197" s="53">
        <f t="shared" si="8"/>
        <v>8.6</v>
      </c>
    </row>
    <row r="198" s="39" customFormat="1" ht="15.75" customHeight="1" spans="1:24">
      <c r="A198" s="41"/>
      <c r="B198" s="59">
        <v>43467.3085109671</v>
      </c>
      <c r="C198" s="48" t="s">
        <v>4</v>
      </c>
      <c r="D198" s="48" t="s">
        <v>33</v>
      </c>
      <c r="E198" s="48" t="s">
        <v>33</v>
      </c>
      <c r="F198" s="53">
        <f>IF(C198="S",$M$4,(IF(C198="M",$N$4,$O$4)))+(IF(D198="Yes",$P$4,0))</f>
        <v>7.4</v>
      </c>
      <c r="G198" s="53">
        <f>IF(C198="S",$M$5,(IF(C198="M",$N$5,$O$5)))+(IF(D198="Yes",$P$5,0))</f>
        <v>1.7</v>
      </c>
      <c r="H198" s="53">
        <f t="shared" si="6"/>
        <v>5.7</v>
      </c>
      <c r="I198" s="41"/>
      <c r="J198" s="59">
        <v>43474.0665483052</v>
      </c>
      <c r="K198" s="48" t="s">
        <v>3</v>
      </c>
      <c r="L198" s="48" t="s">
        <v>33</v>
      </c>
      <c r="M198" s="48" t="s">
        <v>33</v>
      </c>
      <c r="N198" s="53">
        <f>IF(AND(K198="L",M198="Yes"),$O$6,IF(K198="S",$M$4,IF(K198="M",$N$4,$O$4)))+IF(L198="Yes",$P$4,0)</f>
        <v>6.4</v>
      </c>
      <c r="O198" s="53">
        <f>IF(K198="S",$M$5,(IF(K198="M",$N$5,$O$5)))+(IF(L198="Yes",$P$5,0))</f>
        <v>1.5</v>
      </c>
      <c r="P198" s="53">
        <f t="shared" si="7"/>
        <v>4.9</v>
      </c>
      <c r="Q198" s="41"/>
      <c r="R198" s="59">
        <v>43481.2538855724</v>
      </c>
      <c r="S198" s="48" t="s">
        <v>4</v>
      </c>
      <c r="T198" s="48" t="s">
        <v>33</v>
      </c>
      <c r="U198" s="48" t="s">
        <v>33</v>
      </c>
      <c r="V198" s="53">
        <f>IF(AND(S198="L",T198="Yes",U198="Yes"),$P$7,0)+IF(S198="S",$M$4,IF(S198="M",$N$4,$O$4)+IF(T198="Yes",$P$4,0))</f>
        <v>7.4</v>
      </c>
      <c r="W198" s="53">
        <f>IF(S198="S",$M$5,(IF(S198="M",$N$5,$O$5)))+(IF(T198="Yes",$P$5,0))</f>
        <v>1.7</v>
      </c>
      <c r="X198" s="53">
        <f t="shared" si="8"/>
        <v>5.7</v>
      </c>
    </row>
    <row r="199" s="39" customFormat="1" ht="15.75" customHeight="1" spans="1:24">
      <c r="A199" s="41"/>
      <c r="B199" s="59">
        <v>43467.3112425466</v>
      </c>
      <c r="C199" s="48" t="s">
        <v>4</v>
      </c>
      <c r="D199" s="48" t="s">
        <v>33</v>
      </c>
      <c r="E199" s="48" t="s">
        <v>33</v>
      </c>
      <c r="F199" s="53">
        <f>IF(C199="S",$M$4,(IF(C199="M",$N$4,$O$4)))+(IF(D199="Yes",$P$4,0))</f>
        <v>7.4</v>
      </c>
      <c r="G199" s="53">
        <f>IF(C199="S",$M$5,(IF(C199="M",$N$5,$O$5)))+(IF(D199="Yes",$P$5,0))</f>
        <v>1.7</v>
      </c>
      <c r="H199" s="53">
        <f t="shared" si="6"/>
        <v>5.7</v>
      </c>
      <c r="I199" s="41"/>
      <c r="J199" s="59">
        <v>43474.0682703902</v>
      </c>
      <c r="K199" s="48" t="s">
        <v>3</v>
      </c>
      <c r="L199" s="48" t="s">
        <v>33</v>
      </c>
      <c r="M199" s="48" t="s">
        <v>33</v>
      </c>
      <c r="N199" s="53">
        <f>IF(AND(K199="L",M199="Yes"),$O$6,IF(K199="S",$M$4,IF(K199="M",$N$4,$O$4)))+IF(L199="Yes",$P$4,0)</f>
        <v>6.4</v>
      </c>
      <c r="O199" s="53">
        <f>IF(K199="S",$M$5,(IF(K199="M",$N$5,$O$5)))+(IF(L199="Yes",$P$5,0))</f>
        <v>1.5</v>
      </c>
      <c r="P199" s="53">
        <f t="shared" si="7"/>
        <v>4.9</v>
      </c>
      <c r="Q199" s="41"/>
      <c r="R199" s="59">
        <v>43481.2693643174</v>
      </c>
      <c r="S199" s="48" t="s">
        <v>4</v>
      </c>
      <c r="T199" s="48" t="s">
        <v>33</v>
      </c>
      <c r="U199" s="48" t="s">
        <v>33</v>
      </c>
      <c r="V199" s="53">
        <f>IF(AND(S199="L",T199="Yes",U199="Yes"),$P$7,0)+IF(S199="S",$M$4,IF(S199="M",$N$4,$O$4)+IF(T199="Yes",$P$4,0))</f>
        <v>7.4</v>
      </c>
      <c r="W199" s="53">
        <f>IF(S199="S",$M$5,(IF(S199="M",$N$5,$O$5)))+(IF(T199="Yes",$P$5,0))</f>
        <v>1.7</v>
      </c>
      <c r="X199" s="53">
        <f t="shared" si="8"/>
        <v>5.7</v>
      </c>
    </row>
    <row r="200" s="39" customFormat="1" ht="15.75" customHeight="1" spans="1:24">
      <c r="A200" s="41"/>
      <c r="B200" s="59">
        <v>43467.3129460369</v>
      </c>
      <c r="C200" s="48" t="s">
        <v>2</v>
      </c>
      <c r="D200" s="48" t="s">
        <v>33</v>
      </c>
      <c r="E200" s="48" t="s">
        <v>33</v>
      </c>
      <c r="F200" s="53">
        <f>IF(C200="S",$M$4,(IF(C200="M",$N$4,$O$4)))+(IF(D200="Yes",$P$4,0))</f>
        <v>5.4</v>
      </c>
      <c r="G200" s="53">
        <f>IF(C200="S",$M$5,(IF(C200="M",$N$5,$O$5)))+(IF(D200="Yes",$P$5,0))</f>
        <v>1.2</v>
      </c>
      <c r="H200" s="53">
        <f t="shared" si="6"/>
        <v>4.2</v>
      </c>
      <c r="I200" s="41"/>
      <c r="J200" s="59">
        <v>43474.0700674578</v>
      </c>
      <c r="K200" s="48" t="s">
        <v>3</v>
      </c>
      <c r="L200" s="48" t="s">
        <v>5</v>
      </c>
      <c r="M200" s="48" t="s">
        <v>33</v>
      </c>
      <c r="N200" s="53">
        <f>IF(AND(K200="L",M200="Yes"),$O$6,IF(K200="S",$M$4,IF(K200="M",$N$4,$O$4)))+IF(L200="Yes",$P$4,0)</f>
        <v>11.3</v>
      </c>
      <c r="O200" s="53">
        <f>IF(K200="S",$M$5,(IF(K200="M",$N$5,$O$5)))+(IF(L200="Yes",$P$5,0))</f>
        <v>3.5</v>
      </c>
      <c r="P200" s="53">
        <f t="shared" si="7"/>
        <v>7.8</v>
      </c>
      <c r="Q200" s="41"/>
      <c r="R200" s="59">
        <v>43481.2737515444</v>
      </c>
      <c r="S200" s="48" t="s">
        <v>3</v>
      </c>
      <c r="T200" s="48" t="s">
        <v>33</v>
      </c>
      <c r="U200" s="48" t="s">
        <v>33</v>
      </c>
      <c r="V200" s="53">
        <f>IF(AND(S200="L",T200="Yes",U200="Yes"),$P$7,0)+IF(S200="S",$M$4,IF(S200="M",$N$4,$O$4)+IF(T200="Yes",$P$4,0))</f>
        <v>6.4</v>
      </c>
      <c r="W200" s="53">
        <f>IF(S200="S",$M$5,(IF(S200="M",$N$5,$O$5)))+(IF(T200="Yes",$P$5,0))</f>
        <v>1.5</v>
      </c>
      <c r="X200" s="53">
        <f t="shared" si="8"/>
        <v>4.9</v>
      </c>
    </row>
    <row r="201" s="39" customFormat="1" ht="15.75" customHeight="1" spans="1:24">
      <c r="A201" s="41"/>
      <c r="B201" s="59">
        <v>43467.3166192839</v>
      </c>
      <c r="C201" s="48" t="s">
        <v>4</v>
      </c>
      <c r="D201" s="48" t="s">
        <v>33</v>
      </c>
      <c r="E201" s="48" t="s">
        <v>33</v>
      </c>
      <c r="F201" s="53">
        <f>IF(C201="S",$M$4,(IF(C201="M",$N$4,$O$4)))+(IF(D201="Yes",$P$4,0))</f>
        <v>7.4</v>
      </c>
      <c r="G201" s="53">
        <f>IF(C201="S",$M$5,(IF(C201="M",$N$5,$O$5)))+(IF(D201="Yes",$P$5,0))</f>
        <v>1.7</v>
      </c>
      <c r="H201" s="53">
        <f t="shared" si="6"/>
        <v>5.7</v>
      </c>
      <c r="I201" s="41"/>
      <c r="J201" s="59">
        <v>43474.070839073</v>
      </c>
      <c r="K201" s="48" t="s">
        <v>4</v>
      </c>
      <c r="L201" s="48" t="s">
        <v>33</v>
      </c>
      <c r="M201" s="48" t="s">
        <v>5</v>
      </c>
      <c r="N201" s="53">
        <f>IF(AND(K201="L",M201="Yes"),$O$6,IF(K201="S",$M$4,IF(K201="M",$N$4,$O$4)))+IF(L201="Yes",$P$4,0)</f>
        <v>6.66</v>
      </c>
      <c r="O201" s="53">
        <f>IF(K201="S",$M$5,(IF(K201="M",$N$5,$O$5)))+(IF(L201="Yes",$P$5,0))</f>
        <v>1.7</v>
      </c>
      <c r="P201" s="53">
        <f t="shared" si="7"/>
        <v>4.96</v>
      </c>
      <c r="Q201" s="41"/>
      <c r="R201" s="59">
        <v>43481.2755540138</v>
      </c>
      <c r="S201" s="48" t="s">
        <v>3</v>
      </c>
      <c r="T201" s="48" t="s">
        <v>33</v>
      </c>
      <c r="U201" s="48" t="s">
        <v>33</v>
      </c>
      <c r="V201" s="53">
        <f>IF(AND(S201="L",T201="Yes",U201="Yes"),$P$7,0)+IF(S201="S",$M$4,IF(S201="M",$N$4,$O$4)+IF(T201="Yes",$P$4,0))</f>
        <v>6.4</v>
      </c>
      <c r="W201" s="53">
        <f>IF(S201="S",$M$5,(IF(S201="M",$N$5,$O$5)))+(IF(T201="Yes",$P$5,0))</f>
        <v>1.5</v>
      </c>
      <c r="X201" s="53">
        <f t="shared" si="8"/>
        <v>4.9</v>
      </c>
    </row>
    <row r="202" s="39" customFormat="1" ht="15.75" customHeight="1" spans="1:24">
      <c r="A202" s="41"/>
      <c r="B202" s="59">
        <v>43467.3226049485</v>
      </c>
      <c r="C202" s="48" t="s">
        <v>3</v>
      </c>
      <c r="D202" s="48" t="s">
        <v>33</v>
      </c>
      <c r="E202" s="48" t="s">
        <v>33</v>
      </c>
      <c r="F202" s="53">
        <f>IF(C202="S",$M$4,(IF(C202="M",$N$4,$O$4)))+(IF(D202="Yes",$P$4,0))</f>
        <v>6.4</v>
      </c>
      <c r="G202" s="53">
        <f>IF(C202="S",$M$5,(IF(C202="M",$N$5,$O$5)))+(IF(D202="Yes",$P$5,0))</f>
        <v>1.5</v>
      </c>
      <c r="H202" s="53">
        <f t="shared" si="6"/>
        <v>4.9</v>
      </c>
      <c r="I202" s="41"/>
      <c r="J202" s="59">
        <v>43474.0845303428</v>
      </c>
      <c r="K202" s="48" t="s">
        <v>3</v>
      </c>
      <c r="L202" s="48" t="s">
        <v>33</v>
      </c>
      <c r="M202" s="48" t="s">
        <v>33</v>
      </c>
      <c r="N202" s="53">
        <f>IF(AND(K202="L",M202="Yes"),$O$6,IF(K202="S",$M$4,IF(K202="M",$N$4,$O$4)))+IF(L202="Yes",$P$4,0)</f>
        <v>6.4</v>
      </c>
      <c r="O202" s="53">
        <f>IF(K202="S",$M$5,(IF(K202="M",$N$5,$O$5)))+(IF(L202="Yes",$P$5,0))</f>
        <v>1.5</v>
      </c>
      <c r="P202" s="53">
        <f t="shared" si="7"/>
        <v>4.9</v>
      </c>
      <c r="Q202" s="41"/>
      <c r="R202" s="59">
        <v>43481.278192551</v>
      </c>
      <c r="S202" s="48" t="s">
        <v>3</v>
      </c>
      <c r="T202" s="48" t="s">
        <v>33</v>
      </c>
      <c r="U202" s="48" t="s">
        <v>33</v>
      </c>
      <c r="V202" s="53">
        <f>IF(AND(S202="L",T202="Yes",U202="Yes"),$P$7,0)+IF(S202="S",$M$4,IF(S202="M",$N$4,$O$4)+IF(T202="Yes",$P$4,0))</f>
        <v>6.4</v>
      </c>
      <c r="W202" s="53">
        <f>IF(S202="S",$M$5,(IF(S202="M",$N$5,$O$5)))+(IF(T202="Yes",$P$5,0))</f>
        <v>1.5</v>
      </c>
      <c r="X202" s="53">
        <f t="shared" si="8"/>
        <v>4.9</v>
      </c>
    </row>
    <row r="203" s="39" customFormat="1" ht="15.75" customHeight="1" spans="1:24">
      <c r="A203" s="41"/>
      <c r="B203" s="59">
        <v>43467.3330638657</v>
      </c>
      <c r="C203" s="48" t="s">
        <v>3</v>
      </c>
      <c r="D203" s="48" t="s">
        <v>33</v>
      </c>
      <c r="E203" s="48" t="s">
        <v>33</v>
      </c>
      <c r="F203" s="53">
        <f>IF(C203="S",$M$4,(IF(C203="M",$N$4,$O$4)))+(IF(D203="Yes",$P$4,0))</f>
        <v>6.4</v>
      </c>
      <c r="G203" s="53">
        <f>IF(C203="S",$M$5,(IF(C203="M",$N$5,$O$5)))+(IF(D203="Yes",$P$5,0))</f>
        <v>1.5</v>
      </c>
      <c r="H203" s="53">
        <f t="shared" si="6"/>
        <v>4.9</v>
      </c>
      <c r="I203" s="41"/>
      <c r="J203" s="59">
        <v>43474.0952004909</v>
      </c>
      <c r="K203" s="48" t="s">
        <v>3</v>
      </c>
      <c r="L203" s="48" t="s">
        <v>33</v>
      </c>
      <c r="M203" s="48" t="s">
        <v>33</v>
      </c>
      <c r="N203" s="53">
        <f>IF(AND(K203="L",M203="Yes"),$O$6,IF(K203="S",$M$4,IF(K203="M",$N$4,$O$4)))+IF(L203="Yes",$P$4,0)</f>
        <v>6.4</v>
      </c>
      <c r="O203" s="53">
        <f>IF(K203="S",$M$5,(IF(K203="M",$N$5,$O$5)))+(IF(L203="Yes",$P$5,0))</f>
        <v>1.5</v>
      </c>
      <c r="P203" s="53">
        <f t="shared" si="7"/>
        <v>4.9</v>
      </c>
      <c r="Q203" s="41"/>
      <c r="R203" s="59">
        <v>43481.2894993988</v>
      </c>
      <c r="S203" s="48" t="s">
        <v>4</v>
      </c>
      <c r="T203" s="48" t="s">
        <v>33</v>
      </c>
      <c r="U203" s="48" t="s">
        <v>33</v>
      </c>
      <c r="V203" s="53">
        <f>IF(AND(S203="L",T203="Yes",U203="Yes"),$P$7,0)+IF(S203="S",$M$4,IF(S203="M",$N$4,$O$4)+IF(T203="Yes",$P$4,0))</f>
        <v>7.4</v>
      </c>
      <c r="W203" s="53">
        <f>IF(S203="S",$M$5,(IF(S203="M",$N$5,$O$5)))+(IF(T203="Yes",$P$5,0))</f>
        <v>1.7</v>
      </c>
      <c r="X203" s="53">
        <f t="shared" si="8"/>
        <v>5.7</v>
      </c>
    </row>
    <row r="204" s="39" customFormat="1" ht="15.75" customHeight="1" spans="1:24">
      <c r="A204" s="41"/>
      <c r="B204" s="59">
        <v>43467.3397881394</v>
      </c>
      <c r="C204" s="48" t="s">
        <v>4</v>
      </c>
      <c r="D204" s="48" t="s">
        <v>33</v>
      </c>
      <c r="E204" s="48" t="s">
        <v>33</v>
      </c>
      <c r="F204" s="53">
        <f>IF(C204="S",$M$4,(IF(C204="M",$N$4,$O$4)))+(IF(D204="Yes",$P$4,0))</f>
        <v>7.4</v>
      </c>
      <c r="G204" s="53">
        <f>IF(C204="S",$M$5,(IF(C204="M",$N$5,$O$5)))+(IF(D204="Yes",$P$5,0))</f>
        <v>1.7</v>
      </c>
      <c r="H204" s="53">
        <f t="shared" si="6"/>
        <v>5.7</v>
      </c>
      <c r="I204" s="41"/>
      <c r="J204" s="59">
        <v>43474.1032577707</v>
      </c>
      <c r="K204" s="48" t="s">
        <v>4</v>
      </c>
      <c r="L204" s="48" t="s">
        <v>33</v>
      </c>
      <c r="M204" s="48" t="s">
        <v>5</v>
      </c>
      <c r="N204" s="53">
        <f>IF(AND(K204="L",M204="Yes"),$O$6,IF(K204="S",$M$4,IF(K204="M",$N$4,$O$4)))+IF(L204="Yes",$P$4,0)</f>
        <v>6.66</v>
      </c>
      <c r="O204" s="53">
        <f>IF(K204="S",$M$5,(IF(K204="M",$N$5,$O$5)))+(IF(L204="Yes",$P$5,0))</f>
        <v>1.7</v>
      </c>
      <c r="P204" s="53">
        <f t="shared" si="7"/>
        <v>4.96</v>
      </c>
      <c r="Q204" s="41"/>
      <c r="R204" s="59">
        <v>43481.295880612</v>
      </c>
      <c r="S204" s="48" t="s">
        <v>3</v>
      </c>
      <c r="T204" s="48" t="s">
        <v>33</v>
      </c>
      <c r="U204" s="48" t="s">
        <v>33</v>
      </c>
      <c r="V204" s="53">
        <f>IF(AND(S204="L",T204="Yes",U204="Yes"),$P$7,0)+IF(S204="S",$M$4,IF(S204="M",$N$4,$O$4)+IF(T204="Yes",$P$4,0))</f>
        <v>6.4</v>
      </c>
      <c r="W204" s="53">
        <f>IF(S204="S",$M$5,(IF(S204="M",$N$5,$O$5)))+(IF(T204="Yes",$P$5,0))</f>
        <v>1.5</v>
      </c>
      <c r="X204" s="53">
        <f t="shared" si="8"/>
        <v>4.9</v>
      </c>
    </row>
    <row r="205" s="39" customFormat="1" ht="15.75" customHeight="1" spans="1:24">
      <c r="A205" s="41"/>
      <c r="B205" s="59">
        <v>43467.3421439043</v>
      </c>
      <c r="C205" s="48" t="s">
        <v>4</v>
      </c>
      <c r="D205" s="48" t="s">
        <v>33</v>
      </c>
      <c r="E205" s="48" t="s">
        <v>33</v>
      </c>
      <c r="F205" s="53">
        <f>IF(C205="S",$M$4,(IF(C205="M",$N$4,$O$4)))+(IF(D205="Yes",$P$4,0))</f>
        <v>7.4</v>
      </c>
      <c r="G205" s="53">
        <f>IF(C205="S",$M$5,(IF(C205="M",$N$5,$O$5)))+(IF(D205="Yes",$P$5,0))</f>
        <v>1.7</v>
      </c>
      <c r="H205" s="53">
        <f t="shared" si="6"/>
        <v>5.7</v>
      </c>
      <c r="I205" s="41"/>
      <c r="J205" s="59">
        <v>43474.1081061413</v>
      </c>
      <c r="K205" s="48" t="s">
        <v>4</v>
      </c>
      <c r="L205" s="48" t="s">
        <v>33</v>
      </c>
      <c r="M205" s="48" t="s">
        <v>33</v>
      </c>
      <c r="N205" s="53">
        <f>IF(AND(K205="L",M205="Yes"),$O$6,IF(K205="S",$M$4,IF(K205="M",$N$4,$O$4)))+IF(L205="Yes",$P$4,0)</f>
        <v>7.4</v>
      </c>
      <c r="O205" s="53">
        <f>IF(K205="S",$M$5,(IF(K205="M",$N$5,$O$5)))+(IF(L205="Yes",$P$5,0))</f>
        <v>1.7</v>
      </c>
      <c r="P205" s="53">
        <f t="shared" si="7"/>
        <v>5.7</v>
      </c>
      <c r="Q205" s="41"/>
      <c r="R205" s="59">
        <v>43481.2981167171</v>
      </c>
      <c r="S205" s="48" t="s">
        <v>3</v>
      </c>
      <c r="T205" s="48" t="s">
        <v>33</v>
      </c>
      <c r="U205" s="48" t="s">
        <v>33</v>
      </c>
      <c r="V205" s="53">
        <f>IF(AND(S205="L",T205="Yes",U205="Yes"),$P$7,0)+IF(S205="S",$M$4,IF(S205="M",$N$4,$O$4)+IF(T205="Yes",$P$4,0))</f>
        <v>6.4</v>
      </c>
      <c r="W205" s="53">
        <f>IF(S205="S",$M$5,(IF(S205="M",$N$5,$O$5)))+(IF(T205="Yes",$P$5,0))</f>
        <v>1.5</v>
      </c>
      <c r="X205" s="53">
        <f t="shared" si="8"/>
        <v>4.9</v>
      </c>
    </row>
    <row r="206" s="39" customFormat="1" ht="15.75" customHeight="1" spans="1:24">
      <c r="A206" s="41"/>
      <c r="B206" s="59">
        <v>43467.3442088071</v>
      </c>
      <c r="C206" s="48" t="s">
        <v>4</v>
      </c>
      <c r="D206" s="48" t="s">
        <v>5</v>
      </c>
      <c r="E206" s="48" t="s">
        <v>33</v>
      </c>
      <c r="F206" s="53">
        <f>IF(C206="S",$M$4,(IF(C206="M",$N$4,$O$4)))+(IF(D206="Yes",$P$4,0))</f>
        <v>12.3</v>
      </c>
      <c r="G206" s="53">
        <f>IF(C206="S",$M$5,(IF(C206="M",$N$5,$O$5)))+(IF(D206="Yes",$P$5,0))</f>
        <v>3.7</v>
      </c>
      <c r="H206" s="53">
        <f t="shared" si="6"/>
        <v>8.6</v>
      </c>
      <c r="I206" s="41"/>
      <c r="J206" s="59">
        <v>43474.1108418238</v>
      </c>
      <c r="K206" s="48" t="s">
        <v>4</v>
      </c>
      <c r="L206" s="48" t="s">
        <v>33</v>
      </c>
      <c r="M206" s="48" t="s">
        <v>5</v>
      </c>
      <c r="N206" s="53">
        <f>IF(AND(K206="L",M206="Yes"),$O$6,IF(K206="S",$M$4,IF(K206="M",$N$4,$O$4)))+IF(L206="Yes",$P$4,0)</f>
        <v>6.66</v>
      </c>
      <c r="O206" s="53">
        <f>IF(K206="S",$M$5,(IF(K206="M",$N$5,$O$5)))+(IF(L206="Yes",$P$5,0))</f>
        <v>1.7</v>
      </c>
      <c r="P206" s="53">
        <f t="shared" si="7"/>
        <v>4.96</v>
      </c>
      <c r="Q206" s="41"/>
      <c r="R206" s="59">
        <v>43481.3034369752</v>
      </c>
      <c r="S206" s="48" t="s">
        <v>4</v>
      </c>
      <c r="T206" s="48" t="s">
        <v>33</v>
      </c>
      <c r="U206" s="48" t="s">
        <v>5</v>
      </c>
      <c r="V206" s="53">
        <f>IF(AND(S206="L",T206="Yes",U206="Yes"),$P$7,0)+IF(S206="S",$M$4,IF(S206="M",$N$4,$O$4)+IF(T206="Yes",$P$4,0))</f>
        <v>7.4</v>
      </c>
      <c r="W206" s="53">
        <f>IF(S206="S",$M$5,(IF(S206="M",$N$5,$O$5)))+(IF(T206="Yes",$P$5,0))</f>
        <v>1.7</v>
      </c>
      <c r="X206" s="53">
        <f t="shared" si="8"/>
        <v>5.7</v>
      </c>
    </row>
    <row r="207" s="39" customFormat="1" ht="15.75" customHeight="1" spans="1:24">
      <c r="A207" s="41"/>
      <c r="B207" s="59">
        <v>43467.3459653523</v>
      </c>
      <c r="C207" s="48" t="s">
        <v>3</v>
      </c>
      <c r="D207" s="48" t="s">
        <v>5</v>
      </c>
      <c r="E207" s="48" t="s">
        <v>33</v>
      </c>
      <c r="F207" s="53">
        <f>IF(C207="S",$M$4,(IF(C207="M",$N$4,$O$4)))+(IF(D207="Yes",$P$4,0))</f>
        <v>11.3</v>
      </c>
      <c r="G207" s="53">
        <f>IF(C207="S",$M$5,(IF(C207="M",$N$5,$O$5)))+(IF(D207="Yes",$P$5,0))</f>
        <v>3.5</v>
      </c>
      <c r="H207" s="53">
        <f t="shared" si="6"/>
        <v>7.8</v>
      </c>
      <c r="I207" s="41"/>
      <c r="J207" s="59">
        <v>43474.1197037274</v>
      </c>
      <c r="K207" s="48" t="s">
        <v>4</v>
      </c>
      <c r="L207" s="48" t="s">
        <v>5</v>
      </c>
      <c r="M207" s="48" t="s">
        <v>5</v>
      </c>
      <c r="N207" s="53">
        <f>IF(AND(K207="L",M207="Yes"),$O$6,IF(K207="S",$M$4,IF(K207="M",$N$4,$O$4)))+IF(L207="Yes",$P$4,0)</f>
        <v>11.56</v>
      </c>
      <c r="O207" s="53">
        <f>IF(K207="S",$M$5,(IF(K207="M",$N$5,$O$5)))+(IF(L207="Yes",$P$5,0))</f>
        <v>3.7</v>
      </c>
      <c r="P207" s="53">
        <f t="shared" si="7"/>
        <v>7.86</v>
      </c>
      <c r="Q207" s="41"/>
      <c r="R207" s="59">
        <v>43481.3062256796</v>
      </c>
      <c r="S207" s="48" t="s">
        <v>4</v>
      </c>
      <c r="T207" s="48" t="s">
        <v>5</v>
      </c>
      <c r="U207" s="48" t="s">
        <v>33</v>
      </c>
      <c r="V207" s="53">
        <f>IF(AND(S207="L",T207="Yes",U207="Yes"),$P$7,0)+IF(S207="S",$M$4,IF(S207="M",$N$4,$O$4)+IF(T207="Yes",$P$4,0))</f>
        <v>12.3</v>
      </c>
      <c r="W207" s="53">
        <f>IF(S207="S",$M$5,(IF(S207="M",$N$5,$O$5)))+(IF(T207="Yes",$P$5,0))</f>
        <v>3.7</v>
      </c>
      <c r="X207" s="53">
        <f t="shared" si="8"/>
        <v>8.6</v>
      </c>
    </row>
    <row r="208" s="39" customFormat="1" ht="15.75" customHeight="1" spans="1:24">
      <c r="A208" s="41"/>
      <c r="B208" s="59">
        <v>43467.3495581618</v>
      </c>
      <c r="C208" s="48" t="s">
        <v>3</v>
      </c>
      <c r="D208" s="48" t="s">
        <v>33</v>
      </c>
      <c r="E208" s="48" t="s">
        <v>33</v>
      </c>
      <c r="F208" s="53">
        <f>IF(C208="S",$M$4,(IF(C208="M",$N$4,$O$4)))+(IF(D208="Yes",$P$4,0))</f>
        <v>6.4</v>
      </c>
      <c r="G208" s="53">
        <f>IF(C208="S",$M$5,(IF(C208="M",$N$5,$O$5)))+(IF(D208="Yes",$P$5,0))</f>
        <v>1.5</v>
      </c>
      <c r="H208" s="53">
        <f t="shared" si="6"/>
        <v>4.9</v>
      </c>
      <c r="I208" s="41"/>
      <c r="J208" s="59">
        <v>43474.1198910954</v>
      </c>
      <c r="K208" s="48" t="s">
        <v>2</v>
      </c>
      <c r="L208" s="48" t="s">
        <v>33</v>
      </c>
      <c r="M208" s="48" t="s">
        <v>33</v>
      </c>
      <c r="N208" s="53">
        <f>IF(AND(K208="L",M208="Yes"),$O$6,IF(K208="S",$M$4,IF(K208="M",$N$4,$O$4)))+IF(L208="Yes",$P$4,0)</f>
        <v>5.4</v>
      </c>
      <c r="O208" s="53">
        <f>IF(K208="S",$M$5,(IF(K208="M",$N$5,$O$5)))+(IF(L208="Yes",$P$5,0))</f>
        <v>1.2</v>
      </c>
      <c r="P208" s="53">
        <f t="shared" si="7"/>
        <v>4.2</v>
      </c>
      <c r="Q208" s="41"/>
      <c r="R208" s="59">
        <v>43481.3067798825</v>
      </c>
      <c r="S208" s="48" t="s">
        <v>3</v>
      </c>
      <c r="T208" s="48" t="s">
        <v>33</v>
      </c>
      <c r="U208" s="48" t="s">
        <v>33</v>
      </c>
      <c r="V208" s="53">
        <f>IF(AND(S208="L",T208="Yes",U208="Yes"),$P$7,0)+IF(S208="S",$M$4,IF(S208="M",$N$4,$O$4)+IF(T208="Yes",$P$4,0))</f>
        <v>6.4</v>
      </c>
      <c r="W208" s="53">
        <f>IF(S208="S",$M$5,(IF(S208="M",$N$5,$O$5)))+(IF(T208="Yes",$P$5,0))</f>
        <v>1.5</v>
      </c>
      <c r="X208" s="53">
        <f t="shared" si="8"/>
        <v>4.9</v>
      </c>
    </row>
    <row r="209" s="39" customFormat="1" ht="15.75" customHeight="1" spans="1:24">
      <c r="A209" s="41"/>
      <c r="B209" s="59">
        <v>43467.3663057499</v>
      </c>
      <c r="C209" s="48" t="s">
        <v>3</v>
      </c>
      <c r="D209" s="48" t="s">
        <v>33</v>
      </c>
      <c r="E209" s="48" t="s">
        <v>33</v>
      </c>
      <c r="F209" s="53">
        <f>IF(C209="S",$M$4,(IF(C209="M",$N$4,$O$4)))+(IF(D209="Yes",$P$4,0))</f>
        <v>6.4</v>
      </c>
      <c r="G209" s="53">
        <f>IF(C209="S",$M$5,(IF(C209="M",$N$5,$O$5)))+(IF(D209="Yes",$P$5,0))</f>
        <v>1.5</v>
      </c>
      <c r="H209" s="53">
        <f t="shared" si="6"/>
        <v>4.9</v>
      </c>
      <c r="I209" s="41"/>
      <c r="J209" s="59">
        <v>43474.1286376834</v>
      </c>
      <c r="K209" s="48" t="s">
        <v>4</v>
      </c>
      <c r="L209" s="48" t="s">
        <v>5</v>
      </c>
      <c r="M209" s="48" t="s">
        <v>5</v>
      </c>
      <c r="N209" s="53">
        <f>IF(AND(K209="L",M209="Yes"),$O$6,IF(K209="S",$M$4,IF(K209="M",$N$4,$O$4)))+IF(L209="Yes",$P$4,0)</f>
        <v>11.56</v>
      </c>
      <c r="O209" s="53">
        <f>IF(K209="S",$M$5,(IF(K209="M",$N$5,$O$5)))+(IF(L209="Yes",$P$5,0))</f>
        <v>3.7</v>
      </c>
      <c r="P209" s="53">
        <f t="shared" si="7"/>
        <v>7.86</v>
      </c>
      <c r="Q209" s="41"/>
      <c r="R209" s="59">
        <v>43481.3441332735</v>
      </c>
      <c r="S209" s="48" t="s">
        <v>3</v>
      </c>
      <c r="T209" s="48" t="s">
        <v>33</v>
      </c>
      <c r="U209" s="48" t="s">
        <v>33</v>
      </c>
      <c r="V209" s="53">
        <f>IF(AND(S209="L",T209="Yes",U209="Yes"),$P$7,0)+IF(S209="S",$M$4,IF(S209="M",$N$4,$O$4)+IF(T209="Yes",$P$4,0))</f>
        <v>6.4</v>
      </c>
      <c r="W209" s="53">
        <f>IF(S209="S",$M$5,(IF(S209="M",$N$5,$O$5)))+(IF(T209="Yes",$P$5,0))</f>
        <v>1.5</v>
      </c>
      <c r="X209" s="53">
        <f t="shared" si="8"/>
        <v>4.9</v>
      </c>
    </row>
    <row r="210" s="39" customFormat="1" ht="15.75" customHeight="1" spans="1:24">
      <c r="A210" s="41"/>
      <c r="B210" s="59">
        <v>43467.3767107609</v>
      </c>
      <c r="C210" s="48" t="s">
        <v>3</v>
      </c>
      <c r="D210" s="48" t="s">
        <v>33</v>
      </c>
      <c r="E210" s="48" t="s">
        <v>33</v>
      </c>
      <c r="F210" s="53">
        <f>IF(C210="S",$M$4,(IF(C210="M",$N$4,$O$4)))+(IF(D210="Yes",$P$4,0))</f>
        <v>6.4</v>
      </c>
      <c r="G210" s="53">
        <f>IF(C210="S",$M$5,(IF(C210="M",$N$5,$O$5)))+(IF(D210="Yes",$P$5,0))</f>
        <v>1.5</v>
      </c>
      <c r="H210" s="53">
        <f t="shared" si="6"/>
        <v>4.9</v>
      </c>
      <c r="I210" s="41"/>
      <c r="J210" s="59">
        <v>43474.1319344258</v>
      </c>
      <c r="K210" s="48" t="s">
        <v>3</v>
      </c>
      <c r="L210" s="48" t="s">
        <v>33</v>
      </c>
      <c r="M210" s="48" t="s">
        <v>33</v>
      </c>
      <c r="N210" s="53">
        <f>IF(AND(K210="L",M210="Yes"),$O$6,IF(K210="S",$M$4,IF(K210="M",$N$4,$O$4)))+IF(L210="Yes",$P$4,0)</f>
        <v>6.4</v>
      </c>
      <c r="O210" s="53">
        <f>IF(K210="S",$M$5,(IF(K210="M",$N$5,$O$5)))+(IF(L210="Yes",$P$5,0))</f>
        <v>1.5</v>
      </c>
      <c r="P210" s="53">
        <f t="shared" si="7"/>
        <v>4.9</v>
      </c>
      <c r="Q210" s="41"/>
      <c r="R210" s="59">
        <v>43481.359639195</v>
      </c>
      <c r="S210" s="48" t="s">
        <v>4</v>
      </c>
      <c r="T210" s="48" t="s">
        <v>33</v>
      </c>
      <c r="U210" s="48" t="s">
        <v>33</v>
      </c>
      <c r="V210" s="53">
        <f>IF(AND(S210="L",T210="Yes",U210="Yes"),$P$7,0)+IF(S210="S",$M$4,IF(S210="M",$N$4,$O$4)+IF(T210="Yes",$P$4,0))</f>
        <v>7.4</v>
      </c>
      <c r="W210" s="53">
        <f>IF(S210="S",$M$5,(IF(S210="M",$N$5,$O$5)))+(IF(T210="Yes",$P$5,0))</f>
        <v>1.7</v>
      </c>
      <c r="X210" s="53">
        <f t="shared" si="8"/>
        <v>5.7</v>
      </c>
    </row>
    <row r="211" s="39" customFormat="1" ht="15.75" customHeight="1" spans="1:24">
      <c r="A211" s="41"/>
      <c r="B211" s="59">
        <v>43467.3792618762</v>
      </c>
      <c r="C211" s="48" t="s">
        <v>3</v>
      </c>
      <c r="D211" s="48" t="s">
        <v>5</v>
      </c>
      <c r="E211" s="48" t="s">
        <v>33</v>
      </c>
      <c r="F211" s="53">
        <f>IF(C211="S",$M$4,(IF(C211="M",$N$4,$O$4)))+(IF(D211="Yes",$P$4,0))</f>
        <v>11.3</v>
      </c>
      <c r="G211" s="53">
        <f>IF(C211="S",$M$5,(IF(C211="M",$N$5,$O$5)))+(IF(D211="Yes",$P$5,0))</f>
        <v>3.5</v>
      </c>
      <c r="H211" s="53">
        <f t="shared" si="6"/>
        <v>7.8</v>
      </c>
      <c r="I211" s="41"/>
      <c r="J211" s="59">
        <v>43474.144099963</v>
      </c>
      <c r="K211" s="48" t="s">
        <v>2</v>
      </c>
      <c r="L211" s="48" t="s">
        <v>33</v>
      </c>
      <c r="M211" s="48" t="s">
        <v>33</v>
      </c>
      <c r="N211" s="53">
        <f>IF(AND(K211="L",M211="Yes"),$O$6,IF(K211="S",$M$4,IF(K211="M",$N$4,$O$4)))+IF(L211="Yes",$P$4,0)</f>
        <v>5.4</v>
      </c>
      <c r="O211" s="53">
        <f>IF(K211="S",$M$5,(IF(K211="M",$N$5,$O$5)))+(IF(L211="Yes",$P$5,0))</f>
        <v>1.2</v>
      </c>
      <c r="P211" s="53">
        <f t="shared" si="7"/>
        <v>4.2</v>
      </c>
      <c r="Q211" s="41"/>
      <c r="R211" s="59">
        <v>43481.3633922315</v>
      </c>
      <c r="S211" s="48" t="s">
        <v>3</v>
      </c>
      <c r="T211" s="48" t="s">
        <v>33</v>
      </c>
      <c r="U211" s="48" t="s">
        <v>33</v>
      </c>
      <c r="V211" s="53">
        <f>IF(AND(S211="L",T211="Yes",U211="Yes"),$P$7,0)+IF(S211="S",$M$4,IF(S211="M",$N$4,$O$4)+IF(T211="Yes",$P$4,0))</f>
        <v>6.4</v>
      </c>
      <c r="W211" s="53">
        <f>IF(S211="S",$M$5,(IF(S211="M",$N$5,$O$5)))+(IF(T211="Yes",$P$5,0))</f>
        <v>1.5</v>
      </c>
      <c r="X211" s="53">
        <f t="shared" si="8"/>
        <v>4.9</v>
      </c>
    </row>
    <row r="212" s="39" customFormat="1" ht="15.75" customHeight="1" spans="1:24">
      <c r="A212" s="41"/>
      <c r="B212" s="59">
        <v>43467.3797678831</v>
      </c>
      <c r="C212" s="48" t="s">
        <v>3</v>
      </c>
      <c r="D212" s="48" t="s">
        <v>33</v>
      </c>
      <c r="E212" s="48" t="s">
        <v>33</v>
      </c>
      <c r="F212" s="53">
        <f>IF(C212="S",$M$4,(IF(C212="M",$N$4,$O$4)))+(IF(D212="Yes",$P$4,0))</f>
        <v>6.4</v>
      </c>
      <c r="G212" s="53">
        <f>IF(C212="S",$M$5,(IF(C212="M",$N$5,$O$5)))+(IF(D212="Yes",$P$5,0))</f>
        <v>1.5</v>
      </c>
      <c r="H212" s="53">
        <f t="shared" ref="H212:H275" si="9">F212-G212</f>
        <v>4.9</v>
      </c>
      <c r="I212" s="41"/>
      <c r="J212" s="59">
        <v>43474.145930326</v>
      </c>
      <c r="K212" s="48" t="s">
        <v>4</v>
      </c>
      <c r="L212" s="48" t="s">
        <v>5</v>
      </c>
      <c r="M212" s="48" t="s">
        <v>33</v>
      </c>
      <c r="N212" s="53">
        <f>IF(AND(K212="L",M212="Yes"),$O$6,IF(K212="S",$M$4,IF(K212="M",$N$4,$O$4)))+IF(L212="Yes",$P$4,0)</f>
        <v>12.3</v>
      </c>
      <c r="O212" s="53">
        <f>IF(K212="S",$M$5,(IF(K212="M",$N$5,$O$5)))+(IF(L212="Yes",$P$5,0))</f>
        <v>3.7</v>
      </c>
      <c r="P212" s="53">
        <f t="shared" ref="P212:P275" si="10">N212-O212</f>
        <v>8.6</v>
      </c>
      <c r="Q212" s="41"/>
      <c r="R212" s="59">
        <v>43481.3641376658</v>
      </c>
      <c r="S212" s="48" t="s">
        <v>2</v>
      </c>
      <c r="T212" s="48" t="s">
        <v>33</v>
      </c>
      <c r="U212" s="48" t="s">
        <v>33</v>
      </c>
      <c r="V212" s="53">
        <f>IF(AND(S212="L",T212="Yes",U212="Yes"),$P$7,0)+IF(S212="S",$M$4,IF(S212="M",$N$4,$O$4)+IF(T212="Yes",$P$4,0))</f>
        <v>5.4</v>
      </c>
      <c r="W212" s="53">
        <f>IF(S212="S",$M$5,(IF(S212="M",$N$5,$O$5)))+(IF(T212="Yes",$P$5,0))</f>
        <v>1.2</v>
      </c>
      <c r="X212" s="53">
        <f t="shared" ref="X212:X275" si="11">V212-W212</f>
        <v>4.2</v>
      </c>
    </row>
    <row r="213" s="39" customFormat="1" ht="15.75" customHeight="1" spans="1:24">
      <c r="A213" s="41"/>
      <c r="B213" s="59">
        <v>43467.3812934783</v>
      </c>
      <c r="C213" s="48" t="s">
        <v>2</v>
      </c>
      <c r="D213" s="48" t="s">
        <v>33</v>
      </c>
      <c r="E213" s="48" t="s">
        <v>33</v>
      </c>
      <c r="F213" s="53">
        <f>IF(C213="S",$M$4,(IF(C213="M",$N$4,$O$4)))+(IF(D213="Yes",$P$4,0))</f>
        <v>5.4</v>
      </c>
      <c r="G213" s="53">
        <f>IF(C213="S",$M$5,(IF(C213="M",$N$5,$O$5)))+(IF(D213="Yes",$P$5,0))</f>
        <v>1.2</v>
      </c>
      <c r="H213" s="53">
        <f t="shared" si="9"/>
        <v>4.2</v>
      </c>
      <c r="I213" s="41"/>
      <c r="J213" s="59">
        <v>43474.148446904</v>
      </c>
      <c r="K213" s="48" t="s">
        <v>2</v>
      </c>
      <c r="L213" s="48" t="s">
        <v>33</v>
      </c>
      <c r="M213" s="48" t="s">
        <v>33</v>
      </c>
      <c r="N213" s="53">
        <f>IF(AND(K213="L",M213="Yes"),$O$6,IF(K213="S",$M$4,IF(K213="M",$N$4,$O$4)))+IF(L213="Yes",$P$4,0)</f>
        <v>5.4</v>
      </c>
      <c r="O213" s="53">
        <f>IF(K213="S",$M$5,(IF(K213="M",$N$5,$O$5)))+(IF(L213="Yes",$P$5,0))</f>
        <v>1.2</v>
      </c>
      <c r="P213" s="53">
        <f t="shared" si="10"/>
        <v>4.2</v>
      </c>
      <c r="Q213" s="41"/>
      <c r="R213" s="59">
        <v>43481.3642778139</v>
      </c>
      <c r="S213" s="48" t="s">
        <v>2</v>
      </c>
      <c r="T213" s="48" t="s">
        <v>5</v>
      </c>
      <c r="U213" s="48" t="s">
        <v>33</v>
      </c>
      <c r="V213" s="53">
        <f>IF(AND(S213="L",T213="Yes",U213="Yes"),$P$7,0)+IF(S213="S",$M$4,IF(S213="M",$N$4,$O$4)+IF(T213="Yes",$P$4,0))</f>
        <v>5.4</v>
      </c>
      <c r="W213" s="53">
        <f>IF(S213="S",$M$5,(IF(S213="M",$N$5,$O$5)))+(IF(T213="Yes",$P$5,0))</f>
        <v>3.2</v>
      </c>
      <c r="X213" s="53">
        <f t="shared" si="11"/>
        <v>2.2</v>
      </c>
    </row>
    <row r="214" s="39" customFormat="1" ht="15.75" customHeight="1" spans="1:24">
      <c r="A214" s="41"/>
      <c r="B214" s="59">
        <v>43467.3841544476</v>
      </c>
      <c r="C214" s="48" t="s">
        <v>3</v>
      </c>
      <c r="D214" s="48" t="s">
        <v>33</v>
      </c>
      <c r="E214" s="48" t="s">
        <v>33</v>
      </c>
      <c r="F214" s="53">
        <f>IF(C214="S",$M$4,(IF(C214="M",$N$4,$O$4)))+(IF(D214="Yes",$P$4,0))</f>
        <v>6.4</v>
      </c>
      <c r="G214" s="53">
        <f>IF(C214="S",$M$5,(IF(C214="M",$N$5,$O$5)))+(IF(D214="Yes",$P$5,0))</f>
        <v>1.5</v>
      </c>
      <c r="H214" s="53">
        <f t="shared" si="9"/>
        <v>4.9</v>
      </c>
      <c r="I214" s="41"/>
      <c r="J214" s="59">
        <v>43474.1518456747</v>
      </c>
      <c r="K214" s="48" t="s">
        <v>4</v>
      </c>
      <c r="L214" s="48" t="s">
        <v>33</v>
      </c>
      <c r="M214" s="48" t="s">
        <v>5</v>
      </c>
      <c r="N214" s="53">
        <f>IF(AND(K214="L",M214="Yes"),$O$6,IF(K214="S",$M$4,IF(K214="M",$N$4,$O$4)))+IF(L214="Yes",$P$4,0)</f>
        <v>6.66</v>
      </c>
      <c r="O214" s="53">
        <f>IF(K214="S",$M$5,(IF(K214="M",$N$5,$O$5)))+(IF(L214="Yes",$P$5,0))</f>
        <v>1.7</v>
      </c>
      <c r="P214" s="53">
        <f t="shared" si="10"/>
        <v>4.96</v>
      </c>
      <c r="Q214" s="41"/>
      <c r="R214" s="59">
        <v>43481.3664663588</v>
      </c>
      <c r="S214" s="48" t="s">
        <v>3</v>
      </c>
      <c r="T214" s="48" t="s">
        <v>33</v>
      </c>
      <c r="U214" s="48" t="s">
        <v>33</v>
      </c>
      <c r="V214" s="53">
        <f>IF(AND(S214="L",T214="Yes",U214="Yes"),$P$7,0)+IF(S214="S",$M$4,IF(S214="M",$N$4,$O$4)+IF(T214="Yes",$P$4,0))</f>
        <v>6.4</v>
      </c>
      <c r="W214" s="53">
        <f>IF(S214="S",$M$5,(IF(S214="M",$N$5,$O$5)))+(IF(T214="Yes",$P$5,0))</f>
        <v>1.5</v>
      </c>
      <c r="X214" s="53">
        <f t="shared" si="11"/>
        <v>4.9</v>
      </c>
    </row>
    <row r="215" s="39" customFormat="1" ht="15.75" customHeight="1" spans="1:24">
      <c r="A215" s="41"/>
      <c r="B215" s="59">
        <v>43467.3858470471</v>
      </c>
      <c r="C215" s="48" t="s">
        <v>3</v>
      </c>
      <c r="D215" s="48" t="s">
        <v>33</v>
      </c>
      <c r="E215" s="48" t="s">
        <v>33</v>
      </c>
      <c r="F215" s="53">
        <f>IF(C215="S",$M$4,(IF(C215="M",$N$4,$O$4)))+(IF(D215="Yes",$P$4,0))</f>
        <v>6.4</v>
      </c>
      <c r="G215" s="53">
        <f>IF(C215="S",$M$5,(IF(C215="M",$N$5,$O$5)))+(IF(D215="Yes",$P$5,0))</f>
        <v>1.5</v>
      </c>
      <c r="H215" s="53">
        <f t="shared" si="9"/>
        <v>4.9</v>
      </c>
      <c r="I215" s="41"/>
      <c r="J215" s="59">
        <v>43474.15308036</v>
      </c>
      <c r="K215" s="48" t="s">
        <v>4</v>
      </c>
      <c r="L215" s="48" t="s">
        <v>33</v>
      </c>
      <c r="M215" s="48" t="s">
        <v>33</v>
      </c>
      <c r="N215" s="53">
        <f>IF(AND(K215="L",M215="Yes"),$O$6,IF(K215="S",$M$4,IF(K215="M",$N$4,$O$4)))+IF(L215="Yes",$P$4,0)</f>
        <v>7.4</v>
      </c>
      <c r="O215" s="53">
        <f>IF(K215="S",$M$5,(IF(K215="M",$N$5,$O$5)))+(IF(L215="Yes",$P$5,0))</f>
        <v>1.7</v>
      </c>
      <c r="P215" s="53">
        <f t="shared" si="10"/>
        <v>5.7</v>
      </c>
      <c r="Q215" s="41"/>
      <c r="R215" s="59">
        <v>43481.3671159268</v>
      </c>
      <c r="S215" s="48" t="s">
        <v>3</v>
      </c>
      <c r="T215" s="48" t="s">
        <v>5</v>
      </c>
      <c r="U215" s="48" t="s">
        <v>33</v>
      </c>
      <c r="V215" s="53">
        <f>IF(AND(S215="L",T215="Yes",U215="Yes"),$P$7,0)+IF(S215="S",$M$4,IF(S215="M",$N$4,$O$4)+IF(T215="Yes",$P$4,0))</f>
        <v>11.3</v>
      </c>
      <c r="W215" s="53">
        <f>IF(S215="S",$M$5,(IF(S215="M",$N$5,$O$5)))+(IF(T215="Yes",$P$5,0))</f>
        <v>3.5</v>
      </c>
      <c r="X215" s="53">
        <f t="shared" si="11"/>
        <v>7.8</v>
      </c>
    </row>
    <row r="216" s="39" customFormat="1" ht="15.75" customHeight="1" spans="1:24">
      <c r="A216" s="41"/>
      <c r="B216" s="59">
        <v>43467.3891999256</v>
      </c>
      <c r="C216" s="48" t="s">
        <v>3</v>
      </c>
      <c r="D216" s="48" t="s">
        <v>33</v>
      </c>
      <c r="E216" s="48" t="s">
        <v>33</v>
      </c>
      <c r="F216" s="53">
        <f>IF(C216="S",$M$4,(IF(C216="M",$N$4,$O$4)))+(IF(D216="Yes",$P$4,0))</f>
        <v>6.4</v>
      </c>
      <c r="G216" s="53">
        <f>IF(C216="S",$M$5,(IF(C216="M",$N$5,$O$5)))+(IF(D216="Yes",$P$5,0))</f>
        <v>1.5</v>
      </c>
      <c r="H216" s="53">
        <f t="shared" si="9"/>
        <v>4.9</v>
      </c>
      <c r="I216" s="41"/>
      <c r="J216" s="59">
        <v>43474.1555068932</v>
      </c>
      <c r="K216" s="48" t="s">
        <v>4</v>
      </c>
      <c r="L216" s="48" t="s">
        <v>33</v>
      </c>
      <c r="M216" s="48" t="s">
        <v>5</v>
      </c>
      <c r="N216" s="53">
        <f>IF(AND(K216="L",M216="Yes"),$O$6,IF(K216="S",$M$4,IF(K216="M",$N$4,$O$4)))+IF(L216="Yes",$P$4,0)</f>
        <v>6.66</v>
      </c>
      <c r="O216" s="53">
        <f>IF(K216="S",$M$5,(IF(K216="M",$N$5,$O$5)))+(IF(L216="Yes",$P$5,0))</f>
        <v>1.7</v>
      </c>
      <c r="P216" s="53">
        <f t="shared" si="10"/>
        <v>4.96</v>
      </c>
      <c r="Q216" s="41"/>
      <c r="R216" s="59">
        <v>43481.3697007301</v>
      </c>
      <c r="S216" s="48" t="s">
        <v>4</v>
      </c>
      <c r="T216" s="48" t="s">
        <v>33</v>
      </c>
      <c r="U216" s="48" t="s">
        <v>5</v>
      </c>
      <c r="V216" s="53">
        <f>IF(AND(S216="L",T216="Yes",U216="Yes"),$P$7,0)+IF(S216="S",$M$4,IF(S216="M",$N$4,$O$4)+IF(T216="Yes",$P$4,0))</f>
        <v>7.4</v>
      </c>
      <c r="W216" s="53">
        <f>IF(S216="S",$M$5,(IF(S216="M",$N$5,$O$5)))+(IF(T216="Yes",$P$5,0))</f>
        <v>1.7</v>
      </c>
      <c r="X216" s="53">
        <f t="shared" si="11"/>
        <v>5.7</v>
      </c>
    </row>
    <row r="217" s="39" customFormat="1" ht="15.75" customHeight="1" spans="1:24">
      <c r="A217" s="41"/>
      <c r="B217" s="59">
        <v>43467.3900717785</v>
      </c>
      <c r="C217" s="48" t="s">
        <v>4</v>
      </c>
      <c r="D217" s="48" t="s">
        <v>5</v>
      </c>
      <c r="E217" s="48" t="s">
        <v>33</v>
      </c>
      <c r="F217" s="53">
        <f>IF(C217="S",$M$4,(IF(C217="M",$N$4,$O$4)))+(IF(D217="Yes",$P$4,0))</f>
        <v>12.3</v>
      </c>
      <c r="G217" s="53">
        <f>IF(C217="S",$M$5,(IF(C217="M",$N$5,$O$5)))+(IF(D217="Yes",$P$5,0))</f>
        <v>3.7</v>
      </c>
      <c r="H217" s="53">
        <f t="shared" si="9"/>
        <v>8.6</v>
      </c>
      <c r="I217" s="41"/>
      <c r="J217" s="59">
        <v>43474.1600653452</v>
      </c>
      <c r="K217" s="48" t="s">
        <v>2</v>
      </c>
      <c r="L217" s="48" t="s">
        <v>33</v>
      </c>
      <c r="M217" s="48" t="s">
        <v>33</v>
      </c>
      <c r="N217" s="53">
        <f>IF(AND(K217="L",M217="Yes"),$O$6,IF(K217="S",$M$4,IF(K217="M",$N$4,$O$4)))+IF(L217="Yes",$P$4,0)</f>
        <v>5.4</v>
      </c>
      <c r="O217" s="53">
        <f>IF(K217="S",$M$5,(IF(K217="M",$N$5,$O$5)))+(IF(L217="Yes",$P$5,0))</f>
        <v>1.2</v>
      </c>
      <c r="P217" s="53">
        <f t="shared" si="10"/>
        <v>4.2</v>
      </c>
      <c r="Q217" s="41"/>
      <c r="R217" s="59">
        <v>43481.3727249341</v>
      </c>
      <c r="S217" s="48" t="s">
        <v>2</v>
      </c>
      <c r="T217" s="48" t="s">
        <v>5</v>
      </c>
      <c r="U217" s="48" t="s">
        <v>33</v>
      </c>
      <c r="V217" s="53">
        <f>IF(AND(S217="L",T217="Yes",U217="Yes"),$P$7,0)+IF(S217="S",$M$4,IF(S217="M",$N$4,$O$4)+IF(T217="Yes",$P$4,0))</f>
        <v>5.4</v>
      </c>
      <c r="W217" s="53">
        <f>IF(S217="S",$M$5,(IF(S217="M",$N$5,$O$5)))+(IF(T217="Yes",$P$5,0))</f>
        <v>3.2</v>
      </c>
      <c r="X217" s="53">
        <f t="shared" si="11"/>
        <v>2.2</v>
      </c>
    </row>
    <row r="218" s="39" customFormat="1" ht="15.75" customHeight="1" spans="1:24">
      <c r="A218" s="41"/>
      <c r="B218" s="59">
        <v>43467.4017679302</v>
      </c>
      <c r="C218" s="48" t="s">
        <v>4</v>
      </c>
      <c r="D218" s="48" t="s">
        <v>33</v>
      </c>
      <c r="E218" s="48" t="s">
        <v>33</v>
      </c>
      <c r="F218" s="53">
        <f>IF(C218="S",$M$4,(IF(C218="M",$N$4,$O$4)))+(IF(D218="Yes",$P$4,0))</f>
        <v>7.4</v>
      </c>
      <c r="G218" s="53">
        <f>IF(C218="S",$M$5,(IF(C218="M",$N$5,$O$5)))+(IF(D218="Yes",$P$5,0))</f>
        <v>1.7</v>
      </c>
      <c r="H218" s="53">
        <f t="shared" si="9"/>
        <v>5.7</v>
      </c>
      <c r="I218" s="41"/>
      <c r="J218" s="59">
        <v>43474.1698731665</v>
      </c>
      <c r="K218" s="48" t="s">
        <v>3</v>
      </c>
      <c r="L218" s="48" t="s">
        <v>5</v>
      </c>
      <c r="M218" s="48" t="s">
        <v>33</v>
      </c>
      <c r="N218" s="53">
        <f>IF(AND(K218="L",M218="Yes"),$O$6,IF(K218="S",$M$4,IF(K218="M",$N$4,$O$4)))+IF(L218="Yes",$P$4,0)</f>
        <v>11.3</v>
      </c>
      <c r="O218" s="53">
        <f>IF(K218="S",$M$5,(IF(K218="M",$N$5,$O$5)))+(IF(L218="Yes",$P$5,0))</f>
        <v>3.5</v>
      </c>
      <c r="P218" s="53">
        <f t="shared" si="10"/>
        <v>7.8</v>
      </c>
      <c r="Q218" s="41"/>
      <c r="R218" s="59">
        <v>43481.3744777938</v>
      </c>
      <c r="S218" s="48" t="s">
        <v>3</v>
      </c>
      <c r="T218" s="48" t="s">
        <v>33</v>
      </c>
      <c r="U218" s="48" t="s">
        <v>33</v>
      </c>
      <c r="V218" s="53">
        <f>IF(AND(S218="L",T218="Yes",U218="Yes"),$P$7,0)+IF(S218="S",$M$4,IF(S218="M",$N$4,$O$4)+IF(T218="Yes",$P$4,0))</f>
        <v>6.4</v>
      </c>
      <c r="W218" s="53">
        <f>IF(S218="S",$M$5,(IF(S218="M",$N$5,$O$5)))+(IF(T218="Yes",$P$5,0))</f>
        <v>1.5</v>
      </c>
      <c r="X218" s="53">
        <f t="shared" si="11"/>
        <v>4.9</v>
      </c>
    </row>
    <row r="219" s="39" customFormat="1" ht="15.75" customHeight="1" spans="1:24">
      <c r="A219" s="41"/>
      <c r="B219" s="59">
        <v>43467.404661948</v>
      </c>
      <c r="C219" s="48" t="s">
        <v>4</v>
      </c>
      <c r="D219" s="48" t="s">
        <v>33</v>
      </c>
      <c r="E219" s="48" t="s">
        <v>33</v>
      </c>
      <c r="F219" s="53">
        <f>IF(C219="S",$M$4,(IF(C219="M",$N$4,$O$4)))+(IF(D219="Yes",$P$4,0))</f>
        <v>7.4</v>
      </c>
      <c r="G219" s="53">
        <f>IF(C219="S",$M$5,(IF(C219="M",$N$5,$O$5)))+(IF(D219="Yes",$P$5,0))</f>
        <v>1.7</v>
      </c>
      <c r="H219" s="53">
        <f t="shared" si="9"/>
        <v>5.7</v>
      </c>
      <c r="I219" s="41"/>
      <c r="J219" s="59">
        <v>43474.1733358089</v>
      </c>
      <c r="K219" s="48" t="s">
        <v>4</v>
      </c>
      <c r="L219" s="48" t="s">
        <v>33</v>
      </c>
      <c r="M219" s="48" t="s">
        <v>5</v>
      </c>
      <c r="N219" s="53">
        <f>IF(AND(K219="L",M219="Yes"),$O$6,IF(K219="S",$M$4,IF(K219="M",$N$4,$O$4)))+IF(L219="Yes",$P$4,0)</f>
        <v>6.66</v>
      </c>
      <c r="O219" s="53">
        <f>IF(K219="S",$M$5,(IF(K219="M",$N$5,$O$5)))+(IF(L219="Yes",$P$5,0))</f>
        <v>1.7</v>
      </c>
      <c r="P219" s="53">
        <f t="shared" si="10"/>
        <v>4.96</v>
      </c>
      <c r="Q219" s="41"/>
      <c r="R219" s="59">
        <v>43481.4021595126</v>
      </c>
      <c r="S219" s="48" t="s">
        <v>2</v>
      </c>
      <c r="T219" s="48" t="s">
        <v>33</v>
      </c>
      <c r="U219" s="48" t="s">
        <v>33</v>
      </c>
      <c r="V219" s="53">
        <f>IF(AND(S219="L",T219="Yes",U219="Yes"),$P$7,0)+IF(S219="S",$M$4,IF(S219="M",$N$4,$O$4)+IF(T219="Yes",$P$4,0))</f>
        <v>5.4</v>
      </c>
      <c r="W219" s="53">
        <f>IF(S219="S",$M$5,(IF(S219="M",$N$5,$O$5)))+(IF(T219="Yes",$P$5,0))</f>
        <v>1.2</v>
      </c>
      <c r="X219" s="53">
        <f t="shared" si="11"/>
        <v>4.2</v>
      </c>
    </row>
    <row r="220" s="39" customFormat="1" ht="15.75" customHeight="1" spans="1:24">
      <c r="A220" s="41"/>
      <c r="B220" s="59">
        <v>43467.4198405231</v>
      </c>
      <c r="C220" s="48" t="s">
        <v>3</v>
      </c>
      <c r="D220" s="48" t="s">
        <v>33</v>
      </c>
      <c r="E220" s="48" t="s">
        <v>33</v>
      </c>
      <c r="F220" s="53">
        <f>IF(C220="S",$M$4,(IF(C220="M",$N$4,$O$4)))+(IF(D220="Yes",$P$4,0))</f>
        <v>6.4</v>
      </c>
      <c r="G220" s="53">
        <f>IF(C220="S",$M$5,(IF(C220="M",$N$5,$O$5)))+(IF(D220="Yes",$P$5,0))</f>
        <v>1.5</v>
      </c>
      <c r="H220" s="53">
        <f t="shared" si="9"/>
        <v>4.9</v>
      </c>
      <c r="I220" s="41"/>
      <c r="J220" s="59">
        <v>43474.1777372429</v>
      </c>
      <c r="K220" s="48" t="s">
        <v>2</v>
      </c>
      <c r="L220" s="48" t="s">
        <v>33</v>
      </c>
      <c r="M220" s="48" t="s">
        <v>33</v>
      </c>
      <c r="N220" s="53">
        <f>IF(AND(K220="L",M220="Yes"),$O$6,IF(K220="S",$M$4,IF(K220="M",$N$4,$O$4)))+IF(L220="Yes",$P$4,0)</f>
        <v>5.4</v>
      </c>
      <c r="O220" s="53">
        <f>IF(K220="S",$M$5,(IF(K220="M",$N$5,$O$5)))+(IF(L220="Yes",$P$5,0))</f>
        <v>1.2</v>
      </c>
      <c r="P220" s="53">
        <f t="shared" si="10"/>
        <v>4.2</v>
      </c>
      <c r="Q220" s="41"/>
      <c r="R220" s="59">
        <v>43481.4037550865</v>
      </c>
      <c r="S220" s="48" t="s">
        <v>3</v>
      </c>
      <c r="T220" s="48" t="s">
        <v>5</v>
      </c>
      <c r="U220" s="48" t="s">
        <v>33</v>
      </c>
      <c r="V220" s="53">
        <f>IF(AND(S220="L",T220="Yes",U220="Yes"),$P$7,0)+IF(S220="S",$M$4,IF(S220="M",$N$4,$O$4)+IF(T220="Yes",$P$4,0))</f>
        <v>11.3</v>
      </c>
      <c r="W220" s="53">
        <f>IF(S220="S",$M$5,(IF(S220="M",$N$5,$O$5)))+(IF(T220="Yes",$P$5,0))</f>
        <v>3.5</v>
      </c>
      <c r="X220" s="53">
        <f t="shared" si="11"/>
        <v>7.8</v>
      </c>
    </row>
    <row r="221" s="39" customFormat="1" ht="15.75" customHeight="1" spans="1:24">
      <c r="A221" s="41"/>
      <c r="B221" s="59">
        <v>43467.4230402331</v>
      </c>
      <c r="C221" s="48" t="s">
        <v>2</v>
      </c>
      <c r="D221" s="48" t="s">
        <v>5</v>
      </c>
      <c r="E221" s="48" t="s">
        <v>33</v>
      </c>
      <c r="F221" s="53">
        <f>IF(C221="S",$M$4,(IF(C221="M",$N$4,$O$4)))+(IF(D221="Yes",$P$4,0))</f>
        <v>10.3</v>
      </c>
      <c r="G221" s="53">
        <f>IF(C221="S",$M$5,(IF(C221="M",$N$5,$O$5)))+(IF(D221="Yes",$P$5,0))</f>
        <v>3.2</v>
      </c>
      <c r="H221" s="53">
        <f t="shared" si="9"/>
        <v>7.1</v>
      </c>
      <c r="I221" s="41"/>
      <c r="J221" s="59">
        <v>43474.177934276</v>
      </c>
      <c r="K221" s="48" t="s">
        <v>3</v>
      </c>
      <c r="L221" s="48" t="s">
        <v>5</v>
      </c>
      <c r="M221" s="48" t="s">
        <v>33</v>
      </c>
      <c r="N221" s="53">
        <f>IF(AND(K221="L",M221="Yes"),$O$6,IF(K221="S",$M$4,IF(K221="M",$N$4,$O$4)))+IF(L221="Yes",$P$4,0)</f>
        <v>11.3</v>
      </c>
      <c r="O221" s="53">
        <f>IF(K221="S",$M$5,(IF(K221="M",$N$5,$O$5)))+(IF(L221="Yes",$P$5,0))</f>
        <v>3.5</v>
      </c>
      <c r="P221" s="53">
        <f t="shared" si="10"/>
        <v>7.8</v>
      </c>
      <c r="Q221" s="41"/>
      <c r="R221" s="59">
        <v>43481.4064730386</v>
      </c>
      <c r="S221" s="48" t="s">
        <v>3</v>
      </c>
      <c r="T221" s="48" t="s">
        <v>5</v>
      </c>
      <c r="U221" s="48" t="s">
        <v>33</v>
      </c>
      <c r="V221" s="53">
        <f>IF(AND(S221="L",T221="Yes",U221="Yes"),$P$7,0)+IF(S221="S",$M$4,IF(S221="M",$N$4,$O$4)+IF(T221="Yes",$P$4,0))</f>
        <v>11.3</v>
      </c>
      <c r="W221" s="53">
        <f>IF(S221="S",$M$5,(IF(S221="M",$N$5,$O$5)))+(IF(T221="Yes",$P$5,0))</f>
        <v>3.5</v>
      </c>
      <c r="X221" s="53">
        <f t="shared" si="11"/>
        <v>7.8</v>
      </c>
    </row>
    <row r="222" s="39" customFormat="1" ht="15.75" customHeight="1" spans="1:24">
      <c r="A222" s="41"/>
      <c r="B222" s="59">
        <v>43467.4243308125</v>
      </c>
      <c r="C222" s="48" t="s">
        <v>4</v>
      </c>
      <c r="D222" s="48" t="s">
        <v>33</v>
      </c>
      <c r="E222" s="48" t="s">
        <v>33</v>
      </c>
      <c r="F222" s="53">
        <f>IF(C222="S",$M$4,(IF(C222="M",$N$4,$O$4)))+(IF(D222="Yes",$P$4,0))</f>
        <v>7.4</v>
      </c>
      <c r="G222" s="53">
        <f>IF(C222="S",$M$5,(IF(C222="M",$N$5,$O$5)))+(IF(D222="Yes",$P$5,0))</f>
        <v>1.7</v>
      </c>
      <c r="H222" s="53">
        <f t="shared" si="9"/>
        <v>5.7</v>
      </c>
      <c r="I222" s="41"/>
      <c r="J222" s="59">
        <v>43474.1809783969</v>
      </c>
      <c r="K222" s="48" t="s">
        <v>3</v>
      </c>
      <c r="L222" s="48" t="s">
        <v>33</v>
      </c>
      <c r="M222" s="48" t="s">
        <v>33</v>
      </c>
      <c r="N222" s="53">
        <f>IF(AND(K222="L",M222="Yes"),$O$6,IF(K222="S",$M$4,IF(K222="M",$N$4,$O$4)))+IF(L222="Yes",$P$4,0)</f>
        <v>6.4</v>
      </c>
      <c r="O222" s="53">
        <f>IF(K222="S",$M$5,(IF(K222="M",$N$5,$O$5)))+(IF(L222="Yes",$P$5,0))</f>
        <v>1.5</v>
      </c>
      <c r="P222" s="53">
        <f t="shared" si="10"/>
        <v>4.9</v>
      </c>
      <c r="Q222" s="41"/>
      <c r="R222" s="59">
        <v>43481.4111313037</v>
      </c>
      <c r="S222" s="48" t="s">
        <v>3</v>
      </c>
      <c r="T222" s="48" t="s">
        <v>33</v>
      </c>
      <c r="U222" s="48" t="s">
        <v>33</v>
      </c>
      <c r="V222" s="53">
        <f>IF(AND(S222="L",T222="Yes",U222="Yes"),$P$7,0)+IF(S222="S",$M$4,IF(S222="M",$N$4,$O$4)+IF(T222="Yes",$P$4,0))</f>
        <v>6.4</v>
      </c>
      <c r="W222" s="53">
        <f>IF(S222="S",$M$5,(IF(S222="M",$N$5,$O$5)))+(IF(T222="Yes",$P$5,0))</f>
        <v>1.5</v>
      </c>
      <c r="X222" s="53">
        <f t="shared" si="11"/>
        <v>4.9</v>
      </c>
    </row>
    <row r="223" s="39" customFormat="1" ht="15.75" customHeight="1" spans="1:24">
      <c r="A223" s="41"/>
      <c r="B223" s="59">
        <v>43467.4258566235</v>
      </c>
      <c r="C223" s="48" t="s">
        <v>2</v>
      </c>
      <c r="D223" s="48" t="s">
        <v>33</v>
      </c>
      <c r="E223" s="48" t="s">
        <v>33</v>
      </c>
      <c r="F223" s="53">
        <f>IF(C223="S",$M$4,(IF(C223="M",$N$4,$O$4)))+(IF(D223="Yes",$P$4,0))</f>
        <v>5.4</v>
      </c>
      <c r="G223" s="53">
        <f>IF(C223="S",$M$5,(IF(C223="M",$N$5,$O$5)))+(IF(D223="Yes",$P$5,0))</f>
        <v>1.2</v>
      </c>
      <c r="H223" s="53">
        <f t="shared" si="9"/>
        <v>4.2</v>
      </c>
      <c r="I223" s="41"/>
      <c r="J223" s="59">
        <v>43474.1828688003</v>
      </c>
      <c r="K223" s="48" t="s">
        <v>4</v>
      </c>
      <c r="L223" s="48" t="s">
        <v>33</v>
      </c>
      <c r="M223" s="48" t="s">
        <v>5</v>
      </c>
      <c r="N223" s="53">
        <f>IF(AND(K223="L",M223="Yes"),$O$6,IF(K223="S",$M$4,IF(K223="M",$N$4,$O$4)))+IF(L223="Yes",$P$4,0)</f>
        <v>6.66</v>
      </c>
      <c r="O223" s="53">
        <f>IF(K223="S",$M$5,(IF(K223="M",$N$5,$O$5)))+(IF(L223="Yes",$P$5,0))</f>
        <v>1.7</v>
      </c>
      <c r="P223" s="53">
        <f t="shared" si="10"/>
        <v>4.96</v>
      </c>
      <c r="Q223" s="41"/>
      <c r="R223" s="59">
        <v>43481.4183775665</v>
      </c>
      <c r="S223" s="48" t="s">
        <v>3</v>
      </c>
      <c r="T223" s="48" t="s">
        <v>33</v>
      </c>
      <c r="U223" s="48" t="s">
        <v>33</v>
      </c>
      <c r="V223" s="53">
        <f>IF(AND(S223="L",T223="Yes",U223="Yes"),$P$7,0)+IF(S223="S",$M$4,IF(S223="M",$N$4,$O$4)+IF(T223="Yes",$P$4,0))</f>
        <v>6.4</v>
      </c>
      <c r="W223" s="53">
        <f>IF(S223="S",$M$5,(IF(S223="M",$N$5,$O$5)))+(IF(T223="Yes",$P$5,0))</f>
        <v>1.5</v>
      </c>
      <c r="X223" s="53">
        <f t="shared" si="11"/>
        <v>4.9</v>
      </c>
    </row>
    <row r="224" s="39" customFormat="1" ht="15.75" customHeight="1" spans="1:24">
      <c r="A224" s="41"/>
      <c r="B224" s="59">
        <v>43467.4323954304</v>
      </c>
      <c r="C224" s="48" t="s">
        <v>3</v>
      </c>
      <c r="D224" s="48" t="s">
        <v>33</v>
      </c>
      <c r="E224" s="48" t="s">
        <v>33</v>
      </c>
      <c r="F224" s="53">
        <f>IF(C224="S",$M$4,(IF(C224="M",$N$4,$O$4)))+(IF(D224="Yes",$P$4,0))</f>
        <v>6.4</v>
      </c>
      <c r="G224" s="53">
        <f>IF(C224="S",$M$5,(IF(C224="M",$N$5,$O$5)))+(IF(D224="Yes",$P$5,0))</f>
        <v>1.5</v>
      </c>
      <c r="H224" s="53">
        <f t="shared" si="9"/>
        <v>4.9</v>
      </c>
      <c r="I224" s="41"/>
      <c r="J224" s="59">
        <v>43474.1901482352</v>
      </c>
      <c r="K224" s="48" t="s">
        <v>4</v>
      </c>
      <c r="L224" s="48" t="s">
        <v>33</v>
      </c>
      <c r="M224" s="48" t="s">
        <v>5</v>
      </c>
      <c r="N224" s="53">
        <f>IF(AND(K224="L",M224="Yes"),$O$6,IF(K224="S",$M$4,IF(K224="M",$N$4,$O$4)))+IF(L224="Yes",$P$4,0)</f>
        <v>6.66</v>
      </c>
      <c r="O224" s="53">
        <f>IF(K224="S",$M$5,(IF(K224="M",$N$5,$O$5)))+(IF(L224="Yes",$P$5,0))</f>
        <v>1.7</v>
      </c>
      <c r="P224" s="53">
        <f t="shared" si="10"/>
        <v>4.96</v>
      </c>
      <c r="Q224" s="41"/>
      <c r="R224" s="59">
        <v>43481.439864898</v>
      </c>
      <c r="S224" s="48" t="s">
        <v>4</v>
      </c>
      <c r="T224" s="48" t="s">
        <v>33</v>
      </c>
      <c r="U224" s="48" t="s">
        <v>33</v>
      </c>
      <c r="V224" s="53">
        <f>IF(AND(S224="L",T224="Yes",U224="Yes"),$P$7,0)+IF(S224="S",$M$4,IF(S224="M",$N$4,$O$4)+IF(T224="Yes",$P$4,0))</f>
        <v>7.4</v>
      </c>
      <c r="W224" s="53">
        <f>IF(S224="S",$M$5,(IF(S224="M",$N$5,$O$5)))+(IF(T224="Yes",$P$5,0))</f>
        <v>1.7</v>
      </c>
      <c r="X224" s="53">
        <f t="shared" si="11"/>
        <v>5.7</v>
      </c>
    </row>
    <row r="225" s="39" customFormat="1" ht="15.75" customHeight="1" spans="1:24">
      <c r="A225" s="41"/>
      <c r="B225" s="59">
        <v>43467.4585740508</v>
      </c>
      <c r="C225" s="48" t="s">
        <v>4</v>
      </c>
      <c r="D225" s="48" t="s">
        <v>5</v>
      </c>
      <c r="E225" s="48" t="s">
        <v>33</v>
      </c>
      <c r="F225" s="53">
        <f>IF(C225="S",$M$4,(IF(C225="M",$N$4,$O$4)))+(IF(D225="Yes",$P$4,0))</f>
        <v>12.3</v>
      </c>
      <c r="G225" s="53">
        <f>IF(C225="S",$M$5,(IF(C225="M",$N$5,$O$5)))+(IF(D225="Yes",$P$5,0))</f>
        <v>3.7</v>
      </c>
      <c r="H225" s="53">
        <f t="shared" si="9"/>
        <v>8.6</v>
      </c>
      <c r="I225" s="41"/>
      <c r="J225" s="59">
        <v>43474.1912911372</v>
      </c>
      <c r="K225" s="48" t="s">
        <v>4</v>
      </c>
      <c r="L225" s="48" t="s">
        <v>33</v>
      </c>
      <c r="M225" s="48" t="s">
        <v>33</v>
      </c>
      <c r="N225" s="53">
        <f>IF(AND(K225="L",M225="Yes"),$O$6,IF(K225="S",$M$4,IF(K225="M",$N$4,$O$4)))+IF(L225="Yes",$P$4,0)</f>
        <v>7.4</v>
      </c>
      <c r="O225" s="53">
        <f>IF(K225="S",$M$5,(IF(K225="M",$N$5,$O$5)))+(IF(L225="Yes",$P$5,0))</f>
        <v>1.7</v>
      </c>
      <c r="P225" s="53">
        <f t="shared" si="10"/>
        <v>5.7</v>
      </c>
      <c r="Q225" s="41"/>
      <c r="R225" s="59">
        <v>43481.4632292217</v>
      </c>
      <c r="S225" s="48" t="s">
        <v>3</v>
      </c>
      <c r="T225" s="48" t="s">
        <v>33</v>
      </c>
      <c r="U225" s="48" t="s">
        <v>33</v>
      </c>
      <c r="V225" s="53">
        <f>IF(AND(S225="L",T225="Yes",U225="Yes"),$P$7,0)+IF(S225="S",$M$4,IF(S225="M",$N$4,$O$4)+IF(T225="Yes",$P$4,0))</f>
        <v>6.4</v>
      </c>
      <c r="W225" s="53">
        <f>IF(S225="S",$M$5,(IF(S225="M",$N$5,$O$5)))+(IF(T225="Yes",$P$5,0))</f>
        <v>1.5</v>
      </c>
      <c r="X225" s="53">
        <f t="shared" si="11"/>
        <v>4.9</v>
      </c>
    </row>
    <row r="226" s="39" customFormat="1" ht="15.75" customHeight="1" spans="1:24">
      <c r="A226" s="41"/>
      <c r="B226" s="59">
        <v>43467.4666842443</v>
      </c>
      <c r="C226" s="48" t="s">
        <v>3</v>
      </c>
      <c r="D226" s="48" t="s">
        <v>33</v>
      </c>
      <c r="E226" s="48" t="s">
        <v>33</v>
      </c>
      <c r="F226" s="53">
        <f>IF(C226="S",$M$4,(IF(C226="M",$N$4,$O$4)))+(IF(D226="Yes",$P$4,0))</f>
        <v>6.4</v>
      </c>
      <c r="G226" s="53">
        <f>IF(C226="S",$M$5,(IF(C226="M",$N$5,$O$5)))+(IF(D226="Yes",$P$5,0))</f>
        <v>1.5</v>
      </c>
      <c r="H226" s="53">
        <f t="shared" si="9"/>
        <v>4.9</v>
      </c>
      <c r="I226" s="41"/>
      <c r="J226" s="59">
        <v>43474.2003356401</v>
      </c>
      <c r="K226" s="48" t="s">
        <v>4</v>
      </c>
      <c r="L226" s="48" t="s">
        <v>33</v>
      </c>
      <c r="M226" s="48" t="s">
        <v>33</v>
      </c>
      <c r="N226" s="53">
        <f>IF(AND(K226="L",M226="Yes"),$O$6,IF(K226="S",$M$4,IF(K226="M",$N$4,$O$4)))+IF(L226="Yes",$P$4,0)</f>
        <v>7.4</v>
      </c>
      <c r="O226" s="53">
        <f>IF(K226="S",$M$5,(IF(K226="M",$N$5,$O$5)))+(IF(L226="Yes",$P$5,0))</f>
        <v>1.7</v>
      </c>
      <c r="P226" s="53">
        <f t="shared" si="10"/>
        <v>5.7</v>
      </c>
      <c r="Q226" s="41"/>
      <c r="R226" s="59">
        <v>43481.4657148714</v>
      </c>
      <c r="S226" s="48" t="s">
        <v>3</v>
      </c>
      <c r="T226" s="48" t="s">
        <v>5</v>
      </c>
      <c r="U226" s="48" t="s">
        <v>33</v>
      </c>
      <c r="V226" s="53">
        <f>IF(AND(S226="L",T226="Yes",U226="Yes"),$P$7,0)+IF(S226="S",$M$4,IF(S226="M",$N$4,$O$4)+IF(T226="Yes",$P$4,0))</f>
        <v>11.3</v>
      </c>
      <c r="W226" s="53">
        <f>IF(S226="S",$M$5,(IF(S226="M",$N$5,$O$5)))+(IF(T226="Yes",$P$5,0))</f>
        <v>3.5</v>
      </c>
      <c r="X226" s="53">
        <f t="shared" si="11"/>
        <v>7.8</v>
      </c>
    </row>
    <row r="227" s="39" customFormat="1" ht="15.75" customHeight="1" spans="1:24">
      <c r="A227" s="41"/>
      <c r="B227" s="59">
        <v>43467.4742888846</v>
      </c>
      <c r="C227" s="48" t="s">
        <v>3</v>
      </c>
      <c r="D227" s="48" t="s">
        <v>33</v>
      </c>
      <c r="E227" s="48" t="s">
        <v>33</v>
      </c>
      <c r="F227" s="53">
        <f>IF(C227="S",$M$4,(IF(C227="M",$N$4,$O$4)))+(IF(D227="Yes",$P$4,0))</f>
        <v>6.4</v>
      </c>
      <c r="G227" s="53">
        <f>IF(C227="S",$M$5,(IF(C227="M",$N$5,$O$5)))+(IF(D227="Yes",$P$5,0))</f>
        <v>1.5</v>
      </c>
      <c r="H227" s="53">
        <f t="shared" si="9"/>
        <v>4.9</v>
      </c>
      <c r="I227" s="41"/>
      <c r="J227" s="59">
        <v>43474.2039579376</v>
      </c>
      <c r="K227" s="48" t="s">
        <v>4</v>
      </c>
      <c r="L227" s="48" t="s">
        <v>33</v>
      </c>
      <c r="M227" s="48" t="s">
        <v>5</v>
      </c>
      <c r="N227" s="53">
        <f>IF(AND(K227="L",M227="Yes"),$O$6,IF(K227="S",$M$4,IF(K227="M",$N$4,$O$4)))+IF(L227="Yes",$P$4,0)</f>
        <v>6.66</v>
      </c>
      <c r="O227" s="53">
        <f>IF(K227="S",$M$5,(IF(K227="M",$N$5,$O$5)))+(IF(L227="Yes",$P$5,0))</f>
        <v>1.7</v>
      </c>
      <c r="P227" s="53">
        <f t="shared" si="10"/>
        <v>4.96</v>
      </c>
      <c r="Q227" s="41"/>
      <c r="R227" s="59">
        <v>43481.4660688547</v>
      </c>
      <c r="S227" s="48" t="s">
        <v>3</v>
      </c>
      <c r="T227" s="48" t="s">
        <v>33</v>
      </c>
      <c r="U227" s="48" t="s">
        <v>33</v>
      </c>
      <c r="V227" s="53">
        <f>IF(AND(S227="L",T227="Yes",U227="Yes"),$P$7,0)+IF(S227="S",$M$4,IF(S227="M",$N$4,$O$4)+IF(T227="Yes",$P$4,0))</f>
        <v>6.4</v>
      </c>
      <c r="W227" s="53">
        <f>IF(S227="S",$M$5,(IF(S227="M",$N$5,$O$5)))+(IF(T227="Yes",$P$5,0))</f>
        <v>1.5</v>
      </c>
      <c r="X227" s="53">
        <f t="shared" si="11"/>
        <v>4.9</v>
      </c>
    </row>
    <row r="228" s="39" customFormat="1" ht="15.75" customHeight="1" spans="1:24">
      <c r="A228" s="41"/>
      <c r="B228" s="59">
        <v>43467.4788672431</v>
      </c>
      <c r="C228" s="48" t="s">
        <v>3</v>
      </c>
      <c r="D228" s="48" t="s">
        <v>33</v>
      </c>
      <c r="E228" s="48" t="s">
        <v>33</v>
      </c>
      <c r="F228" s="53">
        <f>IF(C228="S",$M$4,(IF(C228="M",$N$4,$O$4)))+(IF(D228="Yes",$P$4,0))</f>
        <v>6.4</v>
      </c>
      <c r="G228" s="53">
        <f>IF(C228="S",$M$5,(IF(C228="M",$N$5,$O$5)))+(IF(D228="Yes",$P$5,0))</f>
        <v>1.5</v>
      </c>
      <c r="H228" s="53">
        <f t="shared" si="9"/>
        <v>4.9</v>
      </c>
      <c r="I228" s="41"/>
      <c r="J228" s="59">
        <v>43474.2060956125</v>
      </c>
      <c r="K228" s="48" t="s">
        <v>4</v>
      </c>
      <c r="L228" s="48" t="s">
        <v>33</v>
      </c>
      <c r="M228" s="48" t="s">
        <v>5</v>
      </c>
      <c r="N228" s="53">
        <f>IF(AND(K228="L",M228="Yes"),$O$6,IF(K228="S",$M$4,IF(K228="M",$N$4,$O$4)))+IF(L228="Yes",$P$4,0)</f>
        <v>6.66</v>
      </c>
      <c r="O228" s="53">
        <f>IF(K228="S",$M$5,(IF(K228="M",$N$5,$O$5)))+(IF(L228="Yes",$P$5,0))</f>
        <v>1.7</v>
      </c>
      <c r="P228" s="53">
        <f t="shared" si="10"/>
        <v>4.96</v>
      </c>
      <c r="Q228" s="41"/>
      <c r="R228" s="59">
        <v>43481.4687315943</v>
      </c>
      <c r="S228" s="48" t="s">
        <v>3</v>
      </c>
      <c r="T228" s="48" t="s">
        <v>33</v>
      </c>
      <c r="U228" s="48" t="s">
        <v>33</v>
      </c>
      <c r="V228" s="53">
        <f>IF(AND(S228="L",T228="Yes",U228="Yes"),$P$7,0)+IF(S228="S",$M$4,IF(S228="M",$N$4,$O$4)+IF(T228="Yes",$P$4,0))</f>
        <v>6.4</v>
      </c>
      <c r="W228" s="53">
        <f>IF(S228="S",$M$5,(IF(S228="M",$N$5,$O$5)))+(IF(T228="Yes",$P$5,0))</f>
        <v>1.5</v>
      </c>
      <c r="X228" s="53">
        <f t="shared" si="11"/>
        <v>4.9</v>
      </c>
    </row>
    <row r="229" s="39" customFormat="1" ht="15.75" customHeight="1" spans="1:24">
      <c r="A229" s="41"/>
      <c r="B229" s="59">
        <v>43467.4790090691</v>
      </c>
      <c r="C229" s="48" t="s">
        <v>3</v>
      </c>
      <c r="D229" s="48" t="s">
        <v>33</v>
      </c>
      <c r="E229" s="48" t="s">
        <v>33</v>
      </c>
      <c r="F229" s="53">
        <f>IF(C229="S",$M$4,(IF(C229="M",$N$4,$O$4)))+(IF(D229="Yes",$P$4,0))</f>
        <v>6.4</v>
      </c>
      <c r="G229" s="53">
        <f>IF(C229="S",$M$5,(IF(C229="M",$N$5,$O$5)))+(IF(D229="Yes",$P$5,0))</f>
        <v>1.5</v>
      </c>
      <c r="H229" s="53">
        <f t="shared" si="9"/>
        <v>4.9</v>
      </c>
      <c r="I229" s="41"/>
      <c r="J229" s="59">
        <v>43474.2134784764</v>
      </c>
      <c r="K229" s="48" t="s">
        <v>4</v>
      </c>
      <c r="L229" s="48" t="s">
        <v>5</v>
      </c>
      <c r="M229" s="48" t="s">
        <v>5</v>
      </c>
      <c r="N229" s="53">
        <f>IF(AND(K229="L",M229="Yes"),$O$6,IF(K229="S",$M$4,IF(K229="M",$N$4,$O$4)))+IF(L229="Yes",$P$4,0)</f>
        <v>11.56</v>
      </c>
      <c r="O229" s="53">
        <f>IF(K229="S",$M$5,(IF(K229="M",$N$5,$O$5)))+(IF(L229="Yes",$P$5,0))</f>
        <v>3.7</v>
      </c>
      <c r="P229" s="53">
        <f t="shared" si="10"/>
        <v>7.86</v>
      </c>
      <c r="Q229" s="41"/>
      <c r="R229" s="59">
        <v>43481.4748302367</v>
      </c>
      <c r="S229" s="48" t="s">
        <v>3</v>
      </c>
      <c r="T229" s="48" t="s">
        <v>33</v>
      </c>
      <c r="U229" s="48" t="s">
        <v>33</v>
      </c>
      <c r="V229" s="53">
        <f>IF(AND(S229="L",T229="Yes",U229="Yes"),$P$7,0)+IF(S229="S",$M$4,IF(S229="M",$N$4,$O$4)+IF(T229="Yes",$P$4,0))</f>
        <v>6.4</v>
      </c>
      <c r="W229" s="53">
        <f>IF(S229="S",$M$5,(IF(S229="M",$N$5,$O$5)))+(IF(T229="Yes",$P$5,0))</f>
        <v>1.5</v>
      </c>
      <c r="X229" s="53">
        <f t="shared" si="11"/>
        <v>4.9</v>
      </c>
    </row>
    <row r="230" s="39" customFormat="1" ht="15.75" customHeight="1" spans="1:24">
      <c r="A230" s="41"/>
      <c r="B230" s="59">
        <v>43467.4791371335</v>
      </c>
      <c r="C230" s="48" t="s">
        <v>4</v>
      </c>
      <c r="D230" s="48" t="s">
        <v>33</v>
      </c>
      <c r="E230" s="48" t="s">
        <v>33</v>
      </c>
      <c r="F230" s="53">
        <f>IF(C230="S",$M$4,(IF(C230="M",$N$4,$O$4)))+(IF(D230="Yes",$P$4,0))</f>
        <v>7.4</v>
      </c>
      <c r="G230" s="53">
        <f>IF(C230="S",$M$5,(IF(C230="M",$N$5,$O$5)))+(IF(D230="Yes",$P$5,0))</f>
        <v>1.7</v>
      </c>
      <c r="H230" s="53">
        <f t="shared" si="9"/>
        <v>5.7</v>
      </c>
      <c r="I230" s="41"/>
      <c r="J230" s="59">
        <v>43474.2141701329</v>
      </c>
      <c r="K230" s="48" t="s">
        <v>4</v>
      </c>
      <c r="L230" s="48" t="s">
        <v>33</v>
      </c>
      <c r="M230" s="48" t="s">
        <v>5</v>
      </c>
      <c r="N230" s="53">
        <f>IF(AND(K230="L",M230="Yes"),$O$6,IF(K230="S",$M$4,IF(K230="M",$N$4,$O$4)))+IF(L230="Yes",$P$4,0)</f>
        <v>6.66</v>
      </c>
      <c r="O230" s="53">
        <f>IF(K230="S",$M$5,(IF(K230="M",$N$5,$O$5)))+(IF(L230="Yes",$P$5,0))</f>
        <v>1.7</v>
      </c>
      <c r="P230" s="53">
        <f t="shared" si="10"/>
        <v>4.96</v>
      </c>
      <c r="Q230" s="41"/>
      <c r="R230" s="59">
        <v>43481.4768973244</v>
      </c>
      <c r="S230" s="48" t="s">
        <v>2</v>
      </c>
      <c r="T230" s="48" t="s">
        <v>5</v>
      </c>
      <c r="U230" s="48" t="s">
        <v>33</v>
      </c>
      <c r="V230" s="53">
        <f>IF(AND(S230="L",T230="Yes",U230="Yes"),$P$7,0)+IF(S230="S",$M$4,IF(S230="M",$N$4,$O$4)+IF(T230="Yes",$P$4,0))</f>
        <v>5.4</v>
      </c>
      <c r="W230" s="53">
        <f>IF(S230="S",$M$5,(IF(S230="M",$N$5,$O$5)))+(IF(T230="Yes",$P$5,0))</f>
        <v>3.2</v>
      </c>
      <c r="X230" s="53">
        <f t="shared" si="11"/>
        <v>2.2</v>
      </c>
    </row>
    <row r="231" s="39" customFormat="1" ht="15.75" customHeight="1" spans="1:24">
      <c r="A231" s="41"/>
      <c r="B231" s="59">
        <v>43467.4889357099</v>
      </c>
      <c r="C231" s="48" t="s">
        <v>4</v>
      </c>
      <c r="D231" s="48" t="s">
        <v>33</v>
      </c>
      <c r="E231" s="48" t="s">
        <v>33</v>
      </c>
      <c r="F231" s="53">
        <f>IF(C231="S",$M$4,(IF(C231="M",$N$4,$O$4)))+(IF(D231="Yes",$P$4,0))</f>
        <v>7.4</v>
      </c>
      <c r="G231" s="53">
        <f>IF(C231="S",$M$5,(IF(C231="M",$N$5,$O$5)))+(IF(D231="Yes",$P$5,0))</f>
        <v>1.7</v>
      </c>
      <c r="H231" s="53">
        <f t="shared" si="9"/>
        <v>5.7</v>
      </c>
      <c r="I231" s="41"/>
      <c r="J231" s="59">
        <v>43474.2156866277</v>
      </c>
      <c r="K231" s="48" t="s">
        <v>4</v>
      </c>
      <c r="L231" s="48" t="s">
        <v>33</v>
      </c>
      <c r="M231" s="48" t="s">
        <v>5</v>
      </c>
      <c r="N231" s="53">
        <f>IF(AND(K231="L",M231="Yes"),$O$6,IF(K231="S",$M$4,IF(K231="M",$N$4,$O$4)))+IF(L231="Yes",$P$4,0)</f>
        <v>6.66</v>
      </c>
      <c r="O231" s="53">
        <f>IF(K231="S",$M$5,(IF(K231="M",$N$5,$O$5)))+(IF(L231="Yes",$P$5,0))</f>
        <v>1.7</v>
      </c>
      <c r="P231" s="53">
        <f t="shared" si="10"/>
        <v>4.96</v>
      </c>
      <c r="Q231" s="41"/>
      <c r="R231" s="59">
        <v>43481.4799974002</v>
      </c>
      <c r="S231" s="48" t="s">
        <v>3</v>
      </c>
      <c r="T231" s="48" t="s">
        <v>5</v>
      </c>
      <c r="U231" s="48" t="s">
        <v>33</v>
      </c>
      <c r="V231" s="53">
        <f>IF(AND(S231="L",T231="Yes",U231="Yes"),$P$7,0)+IF(S231="S",$M$4,IF(S231="M",$N$4,$O$4)+IF(T231="Yes",$P$4,0))</f>
        <v>11.3</v>
      </c>
      <c r="W231" s="53">
        <f>IF(S231="S",$M$5,(IF(S231="M",$N$5,$O$5)))+(IF(T231="Yes",$P$5,0))</f>
        <v>3.5</v>
      </c>
      <c r="X231" s="53">
        <f t="shared" si="11"/>
        <v>7.8</v>
      </c>
    </row>
    <row r="232" s="39" customFormat="1" ht="15.75" customHeight="1" spans="1:24">
      <c r="A232" s="41"/>
      <c r="B232" s="59">
        <v>43467.4936636906</v>
      </c>
      <c r="C232" s="48" t="s">
        <v>3</v>
      </c>
      <c r="D232" s="48" t="s">
        <v>5</v>
      </c>
      <c r="E232" s="48" t="s">
        <v>33</v>
      </c>
      <c r="F232" s="53">
        <f>IF(C232="S",$M$4,(IF(C232="M",$N$4,$O$4)))+(IF(D232="Yes",$P$4,0))</f>
        <v>11.3</v>
      </c>
      <c r="G232" s="53">
        <f>IF(C232="S",$M$5,(IF(C232="M",$N$5,$O$5)))+(IF(D232="Yes",$P$5,0))</f>
        <v>3.5</v>
      </c>
      <c r="H232" s="53">
        <f t="shared" si="9"/>
        <v>7.8</v>
      </c>
      <c r="I232" s="41"/>
      <c r="J232" s="59">
        <v>43474.2263548314</v>
      </c>
      <c r="K232" s="48" t="s">
        <v>2</v>
      </c>
      <c r="L232" s="48" t="s">
        <v>33</v>
      </c>
      <c r="M232" s="48" t="s">
        <v>33</v>
      </c>
      <c r="N232" s="53">
        <f>IF(AND(K232="L",M232="Yes"),$O$6,IF(K232="S",$M$4,IF(K232="M",$N$4,$O$4)))+IF(L232="Yes",$P$4,0)</f>
        <v>5.4</v>
      </c>
      <c r="O232" s="53">
        <f>IF(K232="S",$M$5,(IF(K232="M",$N$5,$O$5)))+(IF(L232="Yes",$P$5,0))</f>
        <v>1.2</v>
      </c>
      <c r="P232" s="53">
        <f t="shared" si="10"/>
        <v>4.2</v>
      </c>
      <c r="Q232" s="41"/>
      <c r="R232" s="59">
        <v>43481.4861854579</v>
      </c>
      <c r="S232" s="48" t="s">
        <v>3</v>
      </c>
      <c r="T232" s="48" t="s">
        <v>5</v>
      </c>
      <c r="U232" s="48" t="s">
        <v>33</v>
      </c>
      <c r="V232" s="53">
        <f>IF(AND(S232="L",T232="Yes",U232="Yes"),$P$7,0)+IF(S232="S",$M$4,IF(S232="M",$N$4,$O$4)+IF(T232="Yes",$P$4,0))</f>
        <v>11.3</v>
      </c>
      <c r="W232" s="53">
        <f>IF(S232="S",$M$5,(IF(S232="M",$N$5,$O$5)))+(IF(T232="Yes",$P$5,0))</f>
        <v>3.5</v>
      </c>
      <c r="X232" s="53">
        <f t="shared" si="11"/>
        <v>7.8</v>
      </c>
    </row>
    <row r="233" s="39" customFormat="1" ht="15.75" customHeight="1" spans="1:24">
      <c r="A233" s="41"/>
      <c r="B233" s="59">
        <v>43467.4999341634</v>
      </c>
      <c r="C233" s="48" t="s">
        <v>3</v>
      </c>
      <c r="D233" s="48" t="s">
        <v>33</v>
      </c>
      <c r="E233" s="48" t="s">
        <v>33</v>
      </c>
      <c r="F233" s="53">
        <f>IF(C233="S",$M$4,(IF(C233="M",$N$4,$O$4)))+(IF(D233="Yes",$P$4,0))</f>
        <v>6.4</v>
      </c>
      <c r="G233" s="53">
        <f>IF(C233="S",$M$5,(IF(C233="M",$N$5,$O$5)))+(IF(D233="Yes",$P$5,0))</f>
        <v>1.5</v>
      </c>
      <c r="H233" s="53">
        <f t="shared" si="9"/>
        <v>4.9</v>
      </c>
      <c r="I233" s="41"/>
      <c r="J233" s="59">
        <v>43474.2295789821</v>
      </c>
      <c r="K233" s="48" t="s">
        <v>2</v>
      </c>
      <c r="L233" s="48" t="s">
        <v>33</v>
      </c>
      <c r="M233" s="48" t="s">
        <v>33</v>
      </c>
      <c r="N233" s="53">
        <f>IF(AND(K233="L",M233="Yes"),$O$6,IF(K233="S",$M$4,IF(K233="M",$N$4,$O$4)))+IF(L233="Yes",$P$4,0)</f>
        <v>5.4</v>
      </c>
      <c r="O233" s="53">
        <f>IF(K233="S",$M$5,(IF(K233="M",$N$5,$O$5)))+(IF(L233="Yes",$P$5,0))</f>
        <v>1.2</v>
      </c>
      <c r="P233" s="53">
        <f t="shared" si="10"/>
        <v>4.2</v>
      </c>
      <c r="Q233" s="41"/>
      <c r="R233" s="59">
        <v>43481.4867143651</v>
      </c>
      <c r="S233" s="48" t="s">
        <v>3</v>
      </c>
      <c r="T233" s="48" t="s">
        <v>33</v>
      </c>
      <c r="U233" s="48" t="s">
        <v>33</v>
      </c>
      <c r="V233" s="53">
        <f>IF(AND(S233="L",T233="Yes",U233="Yes"),$P$7,0)+IF(S233="S",$M$4,IF(S233="M",$N$4,$O$4)+IF(T233="Yes",$P$4,0))</f>
        <v>6.4</v>
      </c>
      <c r="W233" s="53">
        <f>IF(S233="S",$M$5,(IF(S233="M",$N$5,$O$5)))+(IF(T233="Yes",$P$5,0))</f>
        <v>1.5</v>
      </c>
      <c r="X233" s="53">
        <f t="shared" si="11"/>
        <v>4.9</v>
      </c>
    </row>
    <row r="234" s="39" customFormat="1" ht="15.75" customHeight="1" spans="1:24">
      <c r="A234" s="41"/>
      <c r="B234" s="59">
        <v>43467.527678611</v>
      </c>
      <c r="C234" s="48" t="s">
        <v>3</v>
      </c>
      <c r="D234" s="48" t="s">
        <v>33</v>
      </c>
      <c r="E234" s="48" t="s">
        <v>33</v>
      </c>
      <c r="F234" s="53">
        <f>IF(C234="S",$M$4,(IF(C234="M",$N$4,$O$4)))+(IF(D234="Yes",$P$4,0))</f>
        <v>6.4</v>
      </c>
      <c r="G234" s="53">
        <f>IF(C234="S",$M$5,(IF(C234="M",$N$5,$O$5)))+(IF(D234="Yes",$P$5,0))</f>
        <v>1.5</v>
      </c>
      <c r="H234" s="53">
        <f t="shared" si="9"/>
        <v>4.9</v>
      </c>
      <c r="I234" s="41"/>
      <c r="J234" s="59">
        <v>43474.2509407428</v>
      </c>
      <c r="K234" s="48" t="s">
        <v>4</v>
      </c>
      <c r="L234" s="48" t="s">
        <v>33</v>
      </c>
      <c r="M234" s="48" t="s">
        <v>33</v>
      </c>
      <c r="N234" s="53">
        <f>IF(AND(K234="L",M234="Yes"),$O$6,IF(K234="S",$M$4,IF(K234="M",$N$4,$O$4)))+IF(L234="Yes",$P$4,0)</f>
        <v>7.4</v>
      </c>
      <c r="O234" s="53">
        <f>IF(K234="S",$M$5,(IF(K234="M",$N$5,$O$5)))+(IF(L234="Yes",$P$5,0))</f>
        <v>1.7</v>
      </c>
      <c r="P234" s="53">
        <f t="shared" si="10"/>
        <v>5.7</v>
      </c>
      <c r="Q234" s="41"/>
      <c r="R234" s="59">
        <v>43481.4912626639</v>
      </c>
      <c r="S234" s="48" t="s">
        <v>3</v>
      </c>
      <c r="T234" s="48" t="s">
        <v>33</v>
      </c>
      <c r="U234" s="48" t="s">
        <v>33</v>
      </c>
      <c r="V234" s="53">
        <f>IF(AND(S234="L",T234="Yes",U234="Yes"),$P$7,0)+IF(S234="S",$M$4,IF(S234="M",$N$4,$O$4)+IF(T234="Yes",$P$4,0))</f>
        <v>6.4</v>
      </c>
      <c r="W234" s="53">
        <f>IF(S234="S",$M$5,(IF(S234="M",$N$5,$O$5)))+(IF(T234="Yes",$P$5,0))</f>
        <v>1.5</v>
      </c>
      <c r="X234" s="53">
        <f t="shared" si="11"/>
        <v>4.9</v>
      </c>
    </row>
    <row r="235" s="39" customFormat="1" ht="15.75" customHeight="1" spans="1:24">
      <c r="A235" s="41"/>
      <c r="B235" s="59">
        <v>43467.5352479935</v>
      </c>
      <c r="C235" s="48" t="s">
        <v>3</v>
      </c>
      <c r="D235" s="48" t="s">
        <v>33</v>
      </c>
      <c r="E235" s="48" t="s">
        <v>33</v>
      </c>
      <c r="F235" s="53">
        <f>IF(C235="S",$M$4,(IF(C235="M",$N$4,$O$4)))+(IF(D235="Yes",$P$4,0))</f>
        <v>6.4</v>
      </c>
      <c r="G235" s="53">
        <f>IF(C235="S",$M$5,(IF(C235="M",$N$5,$O$5)))+(IF(D235="Yes",$P$5,0))</f>
        <v>1.5</v>
      </c>
      <c r="H235" s="53">
        <f t="shared" si="9"/>
        <v>4.9</v>
      </c>
      <c r="I235" s="41"/>
      <c r="J235" s="59">
        <v>43474.2642803728</v>
      </c>
      <c r="K235" s="48" t="s">
        <v>2</v>
      </c>
      <c r="L235" s="48" t="s">
        <v>33</v>
      </c>
      <c r="M235" s="48" t="s">
        <v>33</v>
      </c>
      <c r="N235" s="53">
        <f>IF(AND(K235="L",M235="Yes"),$O$6,IF(K235="S",$M$4,IF(K235="M",$N$4,$O$4)))+IF(L235="Yes",$P$4,0)</f>
        <v>5.4</v>
      </c>
      <c r="O235" s="53">
        <f>IF(K235="S",$M$5,(IF(K235="M",$N$5,$O$5)))+(IF(L235="Yes",$P$5,0))</f>
        <v>1.2</v>
      </c>
      <c r="P235" s="53">
        <f t="shared" si="10"/>
        <v>4.2</v>
      </c>
      <c r="Q235" s="41"/>
      <c r="R235" s="59">
        <v>43481.4953984473</v>
      </c>
      <c r="S235" s="48" t="s">
        <v>3</v>
      </c>
      <c r="T235" s="48" t="s">
        <v>5</v>
      </c>
      <c r="U235" s="48" t="s">
        <v>33</v>
      </c>
      <c r="V235" s="53">
        <f>IF(AND(S235="L",T235="Yes",U235="Yes"),$P$7,0)+IF(S235="S",$M$4,IF(S235="M",$N$4,$O$4)+IF(T235="Yes",$P$4,0))</f>
        <v>11.3</v>
      </c>
      <c r="W235" s="53">
        <f>IF(S235="S",$M$5,(IF(S235="M",$N$5,$O$5)))+(IF(T235="Yes",$P$5,0))</f>
        <v>3.5</v>
      </c>
      <c r="X235" s="53">
        <f t="shared" si="11"/>
        <v>7.8</v>
      </c>
    </row>
    <row r="236" s="39" customFormat="1" ht="15.75" customHeight="1" spans="1:24">
      <c r="A236" s="41"/>
      <c r="B236" s="59">
        <v>43467.5385507095</v>
      </c>
      <c r="C236" s="48" t="s">
        <v>3</v>
      </c>
      <c r="D236" s="48" t="s">
        <v>33</v>
      </c>
      <c r="E236" s="48" t="s">
        <v>33</v>
      </c>
      <c r="F236" s="53">
        <f>IF(C236="S",$M$4,(IF(C236="M",$N$4,$O$4)))+(IF(D236="Yes",$P$4,0))</f>
        <v>6.4</v>
      </c>
      <c r="G236" s="53">
        <f>IF(C236="S",$M$5,(IF(C236="M",$N$5,$O$5)))+(IF(D236="Yes",$P$5,0))</f>
        <v>1.5</v>
      </c>
      <c r="H236" s="53">
        <f t="shared" si="9"/>
        <v>4.9</v>
      </c>
      <c r="I236" s="41"/>
      <c r="J236" s="59">
        <v>43474.2684649927</v>
      </c>
      <c r="K236" s="48" t="s">
        <v>3</v>
      </c>
      <c r="L236" s="48" t="s">
        <v>5</v>
      </c>
      <c r="M236" s="48" t="s">
        <v>33</v>
      </c>
      <c r="N236" s="53">
        <f>IF(AND(K236="L",M236="Yes"),$O$6,IF(K236="S",$M$4,IF(K236="M",$N$4,$O$4)))+IF(L236="Yes",$P$4,0)</f>
        <v>11.3</v>
      </c>
      <c r="O236" s="53">
        <f>IF(K236="S",$M$5,(IF(K236="M",$N$5,$O$5)))+(IF(L236="Yes",$P$5,0))</f>
        <v>3.5</v>
      </c>
      <c r="P236" s="53">
        <f t="shared" si="10"/>
        <v>7.8</v>
      </c>
      <c r="Q236" s="41"/>
      <c r="R236" s="59">
        <v>43481.5036072221</v>
      </c>
      <c r="S236" s="48" t="s">
        <v>2</v>
      </c>
      <c r="T236" s="48" t="s">
        <v>33</v>
      </c>
      <c r="U236" s="48" t="s">
        <v>33</v>
      </c>
      <c r="V236" s="53">
        <f>IF(AND(S236="L",T236="Yes",U236="Yes"),$P$7,0)+IF(S236="S",$M$4,IF(S236="M",$N$4,$O$4)+IF(T236="Yes",$P$4,0))</f>
        <v>5.4</v>
      </c>
      <c r="W236" s="53">
        <f>IF(S236="S",$M$5,(IF(S236="M",$N$5,$O$5)))+(IF(T236="Yes",$P$5,0))</f>
        <v>1.2</v>
      </c>
      <c r="X236" s="53">
        <f t="shared" si="11"/>
        <v>4.2</v>
      </c>
    </row>
    <row r="237" s="39" customFormat="1" ht="15.75" customHeight="1" spans="1:24">
      <c r="A237" s="41"/>
      <c r="B237" s="59">
        <v>43467.5515354047</v>
      </c>
      <c r="C237" s="48" t="s">
        <v>3</v>
      </c>
      <c r="D237" s="48" t="s">
        <v>33</v>
      </c>
      <c r="E237" s="48" t="s">
        <v>33</v>
      </c>
      <c r="F237" s="53">
        <f>IF(C237="S",$M$4,(IF(C237="M",$N$4,$O$4)))+(IF(D237="Yes",$P$4,0))</f>
        <v>6.4</v>
      </c>
      <c r="G237" s="53">
        <f>IF(C237="S",$M$5,(IF(C237="M",$N$5,$O$5)))+(IF(D237="Yes",$P$5,0))</f>
        <v>1.5</v>
      </c>
      <c r="H237" s="53">
        <f t="shared" si="9"/>
        <v>4.9</v>
      </c>
      <c r="I237" s="41"/>
      <c r="J237" s="59">
        <v>43474.2710883752</v>
      </c>
      <c r="K237" s="48" t="s">
        <v>3</v>
      </c>
      <c r="L237" s="48" t="s">
        <v>33</v>
      </c>
      <c r="M237" s="48" t="s">
        <v>33</v>
      </c>
      <c r="N237" s="53">
        <f>IF(AND(K237="L",M237="Yes"),$O$6,IF(K237="S",$M$4,IF(K237="M",$N$4,$O$4)))+IF(L237="Yes",$P$4,0)</f>
        <v>6.4</v>
      </c>
      <c r="O237" s="53">
        <f>IF(K237="S",$M$5,(IF(K237="M",$N$5,$O$5)))+(IF(L237="Yes",$P$5,0))</f>
        <v>1.5</v>
      </c>
      <c r="P237" s="53">
        <f t="shared" si="10"/>
        <v>4.9</v>
      </c>
      <c r="Q237" s="41"/>
      <c r="R237" s="59">
        <v>43481.5051238413</v>
      </c>
      <c r="S237" s="48" t="s">
        <v>4</v>
      </c>
      <c r="T237" s="48" t="s">
        <v>33</v>
      </c>
      <c r="U237" s="48" t="s">
        <v>33</v>
      </c>
      <c r="V237" s="53">
        <f>IF(AND(S237="L",T237="Yes",U237="Yes"),$P$7,0)+IF(S237="S",$M$4,IF(S237="M",$N$4,$O$4)+IF(T237="Yes",$P$4,0))</f>
        <v>7.4</v>
      </c>
      <c r="W237" s="53">
        <f>IF(S237="S",$M$5,(IF(S237="M",$N$5,$O$5)))+(IF(T237="Yes",$P$5,0))</f>
        <v>1.7</v>
      </c>
      <c r="X237" s="53">
        <f t="shared" si="11"/>
        <v>5.7</v>
      </c>
    </row>
    <row r="238" s="39" customFormat="1" ht="15.75" customHeight="1" spans="1:24">
      <c r="A238" s="41"/>
      <c r="B238" s="59">
        <v>43467.5642763078</v>
      </c>
      <c r="C238" s="48" t="s">
        <v>2</v>
      </c>
      <c r="D238" s="48" t="s">
        <v>33</v>
      </c>
      <c r="E238" s="48" t="s">
        <v>33</v>
      </c>
      <c r="F238" s="53">
        <f>IF(C238="S",$M$4,(IF(C238="M",$N$4,$O$4)))+(IF(D238="Yes",$P$4,0))</f>
        <v>5.4</v>
      </c>
      <c r="G238" s="53">
        <f>IF(C238="S",$M$5,(IF(C238="M",$N$5,$O$5)))+(IF(D238="Yes",$P$5,0))</f>
        <v>1.2</v>
      </c>
      <c r="H238" s="53">
        <f t="shared" si="9"/>
        <v>4.2</v>
      </c>
      <c r="I238" s="41"/>
      <c r="J238" s="59">
        <v>43474.2778574055</v>
      </c>
      <c r="K238" s="48" t="s">
        <v>4</v>
      </c>
      <c r="L238" s="48" t="s">
        <v>33</v>
      </c>
      <c r="M238" s="48" t="s">
        <v>33</v>
      </c>
      <c r="N238" s="53">
        <f>IF(AND(K238="L",M238="Yes"),$O$6,IF(K238="S",$M$4,IF(K238="M",$N$4,$O$4)))+IF(L238="Yes",$P$4,0)</f>
        <v>7.4</v>
      </c>
      <c r="O238" s="53">
        <f>IF(K238="S",$M$5,(IF(K238="M",$N$5,$O$5)))+(IF(L238="Yes",$P$5,0))</f>
        <v>1.7</v>
      </c>
      <c r="P238" s="53">
        <f t="shared" si="10"/>
        <v>5.7</v>
      </c>
      <c r="Q238" s="41"/>
      <c r="R238" s="59">
        <v>43481.5275687579</v>
      </c>
      <c r="S238" s="48" t="s">
        <v>3</v>
      </c>
      <c r="T238" s="48" t="s">
        <v>33</v>
      </c>
      <c r="U238" s="48" t="s">
        <v>33</v>
      </c>
      <c r="V238" s="53">
        <f>IF(AND(S238="L",T238="Yes",U238="Yes"),$P$7,0)+IF(S238="S",$M$4,IF(S238="M",$N$4,$O$4)+IF(T238="Yes",$P$4,0))</f>
        <v>6.4</v>
      </c>
      <c r="W238" s="53">
        <f>IF(S238="S",$M$5,(IF(S238="M",$N$5,$O$5)))+(IF(T238="Yes",$P$5,0))</f>
        <v>1.5</v>
      </c>
      <c r="X238" s="53">
        <f t="shared" si="11"/>
        <v>4.9</v>
      </c>
    </row>
    <row r="239" s="39" customFormat="1" ht="15.75" customHeight="1" spans="1:24">
      <c r="A239" s="41"/>
      <c r="B239" s="59">
        <v>43467.5691725758</v>
      </c>
      <c r="C239" s="48" t="s">
        <v>3</v>
      </c>
      <c r="D239" s="48" t="s">
        <v>5</v>
      </c>
      <c r="E239" s="48" t="s">
        <v>33</v>
      </c>
      <c r="F239" s="53">
        <f>IF(C239="S",$M$4,(IF(C239="M",$N$4,$O$4)))+(IF(D239="Yes",$P$4,0))</f>
        <v>11.3</v>
      </c>
      <c r="G239" s="53">
        <f>IF(C239="S",$M$5,(IF(C239="M",$N$5,$O$5)))+(IF(D239="Yes",$P$5,0))</f>
        <v>3.5</v>
      </c>
      <c r="H239" s="53">
        <f t="shared" si="9"/>
        <v>7.8</v>
      </c>
      <c r="I239" s="41"/>
      <c r="J239" s="59">
        <v>43474.3031687007</v>
      </c>
      <c r="K239" s="48" t="s">
        <v>2</v>
      </c>
      <c r="L239" s="48" t="s">
        <v>33</v>
      </c>
      <c r="M239" s="48" t="s">
        <v>33</v>
      </c>
      <c r="N239" s="53">
        <f>IF(AND(K239="L",M239="Yes"),$O$6,IF(K239="S",$M$4,IF(K239="M",$N$4,$O$4)))+IF(L239="Yes",$P$4,0)</f>
        <v>5.4</v>
      </c>
      <c r="O239" s="53">
        <f>IF(K239="S",$M$5,(IF(K239="M",$N$5,$O$5)))+(IF(L239="Yes",$P$5,0))</f>
        <v>1.2</v>
      </c>
      <c r="P239" s="53">
        <f t="shared" si="10"/>
        <v>4.2</v>
      </c>
      <c r="Q239" s="41"/>
      <c r="R239" s="59">
        <v>43481.5278328204</v>
      </c>
      <c r="S239" s="48" t="s">
        <v>3</v>
      </c>
      <c r="T239" s="48" t="s">
        <v>33</v>
      </c>
      <c r="U239" s="48" t="s">
        <v>33</v>
      </c>
      <c r="V239" s="53">
        <f>IF(AND(S239="L",T239="Yes",U239="Yes"),$P$7,0)+IF(S239="S",$M$4,IF(S239="M",$N$4,$O$4)+IF(T239="Yes",$P$4,0))</f>
        <v>6.4</v>
      </c>
      <c r="W239" s="53">
        <f>IF(S239="S",$M$5,(IF(S239="M",$N$5,$O$5)))+(IF(T239="Yes",$P$5,0))</f>
        <v>1.5</v>
      </c>
      <c r="X239" s="53">
        <f t="shared" si="11"/>
        <v>4.9</v>
      </c>
    </row>
    <row r="240" s="39" customFormat="1" ht="15.75" customHeight="1" spans="1:24">
      <c r="A240" s="41"/>
      <c r="B240" s="59">
        <v>43467.5803871063</v>
      </c>
      <c r="C240" s="48" t="s">
        <v>4</v>
      </c>
      <c r="D240" s="48" t="s">
        <v>33</v>
      </c>
      <c r="E240" s="48" t="s">
        <v>33</v>
      </c>
      <c r="F240" s="53">
        <f>IF(C240="S",$M$4,(IF(C240="M",$N$4,$O$4)))+(IF(D240="Yes",$P$4,0))</f>
        <v>7.4</v>
      </c>
      <c r="G240" s="53">
        <f>IF(C240="S",$M$5,(IF(C240="M",$N$5,$O$5)))+(IF(D240="Yes",$P$5,0))</f>
        <v>1.7</v>
      </c>
      <c r="H240" s="53">
        <f t="shared" si="9"/>
        <v>5.7</v>
      </c>
      <c r="I240" s="41"/>
      <c r="J240" s="59">
        <v>43474.3058401763</v>
      </c>
      <c r="K240" s="48" t="s">
        <v>4</v>
      </c>
      <c r="L240" s="48" t="s">
        <v>33</v>
      </c>
      <c r="M240" s="48" t="s">
        <v>5</v>
      </c>
      <c r="N240" s="53">
        <f>IF(AND(K240="L",M240="Yes"),$O$6,IF(K240="S",$M$4,IF(K240="M",$N$4,$O$4)))+IF(L240="Yes",$P$4,0)</f>
        <v>6.66</v>
      </c>
      <c r="O240" s="53">
        <f>IF(K240="S",$M$5,(IF(K240="M",$N$5,$O$5)))+(IF(L240="Yes",$P$5,0))</f>
        <v>1.7</v>
      </c>
      <c r="P240" s="53">
        <f t="shared" si="10"/>
        <v>4.96</v>
      </c>
      <c r="Q240" s="41"/>
      <c r="R240" s="59">
        <v>43481.5331191829</v>
      </c>
      <c r="S240" s="48" t="s">
        <v>4</v>
      </c>
      <c r="T240" s="48" t="s">
        <v>33</v>
      </c>
      <c r="U240" s="48" t="s">
        <v>33</v>
      </c>
      <c r="V240" s="53">
        <f>IF(AND(S240="L",T240="Yes",U240="Yes"),$P$7,0)+IF(S240="S",$M$4,IF(S240="M",$N$4,$O$4)+IF(T240="Yes",$P$4,0))</f>
        <v>7.4</v>
      </c>
      <c r="W240" s="53">
        <f>IF(S240="S",$M$5,(IF(S240="M",$N$5,$O$5)))+(IF(T240="Yes",$P$5,0))</f>
        <v>1.7</v>
      </c>
      <c r="X240" s="53">
        <f t="shared" si="11"/>
        <v>5.7</v>
      </c>
    </row>
    <row r="241" s="39" customFormat="1" ht="15.75" customHeight="1" spans="1:24">
      <c r="A241" s="41"/>
      <c r="B241" s="59">
        <v>43467.5805057616</v>
      </c>
      <c r="C241" s="48" t="s">
        <v>3</v>
      </c>
      <c r="D241" s="48" t="s">
        <v>33</v>
      </c>
      <c r="E241" s="48" t="s">
        <v>33</v>
      </c>
      <c r="F241" s="53">
        <f>IF(C241="S",$M$4,(IF(C241="M",$N$4,$O$4)))+(IF(D241="Yes",$P$4,0))</f>
        <v>6.4</v>
      </c>
      <c r="G241" s="53">
        <f>IF(C241="S",$M$5,(IF(C241="M",$N$5,$O$5)))+(IF(D241="Yes",$P$5,0))</f>
        <v>1.5</v>
      </c>
      <c r="H241" s="53">
        <f t="shared" si="9"/>
        <v>4.9</v>
      </c>
      <c r="I241" s="41"/>
      <c r="J241" s="59">
        <v>43474.3229069434</v>
      </c>
      <c r="K241" s="48" t="s">
        <v>4</v>
      </c>
      <c r="L241" s="48" t="s">
        <v>33</v>
      </c>
      <c r="M241" s="48" t="s">
        <v>5</v>
      </c>
      <c r="N241" s="53">
        <f>IF(AND(K241="L",M241="Yes"),$O$6,IF(K241="S",$M$4,IF(K241="M",$N$4,$O$4)))+IF(L241="Yes",$P$4,0)</f>
        <v>6.66</v>
      </c>
      <c r="O241" s="53">
        <f>IF(K241="S",$M$5,(IF(K241="M",$N$5,$O$5)))+(IF(L241="Yes",$P$5,0))</f>
        <v>1.7</v>
      </c>
      <c r="P241" s="53">
        <f t="shared" si="10"/>
        <v>4.96</v>
      </c>
      <c r="Q241" s="41"/>
      <c r="R241" s="59">
        <v>43481.5388067214</v>
      </c>
      <c r="S241" s="48" t="s">
        <v>2</v>
      </c>
      <c r="T241" s="48" t="s">
        <v>33</v>
      </c>
      <c r="U241" s="48" t="s">
        <v>33</v>
      </c>
      <c r="V241" s="53">
        <f>IF(AND(S241="L",T241="Yes",U241="Yes"),$P$7,0)+IF(S241="S",$M$4,IF(S241="M",$N$4,$O$4)+IF(T241="Yes",$P$4,0))</f>
        <v>5.4</v>
      </c>
      <c r="W241" s="53">
        <f>IF(S241="S",$M$5,(IF(S241="M",$N$5,$O$5)))+(IF(T241="Yes",$P$5,0))</f>
        <v>1.2</v>
      </c>
      <c r="X241" s="53">
        <f t="shared" si="11"/>
        <v>4.2</v>
      </c>
    </row>
    <row r="242" s="39" customFormat="1" ht="15.75" customHeight="1" spans="1:24">
      <c r="A242" s="41"/>
      <c r="B242" s="59">
        <v>43467.5834442641</v>
      </c>
      <c r="C242" s="48" t="s">
        <v>3</v>
      </c>
      <c r="D242" s="48" t="s">
        <v>33</v>
      </c>
      <c r="E242" s="48" t="s">
        <v>33</v>
      </c>
      <c r="F242" s="53">
        <f>IF(C242="S",$M$4,(IF(C242="M",$N$4,$O$4)))+(IF(D242="Yes",$P$4,0))</f>
        <v>6.4</v>
      </c>
      <c r="G242" s="53">
        <f>IF(C242="S",$M$5,(IF(C242="M",$N$5,$O$5)))+(IF(D242="Yes",$P$5,0))</f>
        <v>1.5</v>
      </c>
      <c r="H242" s="53">
        <f t="shared" si="9"/>
        <v>4.9</v>
      </c>
      <c r="I242" s="41"/>
      <c r="J242" s="59">
        <v>43474.3253666947</v>
      </c>
      <c r="K242" s="48" t="s">
        <v>4</v>
      </c>
      <c r="L242" s="48" t="s">
        <v>33</v>
      </c>
      <c r="M242" s="48" t="s">
        <v>5</v>
      </c>
      <c r="N242" s="53">
        <f>IF(AND(K242="L",M242="Yes"),$O$6,IF(K242="S",$M$4,IF(K242="M",$N$4,$O$4)))+IF(L242="Yes",$P$4,0)</f>
        <v>6.66</v>
      </c>
      <c r="O242" s="53">
        <f>IF(K242="S",$M$5,(IF(K242="M",$N$5,$O$5)))+(IF(L242="Yes",$P$5,0))</f>
        <v>1.7</v>
      </c>
      <c r="P242" s="53">
        <f t="shared" si="10"/>
        <v>4.96</v>
      </c>
      <c r="Q242" s="41"/>
      <c r="R242" s="59">
        <v>43481.5479881332</v>
      </c>
      <c r="S242" s="48" t="s">
        <v>4</v>
      </c>
      <c r="T242" s="48" t="s">
        <v>33</v>
      </c>
      <c r="U242" s="48" t="s">
        <v>5</v>
      </c>
      <c r="V242" s="53">
        <f>IF(AND(S242="L",T242="Yes",U242="Yes"),$P$7,0)+IF(S242="S",$M$4,IF(S242="M",$N$4,$O$4)+IF(T242="Yes",$P$4,0))</f>
        <v>7.4</v>
      </c>
      <c r="W242" s="53">
        <f>IF(S242="S",$M$5,(IF(S242="M",$N$5,$O$5)))+(IF(T242="Yes",$P$5,0))</f>
        <v>1.7</v>
      </c>
      <c r="X242" s="53">
        <f t="shared" si="11"/>
        <v>5.7</v>
      </c>
    </row>
    <row r="243" s="39" customFormat="1" ht="15.75" customHeight="1" spans="1:24">
      <c r="A243" s="41"/>
      <c r="B243" s="59">
        <v>43467.5940605685</v>
      </c>
      <c r="C243" s="48" t="s">
        <v>3</v>
      </c>
      <c r="D243" s="48" t="s">
        <v>33</v>
      </c>
      <c r="E243" s="48" t="s">
        <v>33</v>
      </c>
      <c r="F243" s="53">
        <f>IF(C243="S",$M$4,(IF(C243="M",$N$4,$O$4)))+(IF(D243="Yes",$P$4,0))</f>
        <v>6.4</v>
      </c>
      <c r="G243" s="53">
        <f>IF(C243="S",$M$5,(IF(C243="M",$N$5,$O$5)))+(IF(D243="Yes",$P$5,0))</f>
        <v>1.5</v>
      </c>
      <c r="H243" s="53">
        <f t="shared" si="9"/>
        <v>4.9</v>
      </c>
      <c r="I243" s="41"/>
      <c r="J243" s="59">
        <v>43474.339889209</v>
      </c>
      <c r="K243" s="48" t="s">
        <v>3</v>
      </c>
      <c r="L243" s="48" t="s">
        <v>33</v>
      </c>
      <c r="M243" s="48" t="s">
        <v>33</v>
      </c>
      <c r="N243" s="53">
        <f>IF(AND(K243="L",M243="Yes"),$O$6,IF(K243="S",$M$4,IF(K243="M",$N$4,$O$4)))+IF(L243="Yes",$P$4,0)</f>
        <v>6.4</v>
      </c>
      <c r="O243" s="53">
        <f>IF(K243="S",$M$5,(IF(K243="M",$N$5,$O$5)))+(IF(L243="Yes",$P$5,0))</f>
        <v>1.5</v>
      </c>
      <c r="P243" s="53">
        <f t="shared" si="10"/>
        <v>4.9</v>
      </c>
      <c r="Q243" s="41"/>
      <c r="R243" s="59">
        <v>43481.552064183</v>
      </c>
      <c r="S243" s="48" t="s">
        <v>2</v>
      </c>
      <c r="T243" s="48" t="s">
        <v>33</v>
      </c>
      <c r="U243" s="48" t="s">
        <v>33</v>
      </c>
      <c r="V243" s="53">
        <f>IF(AND(S243="L",T243="Yes",U243="Yes"),$P$7,0)+IF(S243="S",$M$4,IF(S243="M",$N$4,$O$4)+IF(T243="Yes",$P$4,0))</f>
        <v>5.4</v>
      </c>
      <c r="W243" s="53">
        <f>IF(S243="S",$M$5,(IF(S243="M",$N$5,$O$5)))+(IF(T243="Yes",$P$5,0))</f>
        <v>1.2</v>
      </c>
      <c r="X243" s="53">
        <f t="shared" si="11"/>
        <v>4.2</v>
      </c>
    </row>
    <row r="244" s="39" customFormat="1" ht="15.75" customHeight="1" spans="1:24">
      <c r="A244" s="41"/>
      <c r="B244" s="59">
        <v>43467.5946719838</v>
      </c>
      <c r="C244" s="48" t="s">
        <v>4</v>
      </c>
      <c r="D244" s="48" t="s">
        <v>33</v>
      </c>
      <c r="E244" s="48" t="s">
        <v>33</v>
      </c>
      <c r="F244" s="53">
        <f>IF(C244="S",$M$4,(IF(C244="M",$N$4,$O$4)))+(IF(D244="Yes",$P$4,0))</f>
        <v>7.4</v>
      </c>
      <c r="G244" s="53">
        <f>IF(C244="S",$M$5,(IF(C244="M",$N$5,$O$5)))+(IF(D244="Yes",$P$5,0))</f>
        <v>1.7</v>
      </c>
      <c r="H244" s="53">
        <f t="shared" si="9"/>
        <v>5.7</v>
      </c>
      <c r="I244" s="41"/>
      <c r="J244" s="59">
        <v>43474.3449453116</v>
      </c>
      <c r="K244" s="48" t="s">
        <v>4</v>
      </c>
      <c r="L244" s="48" t="s">
        <v>5</v>
      </c>
      <c r="M244" s="48" t="s">
        <v>5</v>
      </c>
      <c r="N244" s="53">
        <f>IF(AND(K244="L",M244="Yes"),$O$6,IF(K244="S",$M$4,IF(K244="M",$N$4,$O$4)))+IF(L244="Yes",$P$4,0)</f>
        <v>11.56</v>
      </c>
      <c r="O244" s="53">
        <f>IF(K244="S",$M$5,(IF(K244="M",$N$5,$O$5)))+(IF(L244="Yes",$P$5,0))</f>
        <v>3.7</v>
      </c>
      <c r="P244" s="53">
        <f t="shared" si="10"/>
        <v>7.86</v>
      </c>
      <c r="Q244" s="41"/>
      <c r="R244" s="59">
        <v>43481.5523643144</v>
      </c>
      <c r="S244" s="48" t="s">
        <v>3</v>
      </c>
      <c r="T244" s="48" t="s">
        <v>33</v>
      </c>
      <c r="U244" s="48" t="s">
        <v>33</v>
      </c>
      <c r="V244" s="53">
        <f>IF(AND(S244="L",T244="Yes",U244="Yes"),$P$7,0)+IF(S244="S",$M$4,IF(S244="M",$N$4,$O$4)+IF(T244="Yes",$P$4,0))</f>
        <v>6.4</v>
      </c>
      <c r="W244" s="53">
        <f>IF(S244="S",$M$5,(IF(S244="M",$N$5,$O$5)))+(IF(T244="Yes",$P$5,0))</f>
        <v>1.5</v>
      </c>
      <c r="X244" s="53">
        <f t="shared" si="11"/>
        <v>4.9</v>
      </c>
    </row>
    <row r="245" s="39" customFormat="1" ht="15.75" customHeight="1" spans="1:24">
      <c r="A245" s="41"/>
      <c r="B245" s="59">
        <v>43467.5978295029</v>
      </c>
      <c r="C245" s="48" t="s">
        <v>3</v>
      </c>
      <c r="D245" s="48" t="s">
        <v>5</v>
      </c>
      <c r="E245" s="48" t="s">
        <v>33</v>
      </c>
      <c r="F245" s="53">
        <f>IF(C245="S",$M$4,(IF(C245="M",$N$4,$O$4)))+(IF(D245="Yes",$P$4,0))</f>
        <v>11.3</v>
      </c>
      <c r="G245" s="53">
        <f>IF(C245="S",$M$5,(IF(C245="M",$N$5,$O$5)))+(IF(D245="Yes",$P$5,0))</f>
        <v>3.5</v>
      </c>
      <c r="H245" s="53">
        <f t="shared" si="9"/>
        <v>7.8</v>
      </c>
      <c r="I245" s="41"/>
      <c r="J245" s="59">
        <v>43474.3500450998</v>
      </c>
      <c r="K245" s="48" t="s">
        <v>4</v>
      </c>
      <c r="L245" s="48" t="s">
        <v>33</v>
      </c>
      <c r="M245" s="48" t="s">
        <v>5</v>
      </c>
      <c r="N245" s="53">
        <f>IF(AND(K245="L",M245="Yes"),$O$6,IF(K245="S",$M$4,IF(K245="M",$N$4,$O$4)))+IF(L245="Yes",$P$4,0)</f>
        <v>6.66</v>
      </c>
      <c r="O245" s="53">
        <f>IF(K245="S",$M$5,(IF(K245="M",$N$5,$O$5)))+(IF(L245="Yes",$P$5,0))</f>
        <v>1.7</v>
      </c>
      <c r="P245" s="53">
        <f t="shared" si="10"/>
        <v>4.96</v>
      </c>
      <c r="Q245" s="41"/>
      <c r="R245" s="59">
        <v>43481.5621033379</v>
      </c>
      <c r="S245" s="48" t="s">
        <v>3</v>
      </c>
      <c r="T245" s="48" t="s">
        <v>33</v>
      </c>
      <c r="U245" s="48" t="s">
        <v>33</v>
      </c>
      <c r="V245" s="53">
        <f>IF(AND(S245="L",T245="Yes",U245="Yes"),$P$7,0)+IF(S245="S",$M$4,IF(S245="M",$N$4,$O$4)+IF(T245="Yes",$P$4,0))</f>
        <v>6.4</v>
      </c>
      <c r="W245" s="53">
        <f>IF(S245="S",$M$5,(IF(S245="M",$N$5,$O$5)))+(IF(T245="Yes",$P$5,0))</f>
        <v>1.5</v>
      </c>
      <c r="X245" s="53">
        <f t="shared" si="11"/>
        <v>4.9</v>
      </c>
    </row>
    <row r="246" s="39" customFormat="1" ht="15.75" customHeight="1" spans="1:24">
      <c r="A246" s="41"/>
      <c r="B246" s="59">
        <v>43467.5981901365</v>
      </c>
      <c r="C246" s="48" t="s">
        <v>2</v>
      </c>
      <c r="D246" s="48" t="s">
        <v>33</v>
      </c>
      <c r="E246" s="48" t="s">
        <v>33</v>
      </c>
      <c r="F246" s="53">
        <f>IF(C246="S",$M$4,(IF(C246="M",$N$4,$O$4)))+(IF(D246="Yes",$P$4,0))</f>
        <v>5.4</v>
      </c>
      <c r="G246" s="53">
        <f>IF(C246="S",$M$5,(IF(C246="M",$N$5,$O$5)))+(IF(D246="Yes",$P$5,0))</f>
        <v>1.2</v>
      </c>
      <c r="H246" s="53">
        <f t="shared" si="9"/>
        <v>4.2</v>
      </c>
      <c r="I246" s="41"/>
      <c r="J246" s="59">
        <v>43474.3553239083</v>
      </c>
      <c r="K246" s="48" t="s">
        <v>4</v>
      </c>
      <c r="L246" s="48" t="s">
        <v>33</v>
      </c>
      <c r="M246" s="48" t="s">
        <v>5</v>
      </c>
      <c r="N246" s="53">
        <f>IF(AND(K246="L",M246="Yes"),$O$6,IF(K246="S",$M$4,IF(K246="M",$N$4,$O$4)))+IF(L246="Yes",$P$4,0)</f>
        <v>6.66</v>
      </c>
      <c r="O246" s="53">
        <f>IF(K246="S",$M$5,(IF(K246="M",$N$5,$O$5)))+(IF(L246="Yes",$P$5,0))</f>
        <v>1.7</v>
      </c>
      <c r="P246" s="53">
        <f t="shared" si="10"/>
        <v>4.96</v>
      </c>
      <c r="Q246" s="41"/>
      <c r="R246" s="59">
        <v>43481.5696095424</v>
      </c>
      <c r="S246" s="48" t="s">
        <v>4</v>
      </c>
      <c r="T246" s="48" t="s">
        <v>33</v>
      </c>
      <c r="U246" s="48" t="s">
        <v>5</v>
      </c>
      <c r="V246" s="53">
        <f>IF(AND(S246="L",T246="Yes",U246="Yes"),$P$7,0)+IF(S246="S",$M$4,IF(S246="M",$N$4,$O$4)+IF(T246="Yes",$P$4,0))</f>
        <v>7.4</v>
      </c>
      <c r="W246" s="53">
        <f>IF(S246="S",$M$5,(IF(S246="M",$N$5,$O$5)))+(IF(T246="Yes",$P$5,0))</f>
        <v>1.7</v>
      </c>
      <c r="X246" s="53">
        <f t="shared" si="11"/>
        <v>5.7</v>
      </c>
    </row>
    <row r="247" s="39" customFormat="1" ht="15.75" customHeight="1" spans="1:24">
      <c r="A247" s="41"/>
      <c r="B247" s="59">
        <v>43467.6040339526</v>
      </c>
      <c r="C247" s="48" t="s">
        <v>3</v>
      </c>
      <c r="D247" s="48" t="s">
        <v>33</v>
      </c>
      <c r="E247" s="48" t="s">
        <v>33</v>
      </c>
      <c r="F247" s="53">
        <f>IF(C247="S",$M$4,(IF(C247="M",$N$4,$O$4)))+(IF(D247="Yes",$P$4,0))</f>
        <v>6.4</v>
      </c>
      <c r="G247" s="53">
        <f>IF(C247="S",$M$5,(IF(C247="M",$N$5,$O$5)))+(IF(D247="Yes",$P$5,0))</f>
        <v>1.5</v>
      </c>
      <c r="H247" s="53">
        <f t="shared" si="9"/>
        <v>4.9</v>
      </c>
      <c r="I247" s="41"/>
      <c r="J247" s="59">
        <v>43474.3573978839</v>
      </c>
      <c r="K247" s="48" t="s">
        <v>3</v>
      </c>
      <c r="L247" s="48" t="s">
        <v>33</v>
      </c>
      <c r="M247" s="48" t="s">
        <v>33</v>
      </c>
      <c r="N247" s="53">
        <f>IF(AND(K247="L",M247="Yes"),$O$6,IF(K247="S",$M$4,IF(K247="M",$N$4,$O$4)))+IF(L247="Yes",$P$4,0)</f>
        <v>6.4</v>
      </c>
      <c r="O247" s="53">
        <f>IF(K247="S",$M$5,(IF(K247="M",$N$5,$O$5)))+(IF(L247="Yes",$P$5,0))</f>
        <v>1.5</v>
      </c>
      <c r="P247" s="53">
        <f t="shared" si="10"/>
        <v>4.9</v>
      </c>
      <c r="Q247" s="41"/>
      <c r="R247" s="59">
        <v>43481.5765566917</v>
      </c>
      <c r="S247" s="48" t="s">
        <v>4</v>
      </c>
      <c r="T247" s="48" t="s">
        <v>33</v>
      </c>
      <c r="U247" s="48" t="s">
        <v>33</v>
      </c>
      <c r="V247" s="53">
        <f>IF(AND(S247="L",T247="Yes",U247="Yes"),$P$7,0)+IF(S247="S",$M$4,IF(S247="M",$N$4,$O$4)+IF(T247="Yes",$P$4,0))</f>
        <v>7.4</v>
      </c>
      <c r="W247" s="53">
        <f>IF(S247="S",$M$5,(IF(S247="M",$N$5,$O$5)))+(IF(T247="Yes",$P$5,0))</f>
        <v>1.7</v>
      </c>
      <c r="X247" s="53">
        <f t="shared" si="11"/>
        <v>5.7</v>
      </c>
    </row>
    <row r="248" s="39" customFormat="1" ht="15.75" customHeight="1" spans="1:24">
      <c r="A248" s="41"/>
      <c r="B248" s="59">
        <v>43467.6055067758</v>
      </c>
      <c r="C248" s="48" t="s">
        <v>4</v>
      </c>
      <c r="D248" s="48" t="s">
        <v>33</v>
      </c>
      <c r="E248" s="48" t="s">
        <v>33</v>
      </c>
      <c r="F248" s="53">
        <f>IF(C248="S",$M$4,(IF(C248="M",$N$4,$O$4)))+(IF(D248="Yes",$P$4,0))</f>
        <v>7.4</v>
      </c>
      <c r="G248" s="53">
        <f>IF(C248="S",$M$5,(IF(C248="M",$N$5,$O$5)))+(IF(D248="Yes",$P$5,0))</f>
        <v>1.7</v>
      </c>
      <c r="H248" s="53">
        <f t="shared" si="9"/>
        <v>5.7</v>
      </c>
      <c r="I248" s="41"/>
      <c r="J248" s="59">
        <v>43474.3712505115</v>
      </c>
      <c r="K248" s="48" t="s">
        <v>2</v>
      </c>
      <c r="L248" s="48" t="s">
        <v>33</v>
      </c>
      <c r="M248" s="48" t="s">
        <v>33</v>
      </c>
      <c r="N248" s="53">
        <f>IF(AND(K248="L",M248="Yes"),$O$6,IF(K248="S",$M$4,IF(K248="M",$N$4,$O$4)))+IF(L248="Yes",$P$4,0)</f>
        <v>5.4</v>
      </c>
      <c r="O248" s="53">
        <f>IF(K248="S",$M$5,(IF(K248="M",$N$5,$O$5)))+(IF(L248="Yes",$P$5,0))</f>
        <v>1.2</v>
      </c>
      <c r="P248" s="53">
        <f t="shared" si="10"/>
        <v>4.2</v>
      </c>
      <c r="Q248" s="41"/>
      <c r="R248" s="59">
        <v>43481.6026229046</v>
      </c>
      <c r="S248" s="48" t="s">
        <v>3</v>
      </c>
      <c r="T248" s="48" t="s">
        <v>5</v>
      </c>
      <c r="U248" s="48" t="s">
        <v>33</v>
      </c>
      <c r="V248" s="53">
        <f>IF(AND(S248="L",T248="Yes",U248="Yes"),$P$7,0)+IF(S248="S",$M$4,IF(S248="M",$N$4,$O$4)+IF(T248="Yes",$P$4,0))</f>
        <v>11.3</v>
      </c>
      <c r="W248" s="53">
        <f>IF(S248="S",$M$5,(IF(S248="M",$N$5,$O$5)))+(IF(T248="Yes",$P$5,0))</f>
        <v>3.5</v>
      </c>
      <c r="X248" s="53">
        <f t="shared" si="11"/>
        <v>7.8</v>
      </c>
    </row>
    <row r="249" s="39" customFormat="1" ht="15.75" customHeight="1" spans="1:24">
      <c r="A249" s="41"/>
      <c r="B249" s="59">
        <v>43467.6147716731</v>
      </c>
      <c r="C249" s="48" t="s">
        <v>2</v>
      </c>
      <c r="D249" s="48" t="s">
        <v>5</v>
      </c>
      <c r="E249" s="48" t="s">
        <v>33</v>
      </c>
      <c r="F249" s="53">
        <f>IF(C249="S",$M$4,(IF(C249="M",$N$4,$O$4)))+(IF(D249="Yes",$P$4,0))</f>
        <v>10.3</v>
      </c>
      <c r="G249" s="53">
        <f>IF(C249="S",$M$5,(IF(C249="M",$N$5,$O$5)))+(IF(D249="Yes",$P$5,0))</f>
        <v>3.2</v>
      </c>
      <c r="H249" s="53">
        <f t="shared" si="9"/>
        <v>7.1</v>
      </c>
      <c r="I249" s="41"/>
      <c r="J249" s="59">
        <v>43474.3819744828</v>
      </c>
      <c r="K249" s="48" t="s">
        <v>3</v>
      </c>
      <c r="L249" s="48" t="s">
        <v>5</v>
      </c>
      <c r="M249" s="48" t="s">
        <v>33</v>
      </c>
      <c r="N249" s="53">
        <f>IF(AND(K249="L",M249="Yes"),$O$6,IF(K249="S",$M$4,IF(K249="M",$N$4,$O$4)))+IF(L249="Yes",$P$4,0)</f>
        <v>11.3</v>
      </c>
      <c r="O249" s="53">
        <f>IF(K249="S",$M$5,(IF(K249="M",$N$5,$O$5)))+(IF(L249="Yes",$P$5,0))</f>
        <v>3.5</v>
      </c>
      <c r="P249" s="53">
        <f t="shared" si="10"/>
        <v>7.8</v>
      </c>
      <c r="Q249" s="41"/>
      <c r="R249" s="59">
        <v>43481.6028532988</v>
      </c>
      <c r="S249" s="48" t="s">
        <v>3</v>
      </c>
      <c r="T249" s="48" t="s">
        <v>5</v>
      </c>
      <c r="U249" s="48" t="s">
        <v>33</v>
      </c>
      <c r="V249" s="53">
        <f>IF(AND(S249="L",T249="Yes",U249="Yes"),$P$7,0)+IF(S249="S",$M$4,IF(S249="M",$N$4,$O$4)+IF(T249="Yes",$P$4,0))</f>
        <v>11.3</v>
      </c>
      <c r="W249" s="53">
        <f>IF(S249="S",$M$5,(IF(S249="M",$N$5,$O$5)))+(IF(T249="Yes",$P$5,0))</f>
        <v>3.5</v>
      </c>
      <c r="X249" s="53">
        <f t="shared" si="11"/>
        <v>7.8</v>
      </c>
    </row>
    <row r="250" s="39" customFormat="1" ht="15.75" customHeight="1" spans="1:24">
      <c r="A250" s="41"/>
      <c r="B250" s="59">
        <v>43467.6212940039</v>
      </c>
      <c r="C250" s="48" t="s">
        <v>2</v>
      </c>
      <c r="D250" s="48" t="s">
        <v>33</v>
      </c>
      <c r="E250" s="48" t="s">
        <v>33</v>
      </c>
      <c r="F250" s="53">
        <f>IF(C250="S",$M$4,(IF(C250="M",$N$4,$O$4)))+(IF(D250="Yes",$P$4,0))</f>
        <v>5.4</v>
      </c>
      <c r="G250" s="53">
        <f>IF(C250="S",$M$5,(IF(C250="M",$N$5,$O$5)))+(IF(D250="Yes",$P$5,0))</f>
        <v>1.2</v>
      </c>
      <c r="H250" s="53">
        <f t="shared" si="9"/>
        <v>4.2</v>
      </c>
      <c r="I250" s="41"/>
      <c r="J250" s="59">
        <v>43474.3868227401</v>
      </c>
      <c r="K250" s="48" t="s">
        <v>4</v>
      </c>
      <c r="L250" s="48" t="s">
        <v>33</v>
      </c>
      <c r="M250" s="48" t="s">
        <v>5</v>
      </c>
      <c r="N250" s="53">
        <f>IF(AND(K250="L",M250="Yes"),$O$6,IF(K250="S",$M$4,IF(K250="M",$N$4,$O$4)))+IF(L250="Yes",$P$4,0)</f>
        <v>6.66</v>
      </c>
      <c r="O250" s="53">
        <f>IF(K250="S",$M$5,(IF(K250="M",$N$5,$O$5)))+(IF(L250="Yes",$P$5,0))</f>
        <v>1.7</v>
      </c>
      <c r="P250" s="53">
        <f t="shared" si="10"/>
        <v>4.96</v>
      </c>
      <c r="Q250" s="41"/>
      <c r="R250" s="59">
        <v>43481.6101197618</v>
      </c>
      <c r="S250" s="48" t="s">
        <v>3</v>
      </c>
      <c r="T250" s="48" t="s">
        <v>33</v>
      </c>
      <c r="U250" s="48" t="s">
        <v>33</v>
      </c>
      <c r="V250" s="53">
        <f>IF(AND(S250="L",T250="Yes",U250="Yes"),$P$7,0)+IF(S250="S",$M$4,IF(S250="M",$N$4,$O$4)+IF(T250="Yes",$P$4,0))</f>
        <v>6.4</v>
      </c>
      <c r="W250" s="53">
        <f>IF(S250="S",$M$5,(IF(S250="M",$N$5,$O$5)))+(IF(T250="Yes",$P$5,0))</f>
        <v>1.5</v>
      </c>
      <c r="X250" s="53">
        <f t="shared" si="11"/>
        <v>4.9</v>
      </c>
    </row>
    <row r="251" s="39" customFormat="1" ht="15.75" customHeight="1" spans="1:24">
      <c r="A251" s="41"/>
      <c r="B251" s="59">
        <v>43467.625552323</v>
      </c>
      <c r="C251" s="48" t="s">
        <v>3</v>
      </c>
      <c r="D251" s="48" t="s">
        <v>33</v>
      </c>
      <c r="E251" s="48" t="s">
        <v>33</v>
      </c>
      <c r="F251" s="53">
        <f>IF(C251="S",$M$4,(IF(C251="M",$N$4,$O$4)))+(IF(D251="Yes",$P$4,0))</f>
        <v>6.4</v>
      </c>
      <c r="G251" s="53">
        <f>IF(C251="S",$M$5,(IF(C251="M",$N$5,$O$5)))+(IF(D251="Yes",$P$5,0))</f>
        <v>1.5</v>
      </c>
      <c r="H251" s="53">
        <f t="shared" si="9"/>
        <v>4.9</v>
      </c>
      <c r="I251" s="41"/>
      <c r="J251" s="59">
        <v>43474.3978875073</v>
      </c>
      <c r="K251" s="48" t="s">
        <v>4</v>
      </c>
      <c r="L251" s="48" t="s">
        <v>5</v>
      </c>
      <c r="M251" s="48" t="s">
        <v>5</v>
      </c>
      <c r="N251" s="53">
        <f>IF(AND(K251="L",M251="Yes"),$O$6,IF(K251="S",$M$4,IF(K251="M",$N$4,$O$4)))+IF(L251="Yes",$P$4,0)</f>
        <v>11.56</v>
      </c>
      <c r="O251" s="53">
        <f>IF(K251="S",$M$5,(IF(K251="M",$N$5,$O$5)))+(IF(L251="Yes",$P$5,0))</f>
        <v>3.7</v>
      </c>
      <c r="P251" s="53">
        <f t="shared" si="10"/>
        <v>7.86</v>
      </c>
      <c r="Q251" s="41"/>
      <c r="R251" s="59">
        <v>43481.6130756656</v>
      </c>
      <c r="S251" s="48" t="s">
        <v>3</v>
      </c>
      <c r="T251" s="48" t="s">
        <v>33</v>
      </c>
      <c r="U251" s="48" t="s">
        <v>33</v>
      </c>
      <c r="V251" s="53">
        <f>IF(AND(S251="L",T251="Yes",U251="Yes"),$P$7,0)+IF(S251="S",$M$4,IF(S251="M",$N$4,$O$4)+IF(T251="Yes",$P$4,0))</f>
        <v>6.4</v>
      </c>
      <c r="W251" s="53">
        <f>IF(S251="S",$M$5,(IF(S251="M",$N$5,$O$5)))+(IF(T251="Yes",$P$5,0))</f>
        <v>1.5</v>
      </c>
      <c r="X251" s="53">
        <f t="shared" si="11"/>
        <v>4.9</v>
      </c>
    </row>
    <row r="252" s="39" customFormat="1" ht="15.75" customHeight="1" spans="1:24">
      <c r="A252" s="41"/>
      <c r="B252" s="59">
        <v>43467.6267698059</v>
      </c>
      <c r="C252" s="48" t="s">
        <v>2</v>
      </c>
      <c r="D252" s="48" t="s">
        <v>33</v>
      </c>
      <c r="E252" s="48" t="s">
        <v>33</v>
      </c>
      <c r="F252" s="53">
        <f>IF(C252="S",$M$4,(IF(C252="M",$N$4,$O$4)))+(IF(D252="Yes",$P$4,0))</f>
        <v>5.4</v>
      </c>
      <c r="G252" s="53">
        <f>IF(C252="S",$M$5,(IF(C252="M",$N$5,$O$5)))+(IF(D252="Yes",$P$5,0))</f>
        <v>1.2</v>
      </c>
      <c r="H252" s="53">
        <f t="shared" si="9"/>
        <v>4.2</v>
      </c>
      <c r="I252" s="41"/>
      <c r="J252" s="59">
        <v>43474.3985643204</v>
      </c>
      <c r="K252" s="48" t="s">
        <v>3</v>
      </c>
      <c r="L252" s="48" t="s">
        <v>33</v>
      </c>
      <c r="M252" s="48" t="s">
        <v>33</v>
      </c>
      <c r="N252" s="53">
        <f>IF(AND(K252="L",M252="Yes"),$O$6,IF(K252="S",$M$4,IF(K252="M",$N$4,$O$4)))+IF(L252="Yes",$P$4,0)</f>
        <v>6.4</v>
      </c>
      <c r="O252" s="53">
        <f>IF(K252="S",$M$5,(IF(K252="M",$N$5,$O$5)))+(IF(L252="Yes",$P$5,0))</f>
        <v>1.5</v>
      </c>
      <c r="P252" s="53">
        <f t="shared" si="10"/>
        <v>4.9</v>
      </c>
      <c r="Q252" s="41"/>
      <c r="R252" s="59">
        <v>43481.6205634947</v>
      </c>
      <c r="S252" s="48" t="s">
        <v>2</v>
      </c>
      <c r="T252" s="48" t="s">
        <v>33</v>
      </c>
      <c r="U252" s="48" t="s">
        <v>33</v>
      </c>
      <c r="V252" s="53">
        <f>IF(AND(S252="L",T252="Yes",U252="Yes"),$P$7,0)+IF(S252="S",$M$4,IF(S252="M",$N$4,$O$4)+IF(T252="Yes",$P$4,0))</f>
        <v>5.4</v>
      </c>
      <c r="W252" s="53">
        <f>IF(S252="S",$M$5,(IF(S252="M",$N$5,$O$5)))+(IF(T252="Yes",$P$5,0))</f>
        <v>1.2</v>
      </c>
      <c r="X252" s="53">
        <f t="shared" si="11"/>
        <v>4.2</v>
      </c>
    </row>
    <row r="253" s="39" customFormat="1" ht="15.75" customHeight="1" spans="1:24">
      <c r="A253" s="41"/>
      <c r="B253" s="59">
        <v>43467.6385245422</v>
      </c>
      <c r="C253" s="48" t="s">
        <v>4</v>
      </c>
      <c r="D253" s="48" t="s">
        <v>33</v>
      </c>
      <c r="E253" s="48" t="s">
        <v>33</v>
      </c>
      <c r="F253" s="53">
        <f>IF(C253="S",$M$4,(IF(C253="M",$N$4,$O$4)))+(IF(D253="Yes",$P$4,0))</f>
        <v>7.4</v>
      </c>
      <c r="G253" s="53">
        <f>IF(C253="S",$M$5,(IF(C253="M",$N$5,$O$5)))+(IF(D253="Yes",$P$5,0))</f>
        <v>1.7</v>
      </c>
      <c r="H253" s="53">
        <f t="shared" si="9"/>
        <v>5.7</v>
      </c>
      <c r="I253" s="41"/>
      <c r="J253" s="59">
        <v>43474.4087831189</v>
      </c>
      <c r="K253" s="48" t="s">
        <v>4</v>
      </c>
      <c r="L253" s="48" t="s">
        <v>33</v>
      </c>
      <c r="M253" s="48" t="s">
        <v>5</v>
      </c>
      <c r="N253" s="53">
        <f>IF(AND(K253="L",M253="Yes"),$O$6,IF(K253="S",$M$4,IF(K253="M",$N$4,$O$4)))+IF(L253="Yes",$P$4,0)</f>
        <v>6.66</v>
      </c>
      <c r="O253" s="53">
        <f>IF(K253="S",$M$5,(IF(K253="M",$N$5,$O$5)))+(IF(L253="Yes",$P$5,0))</f>
        <v>1.7</v>
      </c>
      <c r="P253" s="53">
        <f t="shared" si="10"/>
        <v>4.96</v>
      </c>
      <c r="Q253" s="41"/>
      <c r="R253" s="59">
        <v>43481.6211169266</v>
      </c>
      <c r="S253" s="48" t="s">
        <v>3</v>
      </c>
      <c r="T253" s="48" t="s">
        <v>33</v>
      </c>
      <c r="U253" s="48" t="s">
        <v>33</v>
      </c>
      <c r="V253" s="53">
        <f>IF(AND(S253="L",T253="Yes",U253="Yes"),$P$7,0)+IF(S253="S",$M$4,IF(S253="M",$N$4,$O$4)+IF(T253="Yes",$P$4,0))</f>
        <v>6.4</v>
      </c>
      <c r="W253" s="53">
        <f>IF(S253="S",$M$5,(IF(S253="M",$N$5,$O$5)))+(IF(T253="Yes",$P$5,0))</f>
        <v>1.5</v>
      </c>
      <c r="X253" s="53">
        <f t="shared" si="11"/>
        <v>4.9</v>
      </c>
    </row>
    <row r="254" s="39" customFormat="1" ht="15.75" customHeight="1" spans="1:24">
      <c r="A254" s="41"/>
      <c r="B254" s="59">
        <v>43467.6412074523</v>
      </c>
      <c r="C254" s="48" t="s">
        <v>3</v>
      </c>
      <c r="D254" s="48" t="s">
        <v>33</v>
      </c>
      <c r="E254" s="48" t="s">
        <v>33</v>
      </c>
      <c r="F254" s="53">
        <f>IF(C254="S",$M$4,(IF(C254="M",$N$4,$O$4)))+(IF(D254="Yes",$P$4,0))</f>
        <v>6.4</v>
      </c>
      <c r="G254" s="53">
        <f>IF(C254="S",$M$5,(IF(C254="M",$N$5,$O$5)))+(IF(D254="Yes",$P$5,0))</f>
        <v>1.5</v>
      </c>
      <c r="H254" s="53">
        <f t="shared" si="9"/>
        <v>4.9</v>
      </c>
      <c r="I254" s="41"/>
      <c r="J254" s="59">
        <v>43474.4109258885</v>
      </c>
      <c r="K254" s="48" t="s">
        <v>4</v>
      </c>
      <c r="L254" s="48" t="s">
        <v>33</v>
      </c>
      <c r="M254" s="48" t="s">
        <v>33</v>
      </c>
      <c r="N254" s="53">
        <f>IF(AND(K254="L",M254="Yes"),$O$6,IF(K254="S",$M$4,IF(K254="M",$N$4,$O$4)))+IF(L254="Yes",$P$4,0)</f>
        <v>7.4</v>
      </c>
      <c r="O254" s="53">
        <f>IF(K254="S",$M$5,(IF(K254="M",$N$5,$O$5)))+(IF(L254="Yes",$P$5,0))</f>
        <v>1.7</v>
      </c>
      <c r="P254" s="53">
        <f t="shared" si="10"/>
        <v>5.7</v>
      </c>
      <c r="Q254" s="41"/>
      <c r="R254" s="59">
        <v>43481.6223095021</v>
      </c>
      <c r="S254" s="48" t="s">
        <v>3</v>
      </c>
      <c r="T254" s="48" t="s">
        <v>33</v>
      </c>
      <c r="U254" s="48" t="s">
        <v>33</v>
      </c>
      <c r="V254" s="53">
        <f>IF(AND(S254="L",T254="Yes",U254="Yes"),$P$7,0)+IF(S254="S",$M$4,IF(S254="M",$N$4,$O$4)+IF(T254="Yes",$P$4,0))</f>
        <v>6.4</v>
      </c>
      <c r="W254" s="53">
        <f>IF(S254="S",$M$5,(IF(S254="M",$N$5,$O$5)))+(IF(T254="Yes",$P$5,0))</f>
        <v>1.5</v>
      </c>
      <c r="X254" s="53">
        <f t="shared" si="11"/>
        <v>4.9</v>
      </c>
    </row>
    <row r="255" s="39" customFormat="1" ht="15.75" customHeight="1" spans="1:24">
      <c r="A255" s="41"/>
      <c r="B255" s="59">
        <v>43467.6714432549</v>
      </c>
      <c r="C255" s="48" t="s">
        <v>2</v>
      </c>
      <c r="D255" s="48" t="s">
        <v>33</v>
      </c>
      <c r="E255" s="48" t="s">
        <v>33</v>
      </c>
      <c r="F255" s="53">
        <f>IF(C255="S",$M$4,(IF(C255="M",$N$4,$O$4)))+(IF(D255="Yes",$P$4,0))</f>
        <v>5.4</v>
      </c>
      <c r="G255" s="53">
        <f>IF(C255="S",$M$5,(IF(C255="M",$N$5,$O$5)))+(IF(D255="Yes",$P$5,0))</f>
        <v>1.2</v>
      </c>
      <c r="H255" s="53">
        <f t="shared" si="9"/>
        <v>4.2</v>
      </c>
      <c r="I255" s="41"/>
      <c r="J255" s="59">
        <v>43474.4133625134</v>
      </c>
      <c r="K255" s="48" t="s">
        <v>4</v>
      </c>
      <c r="L255" s="48" t="s">
        <v>33</v>
      </c>
      <c r="M255" s="48" t="s">
        <v>33</v>
      </c>
      <c r="N255" s="53">
        <f>IF(AND(K255="L",M255="Yes"),$O$6,IF(K255="S",$M$4,IF(K255="M",$N$4,$O$4)))+IF(L255="Yes",$P$4,0)</f>
        <v>7.4</v>
      </c>
      <c r="O255" s="53">
        <f>IF(K255="S",$M$5,(IF(K255="M",$N$5,$O$5)))+(IF(L255="Yes",$P$5,0))</f>
        <v>1.7</v>
      </c>
      <c r="P255" s="53">
        <f t="shared" si="10"/>
        <v>5.7</v>
      </c>
      <c r="Q255" s="41"/>
      <c r="R255" s="59">
        <v>43481.6357596816</v>
      </c>
      <c r="S255" s="48" t="s">
        <v>4</v>
      </c>
      <c r="T255" s="48" t="s">
        <v>33</v>
      </c>
      <c r="U255" s="48" t="s">
        <v>5</v>
      </c>
      <c r="V255" s="53">
        <f>IF(AND(S255="L",T255="Yes",U255="Yes"),$P$7,0)+IF(S255="S",$M$4,IF(S255="M",$N$4,$O$4)+IF(T255="Yes",$P$4,0))</f>
        <v>7.4</v>
      </c>
      <c r="W255" s="53">
        <f>IF(S255="S",$M$5,(IF(S255="M",$N$5,$O$5)))+(IF(T255="Yes",$P$5,0))</f>
        <v>1.7</v>
      </c>
      <c r="X255" s="53">
        <f t="shared" si="11"/>
        <v>5.7</v>
      </c>
    </row>
    <row r="256" s="39" customFormat="1" ht="15.75" customHeight="1" spans="1:24">
      <c r="A256" s="41"/>
      <c r="B256" s="59">
        <v>43467.6740994128</v>
      </c>
      <c r="C256" s="48" t="s">
        <v>3</v>
      </c>
      <c r="D256" s="48" t="s">
        <v>33</v>
      </c>
      <c r="E256" s="48" t="s">
        <v>33</v>
      </c>
      <c r="F256" s="53">
        <f>IF(C256="S",$M$4,(IF(C256="M",$N$4,$O$4)))+(IF(D256="Yes",$P$4,0))</f>
        <v>6.4</v>
      </c>
      <c r="G256" s="53">
        <f>IF(C256="S",$M$5,(IF(C256="M",$N$5,$O$5)))+(IF(D256="Yes",$P$5,0))</f>
        <v>1.5</v>
      </c>
      <c r="H256" s="53">
        <f t="shared" si="9"/>
        <v>4.9</v>
      </c>
      <c r="I256" s="41"/>
      <c r="J256" s="59">
        <v>43474.4151423738</v>
      </c>
      <c r="K256" s="48" t="s">
        <v>2</v>
      </c>
      <c r="L256" s="48" t="s">
        <v>5</v>
      </c>
      <c r="M256" s="48" t="s">
        <v>33</v>
      </c>
      <c r="N256" s="53">
        <f>IF(AND(K256="L",M256="Yes"),$O$6,IF(K256="S",$M$4,IF(K256="M",$N$4,$O$4)))+IF(L256="Yes",$P$4,0)</f>
        <v>10.3</v>
      </c>
      <c r="O256" s="53">
        <f>IF(K256="S",$M$5,(IF(K256="M",$N$5,$O$5)))+(IF(L256="Yes",$P$5,0))</f>
        <v>3.2</v>
      </c>
      <c r="P256" s="53">
        <f t="shared" si="10"/>
        <v>7.1</v>
      </c>
      <c r="Q256" s="41"/>
      <c r="R256" s="59">
        <v>43481.6405165267</v>
      </c>
      <c r="S256" s="48" t="s">
        <v>4</v>
      </c>
      <c r="T256" s="48" t="s">
        <v>5</v>
      </c>
      <c r="U256" s="48" t="s">
        <v>5</v>
      </c>
      <c r="V256" s="53">
        <f>IF(AND(S256="L",T256="Yes",U256="Yes"),$P$7,0)+IF(S256="S",$M$4,IF(S256="M",$N$4,$O$4)+IF(T256="Yes",$P$4,0))</f>
        <v>14.75</v>
      </c>
      <c r="W256" s="53">
        <f>IF(S256="S",$M$5,(IF(S256="M",$N$5,$O$5)))+(IF(T256="Yes",$P$5,0))</f>
        <v>3.7</v>
      </c>
      <c r="X256" s="53">
        <f t="shared" si="11"/>
        <v>11.05</v>
      </c>
    </row>
    <row r="257" s="39" customFormat="1" ht="15.75" customHeight="1" spans="1:24">
      <c r="A257" s="41"/>
      <c r="B257" s="59">
        <v>43467.6745948523</v>
      </c>
      <c r="C257" s="48" t="s">
        <v>3</v>
      </c>
      <c r="D257" s="48" t="s">
        <v>33</v>
      </c>
      <c r="E257" s="48" t="s">
        <v>33</v>
      </c>
      <c r="F257" s="53">
        <f>IF(C257="S",$M$4,(IF(C257="M",$N$4,$O$4)))+(IF(D257="Yes",$P$4,0))</f>
        <v>6.4</v>
      </c>
      <c r="G257" s="53">
        <f>IF(C257="S",$M$5,(IF(C257="M",$N$5,$O$5)))+(IF(D257="Yes",$P$5,0))</f>
        <v>1.5</v>
      </c>
      <c r="H257" s="53">
        <f t="shared" si="9"/>
        <v>4.9</v>
      </c>
      <c r="I257" s="41"/>
      <c r="J257" s="59">
        <v>43474.415710766</v>
      </c>
      <c r="K257" s="48" t="s">
        <v>3</v>
      </c>
      <c r="L257" s="48" t="s">
        <v>5</v>
      </c>
      <c r="M257" s="48" t="s">
        <v>33</v>
      </c>
      <c r="N257" s="53">
        <f>IF(AND(K257="L",M257="Yes"),$O$6,IF(K257="S",$M$4,IF(K257="M",$N$4,$O$4)))+IF(L257="Yes",$P$4,0)</f>
        <v>11.3</v>
      </c>
      <c r="O257" s="53">
        <f>IF(K257="S",$M$5,(IF(K257="M",$N$5,$O$5)))+(IF(L257="Yes",$P$5,0))</f>
        <v>3.5</v>
      </c>
      <c r="P257" s="53">
        <f t="shared" si="10"/>
        <v>7.8</v>
      </c>
      <c r="Q257" s="41"/>
      <c r="R257" s="59">
        <v>43481.6405281408</v>
      </c>
      <c r="S257" s="48" t="s">
        <v>2</v>
      </c>
      <c r="T257" s="48" t="s">
        <v>33</v>
      </c>
      <c r="U257" s="48" t="s">
        <v>33</v>
      </c>
      <c r="V257" s="53">
        <f>IF(AND(S257="L",T257="Yes",U257="Yes"),$P$7,0)+IF(S257="S",$M$4,IF(S257="M",$N$4,$O$4)+IF(T257="Yes",$P$4,0))</f>
        <v>5.4</v>
      </c>
      <c r="W257" s="53">
        <f>IF(S257="S",$M$5,(IF(S257="M",$N$5,$O$5)))+(IF(T257="Yes",$P$5,0))</f>
        <v>1.2</v>
      </c>
      <c r="X257" s="53">
        <f t="shared" si="11"/>
        <v>4.2</v>
      </c>
    </row>
    <row r="258" s="39" customFormat="1" ht="15.75" customHeight="1" spans="1:24">
      <c r="A258" s="41"/>
      <c r="B258" s="59">
        <v>43467.6777132246</v>
      </c>
      <c r="C258" s="48" t="s">
        <v>3</v>
      </c>
      <c r="D258" s="48" t="s">
        <v>33</v>
      </c>
      <c r="E258" s="48" t="s">
        <v>33</v>
      </c>
      <c r="F258" s="53">
        <f>IF(C258="S",$M$4,(IF(C258="M",$N$4,$O$4)))+(IF(D258="Yes",$P$4,0))</f>
        <v>6.4</v>
      </c>
      <c r="G258" s="53">
        <f>IF(C258="S",$M$5,(IF(C258="M",$N$5,$O$5)))+(IF(D258="Yes",$P$5,0))</f>
        <v>1.5</v>
      </c>
      <c r="H258" s="53">
        <f t="shared" si="9"/>
        <v>4.9</v>
      </c>
      <c r="I258" s="41"/>
      <c r="J258" s="59">
        <v>43474.4206644714</v>
      </c>
      <c r="K258" s="48" t="s">
        <v>4</v>
      </c>
      <c r="L258" s="48" t="s">
        <v>5</v>
      </c>
      <c r="M258" s="48" t="s">
        <v>5</v>
      </c>
      <c r="N258" s="53">
        <f>IF(AND(K258="L",M258="Yes"),$O$6,IF(K258="S",$M$4,IF(K258="M",$N$4,$O$4)))+IF(L258="Yes",$P$4,0)</f>
        <v>11.56</v>
      </c>
      <c r="O258" s="53">
        <f>IF(K258="S",$M$5,(IF(K258="M",$N$5,$O$5)))+(IF(L258="Yes",$P$5,0))</f>
        <v>3.7</v>
      </c>
      <c r="P258" s="53">
        <f t="shared" si="10"/>
        <v>7.86</v>
      </c>
      <c r="Q258" s="41"/>
      <c r="R258" s="59">
        <v>43481.643457714</v>
      </c>
      <c r="S258" s="48" t="s">
        <v>2</v>
      </c>
      <c r="T258" s="48" t="s">
        <v>33</v>
      </c>
      <c r="U258" s="48" t="s">
        <v>33</v>
      </c>
      <c r="V258" s="53">
        <f>IF(AND(S258="L",T258="Yes",U258="Yes"),$P$7,0)+IF(S258="S",$M$4,IF(S258="M",$N$4,$O$4)+IF(T258="Yes",$P$4,0))</f>
        <v>5.4</v>
      </c>
      <c r="W258" s="53">
        <f>IF(S258="S",$M$5,(IF(S258="M",$N$5,$O$5)))+(IF(T258="Yes",$P$5,0))</f>
        <v>1.2</v>
      </c>
      <c r="X258" s="53">
        <f t="shared" si="11"/>
        <v>4.2</v>
      </c>
    </row>
    <row r="259" s="39" customFormat="1" ht="15.75" customHeight="1" spans="1:24">
      <c r="A259" s="41"/>
      <c r="B259" s="59">
        <v>43467.6839960754</v>
      </c>
      <c r="C259" s="48" t="s">
        <v>4</v>
      </c>
      <c r="D259" s="48" t="s">
        <v>33</v>
      </c>
      <c r="E259" s="48" t="s">
        <v>33</v>
      </c>
      <c r="F259" s="53">
        <f>IF(C259="S",$M$4,(IF(C259="M",$N$4,$O$4)))+(IF(D259="Yes",$P$4,0))</f>
        <v>7.4</v>
      </c>
      <c r="G259" s="53">
        <f>IF(C259="S",$M$5,(IF(C259="M",$N$5,$O$5)))+(IF(D259="Yes",$P$5,0))</f>
        <v>1.7</v>
      </c>
      <c r="H259" s="53">
        <f t="shared" si="9"/>
        <v>5.7</v>
      </c>
      <c r="I259" s="41"/>
      <c r="J259" s="59">
        <v>43474.4241361097</v>
      </c>
      <c r="K259" s="48" t="s">
        <v>4</v>
      </c>
      <c r="L259" s="48" t="s">
        <v>33</v>
      </c>
      <c r="M259" s="48" t="s">
        <v>5</v>
      </c>
      <c r="N259" s="53">
        <f>IF(AND(K259="L",M259="Yes"),$O$6,IF(K259="S",$M$4,IF(K259="M",$N$4,$O$4)))+IF(L259="Yes",$P$4,0)</f>
        <v>6.66</v>
      </c>
      <c r="O259" s="53">
        <f>IF(K259="S",$M$5,(IF(K259="M",$N$5,$O$5)))+(IF(L259="Yes",$P$5,0))</f>
        <v>1.7</v>
      </c>
      <c r="P259" s="53">
        <f t="shared" si="10"/>
        <v>4.96</v>
      </c>
      <c r="Q259" s="41"/>
      <c r="R259" s="59">
        <v>43481.6497211649</v>
      </c>
      <c r="S259" s="48" t="s">
        <v>4</v>
      </c>
      <c r="T259" s="48" t="s">
        <v>33</v>
      </c>
      <c r="U259" s="48" t="s">
        <v>33</v>
      </c>
      <c r="V259" s="53">
        <f>IF(AND(S259="L",T259="Yes",U259="Yes"),$P$7,0)+IF(S259="S",$M$4,IF(S259="M",$N$4,$O$4)+IF(T259="Yes",$P$4,0))</f>
        <v>7.4</v>
      </c>
      <c r="W259" s="53">
        <f>IF(S259="S",$M$5,(IF(S259="M",$N$5,$O$5)))+(IF(T259="Yes",$P$5,0))</f>
        <v>1.7</v>
      </c>
      <c r="X259" s="53">
        <f t="shared" si="11"/>
        <v>5.7</v>
      </c>
    </row>
    <row r="260" s="39" customFormat="1" ht="15.75" customHeight="1" spans="1:24">
      <c r="A260" s="41"/>
      <c r="B260" s="59">
        <v>43467.6981552972</v>
      </c>
      <c r="C260" s="48" t="s">
        <v>2</v>
      </c>
      <c r="D260" s="48" t="s">
        <v>33</v>
      </c>
      <c r="E260" s="48" t="s">
        <v>33</v>
      </c>
      <c r="F260" s="53">
        <f>IF(C260="S",$M$4,(IF(C260="M",$N$4,$O$4)))+(IF(D260="Yes",$P$4,0))</f>
        <v>5.4</v>
      </c>
      <c r="G260" s="53">
        <f>IF(C260="S",$M$5,(IF(C260="M",$N$5,$O$5)))+(IF(D260="Yes",$P$5,0))</f>
        <v>1.2</v>
      </c>
      <c r="H260" s="53">
        <f t="shared" si="9"/>
        <v>4.2</v>
      </c>
      <c r="I260" s="41"/>
      <c r="J260" s="59">
        <v>43474.430180526</v>
      </c>
      <c r="K260" s="48" t="s">
        <v>3</v>
      </c>
      <c r="L260" s="48" t="s">
        <v>5</v>
      </c>
      <c r="M260" s="48" t="s">
        <v>33</v>
      </c>
      <c r="N260" s="53">
        <f>IF(AND(K260="L",M260="Yes"),$O$6,IF(K260="S",$M$4,IF(K260="M",$N$4,$O$4)))+IF(L260="Yes",$P$4,0)</f>
        <v>11.3</v>
      </c>
      <c r="O260" s="53">
        <f>IF(K260="S",$M$5,(IF(K260="M",$N$5,$O$5)))+(IF(L260="Yes",$P$5,0))</f>
        <v>3.5</v>
      </c>
      <c r="P260" s="53">
        <f t="shared" si="10"/>
        <v>7.8</v>
      </c>
      <c r="Q260" s="41"/>
      <c r="R260" s="59">
        <v>43481.6500456564</v>
      </c>
      <c r="S260" s="48" t="s">
        <v>3</v>
      </c>
      <c r="T260" s="48" t="s">
        <v>33</v>
      </c>
      <c r="U260" s="48" t="s">
        <v>33</v>
      </c>
      <c r="V260" s="53">
        <f>IF(AND(S260="L",T260="Yes",U260="Yes"),$P$7,0)+IF(S260="S",$M$4,IF(S260="M",$N$4,$O$4)+IF(T260="Yes",$P$4,0))</f>
        <v>6.4</v>
      </c>
      <c r="W260" s="53">
        <f>IF(S260="S",$M$5,(IF(S260="M",$N$5,$O$5)))+(IF(T260="Yes",$P$5,0))</f>
        <v>1.5</v>
      </c>
      <c r="X260" s="53">
        <f t="shared" si="11"/>
        <v>4.9</v>
      </c>
    </row>
    <row r="261" s="39" customFormat="1" ht="15.75" customHeight="1" spans="1:24">
      <c r="A261" s="41"/>
      <c r="B261" s="59">
        <v>43467.70401906</v>
      </c>
      <c r="C261" s="48" t="s">
        <v>3</v>
      </c>
      <c r="D261" s="48" t="s">
        <v>33</v>
      </c>
      <c r="E261" s="48" t="s">
        <v>33</v>
      </c>
      <c r="F261" s="53">
        <f>IF(C261="S",$M$4,(IF(C261="M",$N$4,$O$4)))+(IF(D261="Yes",$P$4,0))</f>
        <v>6.4</v>
      </c>
      <c r="G261" s="53">
        <f>IF(C261="S",$M$5,(IF(C261="M",$N$5,$O$5)))+(IF(D261="Yes",$P$5,0))</f>
        <v>1.5</v>
      </c>
      <c r="H261" s="53">
        <f t="shared" si="9"/>
        <v>4.9</v>
      </c>
      <c r="I261" s="41"/>
      <c r="J261" s="59">
        <v>43474.4344745682</v>
      </c>
      <c r="K261" s="48" t="s">
        <v>4</v>
      </c>
      <c r="L261" s="48" t="s">
        <v>5</v>
      </c>
      <c r="M261" s="48" t="s">
        <v>5</v>
      </c>
      <c r="N261" s="53">
        <f>IF(AND(K261="L",M261="Yes"),$O$6,IF(K261="S",$M$4,IF(K261="M",$N$4,$O$4)))+IF(L261="Yes",$P$4,0)</f>
        <v>11.56</v>
      </c>
      <c r="O261" s="53">
        <f>IF(K261="S",$M$5,(IF(K261="M",$N$5,$O$5)))+(IF(L261="Yes",$P$5,0))</f>
        <v>3.7</v>
      </c>
      <c r="P261" s="53">
        <f t="shared" si="10"/>
        <v>7.86</v>
      </c>
      <c r="Q261" s="41"/>
      <c r="R261" s="59">
        <v>43481.6513375213</v>
      </c>
      <c r="S261" s="48" t="s">
        <v>4</v>
      </c>
      <c r="T261" s="48" t="s">
        <v>5</v>
      </c>
      <c r="U261" s="48" t="s">
        <v>5</v>
      </c>
      <c r="V261" s="53">
        <f>IF(AND(S261="L",T261="Yes",U261="Yes"),$P$7,0)+IF(S261="S",$M$4,IF(S261="M",$N$4,$O$4)+IF(T261="Yes",$P$4,0))</f>
        <v>14.75</v>
      </c>
      <c r="W261" s="53">
        <f>IF(S261="S",$M$5,(IF(S261="M",$N$5,$O$5)))+(IF(T261="Yes",$P$5,0))</f>
        <v>3.7</v>
      </c>
      <c r="X261" s="53">
        <f t="shared" si="11"/>
        <v>11.05</v>
      </c>
    </row>
    <row r="262" s="39" customFormat="1" ht="15.75" customHeight="1" spans="1:24">
      <c r="A262" s="41"/>
      <c r="B262" s="59">
        <v>43467.7133412239</v>
      </c>
      <c r="C262" s="48" t="s">
        <v>2</v>
      </c>
      <c r="D262" s="48" t="s">
        <v>33</v>
      </c>
      <c r="E262" s="48" t="s">
        <v>33</v>
      </c>
      <c r="F262" s="53">
        <f>IF(C262="S",$M$4,(IF(C262="M",$N$4,$O$4)))+(IF(D262="Yes",$P$4,0))</f>
        <v>5.4</v>
      </c>
      <c r="G262" s="53">
        <f>IF(C262="S",$M$5,(IF(C262="M",$N$5,$O$5)))+(IF(D262="Yes",$P$5,0))</f>
        <v>1.2</v>
      </c>
      <c r="H262" s="53">
        <f t="shared" si="9"/>
        <v>4.2</v>
      </c>
      <c r="I262" s="41"/>
      <c r="J262" s="59">
        <v>43474.435972537</v>
      </c>
      <c r="K262" s="48" t="s">
        <v>3</v>
      </c>
      <c r="L262" s="48" t="s">
        <v>33</v>
      </c>
      <c r="M262" s="48" t="s">
        <v>33</v>
      </c>
      <c r="N262" s="53">
        <f>IF(AND(K262="L",M262="Yes"),$O$6,IF(K262="S",$M$4,IF(K262="M",$N$4,$O$4)))+IF(L262="Yes",$P$4,0)</f>
        <v>6.4</v>
      </c>
      <c r="O262" s="53">
        <f>IF(K262="S",$M$5,(IF(K262="M",$N$5,$O$5)))+(IF(L262="Yes",$P$5,0))</f>
        <v>1.5</v>
      </c>
      <c r="P262" s="53">
        <f t="shared" si="10"/>
        <v>4.9</v>
      </c>
      <c r="Q262" s="41"/>
      <c r="R262" s="59">
        <v>43481.6554366784</v>
      </c>
      <c r="S262" s="48" t="s">
        <v>2</v>
      </c>
      <c r="T262" s="48" t="s">
        <v>33</v>
      </c>
      <c r="U262" s="48" t="s">
        <v>33</v>
      </c>
      <c r="V262" s="53">
        <f>IF(AND(S262="L",T262="Yes",U262="Yes"),$P$7,0)+IF(S262="S",$M$4,IF(S262="M",$N$4,$O$4)+IF(T262="Yes",$P$4,0))</f>
        <v>5.4</v>
      </c>
      <c r="W262" s="53">
        <f>IF(S262="S",$M$5,(IF(S262="M",$N$5,$O$5)))+(IF(T262="Yes",$P$5,0))</f>
        <v>1.2</v>
      </c>
      <c r="X262" s="53">
        <f t="shared" si="11"/>
        <v>4.2</v>
      </c>
    </row>
    <row r="263" s="39" customFormat="1" ht="15.75" customHeight="1" spans="1:24">
      <c r="A263" s="41"/>
      <c r="B263" s="59">
        <v>43467.7203854448</v>
      </c>
      <c r="C263" s="48" t="s">
        <v>4</v>
      </c>
      <c r="D263" s="48" t="s">
        <v>33</v>
      </c>
      <c r="E263" s="48" t="s">
        <v>33</v>
      </c>
      <c r="F263" s="53">
        <f>IF(C263="S",$M$4,(IF(C263="M",$N$4,$O$4)))+(IF(D263="Yes",$P$4,0))</f>
        <v>7.4</v>
      </c>
      <c r="G263" s="53">
        <f>IF(C263="S",$M$5,(IF(C263="M",$N$5,$O$5)))+(IF(D263="Yes",$P$5,0))</f>
        <v>1.7</v>
      </c>
      <c r="H263" s="53">
        <f t="shared" si="9"/>
        <v>5.7</v>
      </c>
      <c r="I263" s="41"/>
      <c r="J263" s="59">
        <v>43474.448528399</v>
      </c>
      <c r="K263" s="48" t="s">
        <v>4</v>
      </c>
      <c r="L263" s="48" t="s">
        <v>33</v>
      </c>
      <c r="M263" s="48" t="s">
        <v>5</v>
      </c>
      <c r="N263" s="53">
        <f>IF(AND(K263="L",M263="Yes"),$O$6,IF(K263="S",$M$4,IF(K263="M",$N$4,$O$4)))+IF(L263="Yes",$P$4,0)</f>
        <v>6.66</v>
      </c>
      <c r="O263" s="53">
        <f>IF(K263="S",$M$5,(IF(K263="M",$N$5,$O$5)))+(IF(L263="Yes",$P$5,0))</f>
        <v>1.7</v>
      </c>
      <c r="P263" s="53">
        <f t="shared" si="10"/>
        <v>4.96</v>
      </c>
      <c r="Q263" s="41"/>
      <c r="R263" s="59">
        <v>43481.660592199</v>
      </c>
      <c r="S263" s="48" t="s">
        <v>3</v>
      </c>
      <c r="T263" s="48" t="s">
        <v>5</v>
      </c>
      <c r="U263" s="48" t="s">
        <v>33</v>
      </c>
      <c r="V263" s="53">
        <f>IF(AND(S263="L",T263="Yes",U263="Yes"),$P$7,0)+IF(S263="S",$M$4,IF(S263="M",$N$4,$O$4)+IF(T263="Yes",$P$4,0))</f>
        <v>11.3</v>
      </c>
      <c r="W263" s="53">
        <f>IF(S263="S",$M$5,(IF(S263="M",$N$5,$O$5)))+(IF(T263="Yes",$P$5,0))</f>
        <v>3.5</v>
      </c>
      <c r="X263" s="53">
        <f t="shared" si="11"/>
        <v>7.8</v>
      </c>
    </row>
    <row r="264" s="39" customFormat="1" ht="15.75" customHeight="1" spans="1:24">
      <c r="A264" s="41"/>
      <c r="B264" s="59">
        <v>43467.7299578138</v>
      </c>
      <c r="C264" s="48" t="s">
        <v>3</v>
      </c>
      <c r="D264" s="48" t="s">
        <v>33</v>
      </c>
      <c r="E264" s="48" t="s">
        <v>33</v>
      </c>
      <c r="F264" s="53">
        <f>IF(C264="S",$M$4,(IF(C264="M",$N$4,$O$4)))+(IF(D264="Yes",$P$4,0))</f>
        <v>6.4</v>
      </c>
      <c r="G264" s="53">
        <f>IF(C264="S",$M$5,(IF(C264="M",$N$5,$O$5)))+(IF(D264="Yes",$P$5,0))</f>
        <v>1.5</v>
      </c>
      <c r="H264" s="53">
        <f t="shared" si="9"/>
        <v>4.9</v>
      </c>
      <c r="I264" s="41"/>
      <c r="J264" s="59">
        <v>43474.4485653455</v>
      </c>
      <c r="K264" s="48" t="s">
        <v>3</v>
      </c>
      <c r="L264" s="48" t="s">
        <v>33</v>
      </c>
      <c r="M264" s="48" t="s">
        <v>33</v>
      </c>
      <c r="N264" s="53">
        <f>IF(AND(K264="L",M264="Yes"),$O$6,IF(K264="S",$M$4,IF(K264="M",$N$4,$O$4)))+IF(L264="Yes",$P$4,0)</f>
        <v>6.4</v>
      </c>
      <c r="O264" s="53">
        <f>IF(K264="S",$M$5,(IF(K264="M",$N$5,$O$5)))+(IF(L264="Yes",$P$5,0))</f>
        <v>1.5</v>
      </c>
      <c r="P264" s="53">
        <f t="shared" si="10"/>
        <v>4.9</v>
      </c>
      <c r="Q264" s="41"/>
      <c r="R264" s="59">
        <v>43481.6609119328</v>
      </c>
      <c r="S264" s="48" t="s">
        <v>2</v>
      </c>
      <c r="T264" s="48" t="s">
        <v>33</v>
      </c>
      <c r="U264" s="48" t="s">
        <v>33</v>
      </c>
      <c r="V264" s="53">
        <f>IF(AND(S264="L",T264="Yes",U264="Yes"),$P$7,0)+IF(S264="S",$M$4,IF(S264="M",$N$4,$O$4)+IF(T264="Yes",$P$4,0))</f>
        <v>5.4</v>
      </c>
      <c r="W264" s="53">
        <f>IF(S264="S",$M$5,(IF(S264="M",$N$5,$O$5)))+(IF(T264="Yes",$P$5,0))</f>
        <v>1.2</v>
      </c>
      <c r="X264" s="53">
        <f t="shared" si="11"/>
        <v>4.2</v>
      </c>
    </row>
    <row r="265" s="39" customFormat="1" ht="15.75" customHeight="1" spans="1:24">
      <c r="A265" s="41"/>
      <c r="B265" s="59">
        <v>43467.7369753111</v>
      </c>
      <c r="C265" s="48" t="s">
        <v>3</v>
      </c>
      <c r="D265" s="48" t="s">
        <v>33</v>
      </c>
      <c r="E265" s="48" t="s">
        <v>33</v>
      </c>
      <c r="F265" s="53">
        <f>IF(C265="S",$M$4,(IF(C265="M",$N$4,$O$4)))+(IF(D265="Yes",$P$4,0))</f>
        <v>6.4</v>
      </c>
      <c r="G265" s="53">
        <f>IF(C265="S",$M$5,(IF(C265="M",$N$5,$O$5)))+(IF(D265="Yes",$P$5,0))</f>
        <v>1.5</v>
      </c>
      <c r="H265" s="53">
        <f t="shared" si="9"/>
        <v>4.9</v>
      </c>
      <c r="I265" s="41"/>
      <c r="J265" s="59">
        <v>43474.4593837577</v>
      </c>
      <c r="K265" s="48" t="s">
        <v>4</v>
      </c>
      <c r="L265" s="48" t="s">
        <v>33</v>
      </c>
      <c r="M265" s="48" t="s">
        <v>33</v>
      </c>
      <c r="N265" s="53">
        <f>IF(AND(K265="L",M265="Yes"),$O$6,IF(K265="S",$M$4,IF(K265="M",$N$4,$O$4)))+IF(L265="Yes",$P$4,0)</f>
        <v>7.4</v>
      </c>
      <c r="O265" s="53">
        <f>IF(K265="S",$M$5,(IF(K265="M",$N$5,$O$5)))+(IF(L265="Yes",$P$5,0))</f>
        <v>1.7</v>
      </c>
      <c r="P265" s="53">
        <f t="shared" si="10"/>
        <v>5.7</v>
      </c>
      <c r="Q265" s="41"/>
      <c r="R265" s="59">
        <v>43481.66461189</v>
      </c>
      <c r="S265" s="48" t="s">
        <v>2</v>
      </c>
      <c r="T265" s="48" t="s">
        <v>33</v>
      </c>
      <c r="U265" s="48" t="s">
        <v>33</v>
      </c>
      <c r="V265" s="53">
        <f>IF(AND(S265="L",T265="Yes",U265="Yes"),$P$7,0)+IF(S265="S",$M$4,IF(S265="M",$N$4,$O$4)+IF(T265="Yes",$P$4,0))</f>
        <v>5.4</v>
      </c>
      <c r="W265" s="53">
        <f>IF(S265="S",$M$5,(IF(S265="M",$N$5,$O$5)))+(IF(T265="Yes",$P$5,0))</f>
        <v>1.2</v>
      </c>
      <c r="X265" s="53">
        <f t="shared" si="11"/>
        <v>4.2</v>
      </c>
    </row>
    <row r="266" s="39" customFormat="1" ht="15.75" customHeight="1" spans="1:24">
      <c r="A266" s="41"/>
      <c r="B266" s="59">
        <v>43467.7372776688</v>
      </c>
      <c r="C266" s="48" t="s">
        <v>2</v>
      </c>
      <c r="D266" s="48" t="s">
        <v>33</v>
      </c>
      <c r="E266" s="48" t="s">
        <v>33</v>
      </c>
      <c r="F266" s="53">
        <f>IF(C266="S",$M$4,(IF(C266="M",$N$4,$O$4)))+(IF(D266="Yes",$P$4,0))</f>
        <v>5.4</v>
      </c>
      <c r="G266" s="53">
        <f>IF(C266="S",$M$5,(IF(C266="M",$N$5,$O$5)))+(IF(D266="Yes",$P$5,0))</f>
        <v>1.2</v>
      </c>
      <c r="H266" s="53">
        <f t="shared" si="9"/>
        <v>4.2</v>
      </c>
      <c r="I266" s="41"/>
      <c r="J266" s="59">
        <v>43474.4595455775</v>
      </c>
      <c r="K266" s="48" t="s">
        <v>4</v>
      </c>
      <c r="L266" s="48" t="s">
        <v>33</v>
      </c>
      <c r="M266" s="48" t="s">
        <v>33</v>
      </c>
      <c r="N266" s="53">
        <f>IF(AND(K266="L",M266="Yes"),$O$6,IF(K266="S",$M$4,IF(K266="M",$N$4,$O$4)))+IF(L266="Yes",$P$4,0)</f>
        <v>7.4</v>
      </c>
      <c r="O266" s="53">
        <f>IF(K266="S",$M$5,(IF(K266="M",$N$5,$O$5)))+(IF(L266="Yes",$P$5,0))</f>
        <v>1.7</v>
      </c>
      <c r="P266" s="53">
        <f t="shared" si="10"/>
        <v>5.7</v>
      </c>
      <c r="Q266" s="41"/>
      <c r="R266" s="59">
        <v>43481.665986469</v>
      </c>
      <c r="S266" s="48" t="s">
        <v>3</v>
      </c>
      <c r="T266" s="48" t="s">
        <v>33</v>
      </c>
      <c r="U266" s="48" t="s">
        <v>33</v>
      </c>
      <c r="V266" s="53">
        <f>IF(AND(S266="L",T266="Yes",U266="Yes"),$P$7,0)+IF(S266="S",$M$4,IF(S266="M",$N$4,$O$4)+IF(T266="Yes",$P$4,0))</f>
        <v>6.4</v>
      </c>
      <c r="W266" s="53">
        <f>IF(S266="S",$M$5,(IF(S266="M",$N$5,$O$5)))+(IF(T266="Yes",$P$5,0))</f>
        <v>1.5</v>
      </c>
      <c r="X266" s="53">
        <f t="shared" si="11"/>
        <v>4.9</v>
      </c>
    </row>
    <row r="267" s="39" customFormat="1" ht="15.75" customHeight="1" spans="1:24">
      <c r="A267" s="41"/>
      <c r="B267" s="59">
        <v>43467.7537694297</v>
      </c>
      <c r="C267" s="48" t="s">
        <v>2</v>
      </c>
      <c r="D267" s="48" t="s">
        <v>33</v>
      </c>
      <c r="E267" s="48" t="s">
        <v>33</v>
      </c>
      <c r="F267" s="53">
        <f>IF(C267="S",$M$4,(IF(C267="M",$N$4,$O$4)))+(IF(D267="Yes",$P$4,0))</f>
        <v>5.4</v>
      </c>
      <c r="G267" s="53">
        <f>IF(C267="S",$M$5,(IF(C267="M",$N$5,$O$5)))+(IF(D267="Yes",$P$5,0))</f>
        <v>1.2</v>
      </c>
      <c r="H267" s="53">
        <f t="shared" si="9"/>
        <v>4.2</v>
      </c>
      <c r="I267" s="41"/>
      <c r="J267" s="59">
        <v>43474.4618345264</v>
      </c>
      <c r="K267" s="48" t="s">
        <v>2</v>
      </c>
      <c r="L267" s="48" t="s">
        <v>5</v>
      </c>
      <c r="M267" s="48" t="s">
        <v>33</v>
      </c>
      <c r="N267" s="53">
        <f>IF(AND(K267="L",M267="Yes"),$O$6,IF(K267="S",$M$4,IF(K267="M",$N$4,$O$4)))+IF(L267="Yes",$P$4,0)</f>
        <v>10.3</v>
      </c>
      <c r="O267" s="53">
        <f>IF(K267="S",$M$5,(IF(K267="M",$N$5,$O$5)))+(IF(L267="Yes",$P$5,0))</f>
        <v>3.2</v>
      </c>
      <c r="P267" s="53">
        <f t="shared" si="10"/>
        <v>7.1</v>
      </c>
      <c r="Q267" s="41"/>
      <c r="R267" s="59">
        <v>43481.6698942357</v>
      </c>
      <c r="S267" s="48" t="s">
        <v>3</v>
      </c>
      <c r="T267" s="48" t="s">
        <v>33</v>
      </c>
      <c r="U267" s="48" t="s">
        <v>33</v>
      </c>
      <c r="V267" s="53">
        <f>IF(AND(S267="L",T267="Yes",U267="Yes"),$P$7,0)+IF(S267="S",$M$4,IF(S267="M",$N$4,$O$4)+IF(T267="Yes",$P$4,0))</f>
        <v>6.4</v>
      </c>
      <c r="W267" s="53">
        <f>IF(S267="S",$M$5,(IF(S267="M",$N$5,$O$5)))+(IF(T267="Yes",$P$5,0))</f>
        <v>1.5</v>
      </c>
      <c r="X267" s="53">
        <f t="shared" si="11"/>
        <v>4.9</v>
      </c>
    </row>
    <row r="268" s="39" customFormat="1" ht="15.75" customHeight="1" spans="1:24">
      <c r="A268" s="41"/>
      <c r="B268" s="59">
        <v>43467.7643135206</v>
      </c>
      <c r="C268" s="48" t="s">
        <v>3</v>
      </c>
      <c r="D268" s="48" t="s">
        <v>33</v>
      </c>
      <c r="E268" s="48" t="s">
        <v>33</v>
      </c>
      <c r="F268" s="53">
        <f>IF(C268="S",$M$4,(IF(C268="M",$N$4,$O$4)))+(IF(D268="Yes",$P$4,0))</f>
        <v>6.4</v>
      </c>
      <c r="G268" s="53">
        <f>IF(C268="S",$M$5,(IF(C268="M",$N$5,$O$5)))+(IF(D268="Yes",$P$5,0))</f>
        <v>1.5</v>
      </c>
      <c r="H268" s="53">
        <f t="shared" si="9"/>
        <v>4.9</v>
      </c>
      <c r="I268" s="41"/>
      <c r="J268" s="59">
        <v>43474.4647732431</v>
      </c>
      <c r="K268" s="48" t="s">
        <v>2</v>
      </c>
      <c r="L268" s="48" t="s">
        <v>33</v>
      </c>
      <c r="M268" s="48" t="s">
        <v>33</v>
      </c>
      <c r="N268" s="53">
        <f>IF(AND(K268="L",M268="Yes"),$O$6,IF(K268="S",$M$4,IF(K268="M",$N$4,$O$4)))+IF(L268="Yes",$P$4,0)</f>
        <v>5.4</v>
      </c>
      <c r="O268" s="53">
        <f>IF(K268="S",$M$5,(IF(K268="M",$N$5,$O$5)))+(IF(L268="Yes",$P$5,0))</f>
        <v>1.2</v>
      </c>
      <c r="P268" s="53">
        <f t="shared" si="10"/>
        <v>4.2</v>
      </c>
      <c r="Q268" s="41"/>
      <c r="R268" s="59">
        <v>43481.6753938512</v>
      </c>
      <c r="S268" s="48" t="s">
        <v>3</v>
      </c>
      <c r="T268" s="48" t="s">
        <v>5</v>
      </c>
      <c r="U268" s="48" t="s">
        <v>33</v>
      </c>
      <c r="V268" s="53">
        <f>IF(AND(S268="L",T268="Yes",U268="Yes"),$P$7,0)+IF(S268="S",$M$4,IF(S268="M",$N$4,$O$4)+IF(T268="Yes",$P$4,0))</f>
        <v>11.3</v>
      </c>
      <c r="W268" s="53">
        <f>IF(S268="S",$M$5,(IF(S268="M",$N$5,$O$5)))+(IF(T268="Yes",$P$5,0))</f>
        <v>3.5</v>
      </c>
      <c r="X268" s="53">
        <f t="shared" si="11"/>
        <v>7.8</v>
      </c>
    </row>
    <row r="269" s="39" customFormat="1" ht="15.75" customHeight="1" spans="1:24">
      <c r="A269" s="41"/>
      <c r="B269" s="59">
        <v>43467.7719083852</v>
      </c>
      <c r="C269" s="48" t="s">
        <v>3</v>
      </c>
      <c r="D269" s="48" t="s">
        <v>33</v>
      </c>
      <c r="E269" s="48" t="s">
        <v>33</v>
      </c>
      <c r="F269" s="53">
        <f>IF(C269="S",$M$4,(IF(C269="M",$N$4,$O$4)))+(IF(D269="Yes",$P$4,0))</f>
        <v>6.4</v>
      </c>
      <c r="G269" s="53">
        <f>IF(C269="S",$M$5,(IF(C269="M",$N$5,$O$5)))+(IF(D269="Yes",$P$5,0))</f>
        <v>1.5</v>
      </c>
      <c r="H269" s="53">
        <f t="shared" si="9"/>
        <v>4.9</v>
      </c>
      <c r="I269" s="41"/>
      <c r="J269" s="59">
        <v>43474.4682134017</v>
      </c>
      <c r="K269" s="48" t="s">
        <v>3</v>
      </c>
      <c r="L269" s="48" t="s">
        <v>5</v>
      </c>
      <c r="M269" s="48" t="s">
        <v>33</v>
      </c>
      <c r="N269" s="53">
        <f>IF(AND(K269="L",M269="Yes"),$O$6,IF(K269="S",$M$4,IF(K269="M",$N$4,$O$4)))+IF(L269="Yes",$P$4,0)</f>
        <v>11.3</v>
      </c>
      <c r="O269" s="53">
        <f>IF(K269="S",$M$5,(IF(K269="M",$N$5,$O$5)))+(IF(L269="Yes",$P$5,0))</f>
        <v>3.5</v>
      </c>
      <c r="P269" s="53">
        <f t="shared" si="10"/>
        <v>7.8</v>
      </c>
      <c r="Q269" s="41"/>
      <c r="R269" s="59">
        <v>43481.6846565497</v>
      </c>
      <c r="S269" s="48" t="s">
        <v>3</v>
      </c>
      <c r="T269" s="48" t="s">
        <v>33</v>
      </c>
      <c r="U269" s="48" t="s">
        <v>33</v>
      </c>
      <c r="V269" s="53">
        <f>IF(AND(S269="L",T269="Yes",U269="Yes"),$P$7,0)+IF(S269="S",$M$4,IF(S269="M",$N$4,$O$4)+IF(T269="Yes",$P$4,0))</f>
        <v>6.4</v>
      </c>
      <c r="W269" s="53">
        <f>IF(S269="S",$M$5,(IF(S269="M",$N$5,$O$5)))+(IF(T269="Yes",$P$5,0))</f>
        <v>1.5</v>
      </c>
      <c r="X269" s="53">
        <f t="shared" si="11"/>
        <v>4.9</v>
      </c>
    </row>
    <row r="270" s="39" customFormat="1" ht="15.75" customHeight="1" spans="1:24">
      <c r="A270" s="41"/>
      <c r="B270" s="59">
        <v>43467.7841875415</v>
      </c>
      <c r="C270" s="48" t="s">
        <v>3</v>
      </c>
      <c r="D270" s="48" t="s">
        <v>33</v>
      </c>
      <c r="E270" s="48" t="s">
        <v>33</v>
      </c>
      <c r="F270" s="53">
        <f>IF(C270="S",$M$4,(IF(C270="M",$N$4,$O$4)))+(IF(D270="Yes",$P$4,0))</f>
        <v>6.4</v>
      </c>
      <c r="G270" s="53">
        <f>IF(C270="S",$M$5,(IF(C270="M",$N$5,$O$5)))+(IF(D270="Yes",$P$5,0))</f>
        <v>1.5</v>
      </c>
      <c r="H270" s="53">
        <f t="shared" si="9"/>
        <v>4.9</v>
      </c>
      <c r="I270" s="41"/>
      <c r="J270" s="59">
        <v>43474.4714276733</v>
      </c>
      <c r="K270" s="48" t="s">
        <v>2</v>
      </c>
      <c r="L270" s="48" t="s">
        <v>33</v>
      </c>
      <c r="M270" s="48" t="s">
        <v>33</v>
      </c>
      <c r="N270" s="53">
        <f>IF(AND(K270="L",M270="Yes"),$O$6,IF(K270="S",$M$4,IF(K270="M",$N$4,$O$4)))+IF(L270="Yes",$P$4,0)</f>
        <v>5.4</v>
      </c>
      <c r="O270" s="53">
        <f>IF(K270="S",$M$5,(IF(K270="M",$N$5,$O$5)))+(IF(L270="Yes",$P$5,0))</f>
        <v>1.2</v>
      </c>
      <c r="P270" s="53">
        <f t="shared" si="10"/>
        <v>4.2</v>
      </c>
      <c r="Q270" s="41"/>
      <c r="R270" s="59">
        <v>43481.6934943608</v>
      </c>
      <c r="S270" s="48" t="s">
        <v>3</v>
      </c>
      <c r="T270" s="48" t="s">
        <v>33</v>
      </c>
      <c r="U270" s="48" t="s">
        <v>33</v>
      </c>
      <c r="V270" s="53">
        <f>IF(AND(S270="L",T270="Yes",U270="Yes"),$P$7,0)+IF(S270="S",$M$4,IF(S270="M",$N$4,$O$4)+IF(T270="Yes",$P$4,0))</f>
        <v>6.4</v>
      </c>
      <c r="W270" s="53">
        <f>IF(S270="S",$M$5,(IF(S270="M",$N$5,$O$5)))+(IF(T270="Yes",$P$5,0))</f>
        <v>1.5</v>
      </c>
      <c r="X270" s="53">
        <f t="shared" si="11"/>
        <v>4.9</v>
      </c>
    </row>
    <row r="271" s="39" customFormat="1" ht="15.75" customHeight="1" spans="1:24">
      <c r="A271" s="41"/>
      <c r="B271" s="59">
        <v>43467.7861517719</v>
      </c>
      <c r="C271" s="48" t="s">
        <v>3</v>
      </c>
      <c r="D271" s="48" t="s">
        <v>33</v>
      </c>
      <c r="E271" s="48" t="s">
        <v>33</v>
      </c>
      <c r="F271" s="53">
        <f>IF(C271="S",$M$4,(IF(C271="M",$N$4,$O$4)))+(IF(D271="Yes",$P$4,0))</f>
        <v>6.4</v>
      </c>
      <c r="G271" s="53">
        <f>IF(C271="S",$M$5,(IF(C271="M",$N$5,$O$5)))+(IF(D271="Yes",$P$5,0))</f>
        <v>1.5</v>
      </c>
      <c r="H271" s="53">
        <f t="shared" si="9"/>
        <v>4.9</v>
      </c>
      <c r="I271" s="41"/>
      <c r="J271" s="59">
        <v>43474.4742731111</v>
      </c>
      <c r="K271" s="48" t="s">
        <v>4</v>
      </c>
      <c r="L271" s="48" t="s">
        <v>33</v>
      </c>
      <c r="M271" s="48" t="s">
        <v>5</v>
      </c>
      <c r="N271" s="53">
        <f>IF(AND(K271="L",M271="Yes"),$O$6,IF(K271="S",$M$4,IF(K271="M",$N$4,$O$4)))+IF(L271="Yes",$P$4,0)</f>
        <v>6.66</v>
      </c>
      <c r="O271" s="53">
        <f>IF(K271="S",$M$5,(IF(K271="M",$N$5,$O$5)))+(IF(L271="Yes",$P$5,0))</f>
        <v>1.7</v>
      </c>
      <c r="P271" s="53">
        <f t="shared" si="10"/>
        <v>4.96</v>
      </c>
      <c r="Q271" s="41"/>
      <c r="R271" s="59">
        <v>43481.6946134636</v>
      </c>
      <c r="S271" s="48" t="s">
        <v>3</v>
      </c>
      <c r="T271" s="48" t="s">
        <v>33</v>
      </c>
      <c r="U271" s="48" t="s">
        <v>33</v>
      </c>
      <c r="V271" s="53">
        <f>IF(AND(S271="L",T271="Yes",U271="Yes"),$P$7,0)+IF(S271="S",$M$4,IF(S271="M",$N$4,$O$4)+IF(T271="Yes",$P$4,0))</f>
        <v>6.4</v>
      </c>
      <c r="W271" s="53">
        <f>IF(S271="S",$M$5,(IF(S271="M",$N$5,$O$5)))+(IF(T271="Yes",$P$5,0))</f>
        <v>1.5</v>
      </c>
      <c r="X271" s="53">
        <f t="shared" si="11"/>
        <v>4.9</v>
      </c>
    </row>
    <row r="272" s="39" customFormat="1" ht="15.75" customHeight="1" spans="1:24">
      <c r="A272" s="41"/>
      <c r="B272" s="59">
        <v>43467.7900088289</v>
      </c>
      <c r="C272" s="48" t="s">
        <v>2</v>
      </c>
      <c r="D272" s="48" t="s">
        <v>5</v>
      </c>
      <c r="E272" s="48" t="s">
        <v>33</v>
      </c>
      <c r="F272" s="53">
        <f>IF(C272="S",$M$4,(IF(C272="M",$N$4,$O$4)))+(IF(D272="Yes",$P$4,0))</f>
        <v>10.3</v>
      </c>
      <c r="G272" s="53">
        <f>IF(C272="S",$M$5,(IF(C272="M",$N$5,$O$5)))+(IF(D272="Yes",$P$5,0))</f>
        <v>3.2</v>
      </c>
      <c r="H272" s="53">
        <f t="shared" si="9"/>
        <v>7.1</v>
      </c>
      <c r="I272" s="41"/>
      <c r="J272" s="59">
        <v>43474.480595247</v>
      </c>
      <c r="K272" s="48" t="s">
        <v>2</v>
      </c>
      <c r="L272" s="48" t="s">
        <v>33</v>
      </c>
      <c r="M272" s="48" t="s">
        <v>33</v>
      </c>
      <c r="N272" s="53">
        <f>IF(AND(K272="L",M272="Yes"),$O$6,IF(K272="S",$M$4,IF(K272="M",$N$4,$O$4)))+IF(L272="Yes",$P$4,0)</f>
        <v>5.4</v>
      </c>
      <c r="O272" s="53">
        <f>IF(K272="S",$M$5,(IF(K272="M",$N$5,$O$5)))+(IF(L272="Yes",$P$5,0))</f>
        <v>1.2</v>
      </c>
      <c r="P272" s="53">
        <f t="shared" si="10"/>
        <v>4.2</v>
      </c>
      <c r="Q272" s="41"/>
      <c r="R272" s="59">
        <v>43481.6969547305</v>
      </c>
      <c r="S272" s="48" t="s">
        <v>4</v>
      </c>
      <c r="T272" s="48" t="s">
        <v>5</v>
      </c>
      <c r="U272" s="48" t="s">
        <v>33</v>
      </c>
      <c r="V272" s="53">
        <f>IF(AND(S272="L",T272="Yes",U272="Yes"),$P$7,0)+IF(S272="S",$M$4,IF(S272="M",$N$4,$O$4)+IF(T272="Yes",$P$4,0))</f>
        <v>12.3</v>
      </c>
      <c r="W272" s="53">
        <f>IF(S272="S",$M$5,(IF(S272="M",$N$5,$O$5)))+(IF(T272="Yes",$P$5,0))</f>
        <v>3.7</v>
      </c>
      <c r="X272" s="53">
        <f t="shared" si="11"/>
        <v>8.6</v>
      </c>
    </row>
    <row r="273" s="39" customFormat="1" ht="15.75" customHeight="1" spans="1:24">
      <c r="A273" s="41"/>
      <c r="B273" s="59">
        <v>43467.794982988</v>
      </c>
      <c r="C273" s="48" t="s">
        <v>2</v>
      </c>
      <c r="D273" s="48" t="s">
        <v>33</v>
      </c>
      <c r="E273" s="48" t="s">
        <v>33</v>
      </c>
      <c r="F273" s="53">
        <f>IF(C273="S",$M$4,(IF(C273="M",$N$4,$O$4)))+(IF(D273="Yes",$P$4,0))</f>
        <v>5.4</v>
      </c>
      <c r="G273" s="53">
        <f>IF(C273="S",$M$5,(IF(C273="M",$N$5,$O$5)))+(IF(D273="Yes",$P$5,0))</f>
        <v>1.2</v>
      </c>
      <c r="H273" s="53">
        <f t="shared" si="9"/>
        <v>4.2</v>
      </c>
      <c r="I273" s="41"/>
      <c r="J273" s="59">
        <v>43474.4918449792</v>
      </c>
      <c r="K273" s="48" t="s">
        <v>4</v>
      </c>
      <c r="L273" s="48" t="s">
        <v>5</v>
      </c>
      <c r="M273" s="48" t="s">
        <v>5</v>
      </c>
      <c r="N273" s="53">
        <f>IF(AND(K273="L",M273="Yes"),$O$6,IF(K273="S",$M$4,IF(K273="M",$N$4,$O$4)))+IF(L273="Yes",$P$4,0)</f>
        <v>11.56</v>
      </c>
      <c r="O273" s="53">
        <f>IF(K273="S",$M$5,(IF(K273="M",$N$5,$O$5)))+(IF(L273="Yes",$P$5,0))</f>
        <v>3.7</v>
      </c>
      <c r="P273" s="53">
        <f t="shared" si="10"/>
        <v>7.86</v>
      </c>
      <c r="Q273" s="41"/>
      <c r="R273" s="59">
        <v>43481.6977562117</v>
      </c>
      <c r="S273" s="48" t="s">
        <v>3</v>
      </c>
      <c r="T273" s="48" t="s">
        <v>5</v>
      </c>
      <c r="U273" s="48" t="s">
        <v>33</v>
      </c>
      <c r="V273" s="53">
        <f>IF(AND(S273="L",T273="Yes",U273="Yes"),$P$7,0)+IF(S273="S",$M$4,IF(S273="M",$N$4,$O$4)+IF(T273="Yes",$P$4,0))</f>
        <v>11.3</v>
      </c>
      <c r="W273" s="53">
        <f>IF(S273="S",$M$5,(IF(S273="M",$N$5,$O$5)))+(IF(T273="Yes",$P$5,0))</f>
        <v>3.5</v>
      </c>
      <c r="X273" s="53">
        <f t="shared" si="11"/>
        <v>7.8</v>
      </c>
    </row>
    <row r="274" s="39" customFormat="1" ht="15.75" customHeight="1" spans="1:24">
      <c r="A274" s="41"/>
      <c r="B274" s="59">
        <v>43467.8016268945</v>
      </c>
      <c r="C274" s="48" t="s">
        <v>3</v>
      </c>
      <c r="D274" s="48" t="s">
        <v>33</v>
      </c>
      <c r="E274" s="48" t="s">
        <v>33</v>
      </c>
      <c r="F274" s="53">
        <f>IF(C274="S",$M$4,(IF(C274="M",$N$4,$O$4)))+(IF(D274="Yes",$P$4,0))</f>
        <v>6.4</v>
      </c>
      <c r="G274" s="53">
        <f>IF(C274="S",$M$5,(IF(C274="M",$N$5,$O$5)))+(IF(D274="Yes",$P$5,0))</f>
        <v>1.5</v>
      </c>
      <c r="H274" s="53">
        <f t="shared" si="9"/>
        <v>4.9</v>
      </c>
      <c r="I274" s="41"/>
      <c r="J274" s="59">
        <v>43474.4929201921</v>
      </c>
      <c r="K274" s="48" t="s">
        <v>3</v>
      </c>
      <c r="L274" s="48" t="s">
        <v>33</v>
      </c>
      <c r="M274" s="48" t="s">
        <v>33</v>
      </c>
      <c r="N274" s="53">
        <f>IF(AND(K274="L",M274="Yes"),$O$6,IF(K274="S",$M$4,IF(K274="M",$N$4,$O$4)))+IF(L274="Yes",$P$4,0)</f>
        <v>6.4</v>
      </c>
      <c r="O274" s="53">
        <f>IF(K274="S",$M$5,(IF(K274="M",$N$5,$O$5)))+(IF(L274="Yes",$P$5,0))</f>
        <v>1.5</v>
      </c>
      <c r="P274" s="53">
        <f t="shared" si="10"/>
        <v>4.9</v>
      </c>
      <c r="Q274" s="41"/>
      <c r="R274" s="59">
        <v>43481.701876314</v>
      </c>
      <c r="S274" s="48" t="s">
        <v>3</v>
      </c>
      <c r="T274" s="48" t="s">
        <v>5</v>
      </c>
      <c r="U274" s="48" t="s">
        <v>33</v>
      </c>
      <c r="V274" s="53">
        <f>IF(AND(S274="L",T274="Yes",U274="Yes"),$P$7,0)+IF(S274="S",$M$4,IF(S274="M",$N$4,$O$4)+IF(T274="Yes",$P$4,0))</f>
        <v>11.3</v>
      </c>
      <c r="W274" s="53">
        <f>IF(S274="S",$M$5,(IF(S274="M",$N$5,$O$5)))+(IF(T274="Yes",$P$5,0))</f>
        <v>3.5</v>
      </c>
      <c r="X274" s="53">
        <f t="shared" si="11"/>
        <v>7.8</v>
      </c>
    </row>
    <row r="275" s="39" customFormat="1" ht="15.75" customHeight="1" spans="1:24">
      <c r="A275" s="41"/>
      <c r="B275" s="59">
        <v>43467.8172314869</v>
      </c>
      <c r="C275" s="48" t="s">
        <v>2</v>
      </c>
      <c r="D275" s="48" t="s">
        <v>33</v>
      </c>
      <c r="E275" s="48" t="s">
        <v>33</v>
      </c>
      <c r="F275" s="53">
        <f>IF(C275="S",$M$4,(IF(C275="M",$N$4,$O$4)))+(IF(D275="Yes",$P$4,0))</f>
        <v>5.4</v>
      </c>
      <c r="G275" s="53">
        <f>IF(C275="S",$M$5,(IF(C275="M",$N$5,$O$5)))+(IF(D275="Yes",$P$5,0))</f>
        <v>1.2</v>
      </c>
      <c r="H275" s="53">
        <f t="shared" si="9"/>
        <v>4.2</v>
      </c>
      <c r="I275" s="41"/>
      <c r="J275" s="59">
        <v>43474.4983426697</v>
      </c>
      <c r="K275" s="48" t="s">
        <v>3</v>
      </c>
      <c r="L275" s="48" t="s">
        <v>33</v>
      </c>
      <c r="M275" s="48" t="s">
        <v>33</v>
      </c>
      <c r="N275" s="53">
        <f>IF(AND(K275="L",M275="Yes"),$O$6,IF(K275="S",$M$4,IF(K275="M",$N$4,$O$4)))+IF(L275="Yes",$P$4,0)</f>
        <v>6.4</v>
      </c>
      <c r="O275" s="53">
        <f>IF(K275="S",$M$5,(IF(K275="M",$N$5,$O$5)))+(IF(L275="Yes",$P$5,0))</f>
        <v>1.5</v>
      </c>
      <c r="P275" s="53">
        <f t="shared" si="10"/>
        <v>4.9</v>
      </c>
      <c r="Q275" s="41"/>
      <c r="R275" s="59">
        <v>43481.70277765</v>
      </c>
      <c r="S275" s="48" t="s">
        <v>3</v>
      </c>
      <c r="T275" s="48" t="s">
        <v>33</v>
      </c>
      <c r="U275" s="48" t="s">
        <v>33</v>
      </c>
      <c r="V275" s="53">
        <f>IF(AND(S275="L",T275="Yes",U275="Yes"),$P$7,0)+IF(S275="S",$M$4,IF(S275="M",$N$4,$O$4)+IF(T275="Yes",$P$4,0))</f>
        <v>6.4</v>
      </c>
      <c r="W275" s="53">
        <f>IF(S275="S",$M$5,(IF(S275="M",$N$5,$O$5)))+(IF(T275="Yes",$P$5,0))</f>
        <v>1.5</v>
      </c>
      <c r="X275" s="53">
        <f t="shared" si="11"/>
        <v>4.9</v>
      </c>
    </row>
    <row r="276" s="39" customFormat="1" ht="15.75" customHeight="1" spans="1:24">
      <c r="A276" s="41"/>
      <c r="B276" s="59">
        <v>43467.8349831689</v>
      </c>
      <c r="C276" s="48" t="s">
        <v>2</v>
      </c>
      <c r="D276" s="48" t="s">
        <v>33</v>
      </c>
      <c r="E276" s="48" t="s">
        <v>33</v>
      </c>
      <c r="F276" s="53">
        <f>IF(C276="S",$M$4,(IF(C276="M",$N$4,$O$4)))+(IF(D276="Yes",$P$4,0))</f>
        <v>5.4</v>
      </c>
      <c r="G276" s="53">
        <f>IF(C276="S",$M$5,(IF(C276="M",$N$5,$O$5)))+(IF(D276="Yes",$P$5,0))</f>
        <v>1.2</v>
      </c>
      <c r="H276" s="53">
        <f t="shared" ref="H276:H339" si="12">F276-G276</f>
        <v>4.2</v>
      </c>
      <c r="I276" s="41"/>
      <c r="J276" s="59">
        <v>43474.4990016491</v>
      </c>
      <c r="K276" s="48" t="s">
        <v>4</v>
      </c>
      <c r="L276" s="48" t="s">
        <v>33</v>
      </c>
      <c r="M276" s="48" t="s">
        <v>33</v>
      </c>
      <c r="N276" s="53">
        <f>IF(AND(K276="L",M276="Yes"),$O$6,IF(K276="S",$M$4,IF(K276="M",$N$4,$O$4)))+IF(L276="Yes",$P$4,0)</f>
        <v>7.4</v>
      </c>
      <c r="O276" s="53">
        <f>IF(K276="S",$M$5,(IF(K276="M",$N$5,$O$5)))+(IF(L276="Yes",$P$5,0))</f>
        <v>1.7</v>
      </c>
      <c r="P276" s="53">
        <f t="shared" ref="P276:P339" si="13">N276-O276</f>
        <v>5.7</v>
      </c>
      <c r="Q276" s="41"/>
      <c r="R276" s="59">
        <v>43481.7038497817</v>
      </c>
      <c r="S276" s="48" t="s">
        <v>2</v>
      </c>
      <c r="T276" s="48" t="s">
        <v>33</v>
      </c>
      <c r="U276" s="48" t="s">
        <v>33</v>
      </c>
      <c r="V276" s="53">
        <f>IF(AND(S276="L",T276="Yes",U276="Yes"),$P$7,0)+IF(S276="S",$M$4,IF(S276="M",$N$4,$O$4)+IF(T276="Yes",$P$4,0))</f>
        <v>5.4</v>
      </c>
      <c r="W276" s="53">
        <f>IF(S276="S",$M$5,(IF(S276="M",$N$5,$O$5)))+(IF(T276="Yes",$P$5,0))</f>
        <v>1.2</v>
      </c>
      <c r="X276" s="53">
        <f t="shared" ref="X276:X339" si="14">V276-W276</f>
        <v>4.2</v>
      </c>
    </row>
    <row r="277" s="39" customFormat="1" ht="15.75" customHeight="1" spans="1:24">
      <c r="A277" s="41"/>
      <c r="B277" s="59">
        <v>43467.8357176773</v>
      </c>
      <c r="C277" s="48" t="s">
        <v>4</v>
      </c>
      <c r="D277" s="48" t="s">
        <v>33</v>
      </c>
      <c r="E277" s="48" t="s">
        <v>33</v>
      </c>
      <c r="F277" s="53">
        <f>IF(C277="S",$M$4,(IF(C277="M",$N$4,$O$4)))+(IF(D277="Yes",$P$4,0))</f>
        <v>7.4</v>
      </c>
      <c r="G277" s="53">
        <f>IF(C277="S",$M$5,(IF(C277="M",$N$5,$O$5)))+(IF(D277="Yes",$P$5,0))</f>
        <v>1.7</v>
      </c>
      <c r="H277" s="53">
        <f t="shared" si="12"/>
        <v>5.7</v>
      </c>
      <c r="I277" s="41"/>
      <c r="J277" s="59">
        <v>43474.5094710274</v>
      </c>
      <c r="K277" s="48" t="s">
        <v>4</v>
      </c>
      <c r="L277" s="48" t="s">
        <v>5</v>
      </c>
      <c r="M277" s="48" t="s">
        <v>5</v>
      </c>
      <c r="N277" s="53">
        <f>IF(AND(K277="L",M277="Yes"),$O$6,IF(K277="S",$M$4,IF(K277="M",$N$4,$O$4)))+IF(L277="Yes",$P$4,0)</f>
        <v>11.56</v>
      </c>
      <c r="O277" s="53">
        <f>IF(K277="S",$M$5,(IF(K277="M",$N$5,$O$5)))+(IF(L277="Yes",$P$5,0))</f>
        <v>3.7</v>
      </c>
      <c r="P277" s="53">
        <f t="shared" si="13"/>
        <v>7.86</v>
      </c>
      <c r="Q277" s="41"/>
      <c r="R277" s="59">
        <v>43481.724789435</v>
      </c>
      <c r="S277" s="48" t="s">
        <v>3</v>
      </c>
      <c r="T277" s="48" t="s">
        <v>5</v>
      </c>
      <c r="U277" s="48" t="s">
        <v>33</v>
      </c>
      <c r="V277" s="53">
        <f>IF(AND(S277="L",T277="Yes",U277="Yes"),$P$7,0)+IF(S277="S",$M$4,IF(S277="M",$N$4,$O$4)+IF(T277="Yes",$P$4,0))</f>
        <v>11.3</v>
      </c>
      <c r="W277" s="53">
        <f>IF(S277="S",$M$5,(IF(S277="M",$N$5,$O$5)))+(IF(T277="Yes",$P$5,0))</f>
        <v>3.5</v>
      </c>
      <c r="X277" s="53">
        <f t="shared" si="14"/>
        <v>7.8</v>
      </c>
    </row>
    <row r="278" s="39" customFormat="1" ht="15.75" customHeight="1" spans="1:24">
      <c r="A278" s="41"/>
      <c r="B278" s="59">
        <v>43467.8371762328</v>
      </c>
      <c r="C278" s="48" t="s">
        <v>4</v>
      </c>
      <c r="D278" s="48" t="s">
        <v>33</v>
      </c>
      <c r="E278" s="48" t="s">
        <v>33</v>
      </c>
      <c r="F278" s="53">
        <f>IF(C278="S",$M$4,(IF(C278="M",$N$4,$O$4)))+(IF(D278="Yes",$P$4,0))</f>
        <v>7.4</v>
      </c>
      <c r="G278" s="53">
        <f>IF(C278="S",$M$5,(IF(C278="M",$N$5,$O$5)))+(IF(D278="Yes",$P$5,0))</f>
        <v>1.7</v>
      </c>
      <c r="H278" s="53">
        <f t="shared" si="12"/>
        <v>5.7</v>
      </c>
      <c r="I278" s="41"/>
      <c r="J278" s="59">
        <v>43474.514112698</v>
      </c>
      <c r="K278" s="48" t="s">
        <v>4</v>
      </c>
      <c r="L278" s="48" t="s">
        <v>5</v>
      </c>
      <c r="M278" s="48" t="s">
        <v>5</v>
      </c>
      <c r="N278" s="53">
        <f>IF(AND(K278="L",M278="Yes"),$O$6,IF(K278="S",$M$4,IF(K278="M",$N$4,$O$4)))+IF(L278="Yes",$P$4,0)</f>
        <v>11.56</v>
      </c>
      <c r="O278" s="53">
        <f>IF(K278="S",$M$5,(IF(K278="M",$N$5,$O$5)))+(IF(L278="Yes",$P$5,0))</f>
        <v>3.7</v>
      </c>
      <c r="P278" s="53">
        <f t="shared" si="13"/>
        <v>7.86</v>
      </c>
      <c r="Q278" s="41"/>
      <c r="R278" s="59">
        <v>43481.7261787809</v>
      </c>
      <c r="S278" s="48" t="s">
        <v>2</v>
      </c>
      <c r="T278" s="48" t="s">
        <v>33</v>
      </c>
      <c r="U278" s="48" t="s">
        <v>33</v>
      </c>
      <c r="V278" s="53">
        <f>IF(AND(S278="L",T278="Yes",U278="Yes"),$P$7,0)+IF(S278="S",$M$4,IF(S278="M",$N$4,$O$4)+IF(T278="Yes",$P$4,0))</f>
        <v>5.4</v>
      </c>
      <c r="W278" s="53">
        <f>IF(S278="S",$M$5,(IF(S278="M",$N$5,$O$5)))+(IF(T278="Yes",$P$5,0))</f>
        <v>1.2</v>
      </c>
      <c r="X278" s="53">
        <f t="shared" si="14"/>
        <v>4.2</v>
      </c>
    </row>
    <row r="279" s="39" customFormat="1" ht="15.75" customHeight="1" spans="1:24">
      <c r="A279" s="41"/>
      <c r="B279" s="59">
        <v>43467.8415471957</v>
      </c>
      <c r="C279" s="48" t="s">
        <v>3</v>
      </c>
      <c r="D279" s="48" t="s">
        <v>33</v>
      </c>
      <c r="E279" s="48" t="s">
        <v>33</v>
      </c>
      <c r="F279" s="53">
        <f>IF(C279="S",$M$4,(IF(C279="M",$N$4,$O$4)))+(IF(D279="Yes",$P$4,0))</f>
        <v>6.4</v>
      </c>
      <c r="G279" s="53">
        <f>IF(C279="S",$M$5,(IF(C279="M",$N$5,$O$5)))+(IF(D279="Yes",$P$5,0))</f>
        <v>1.5</v>
      </c>
      <c r="H279" s="53">
        <f t="shared" si="12"/>
        <v>4.9</v>
      </c>
      <c r="I279" s="41"/>
      <c r="J279" s="59">
        <v>43474.5221427575</v>
      </c>
      <c r="K279" s="48" t="s">
        <v>4</v>
      </c>
      <c r="L279" s="48" t="s">
        <v>33</v>
      </c>
      <c r="M279" s="48" t="s">
        <v>5</v>
      </c>
      <c r="N279" s="53">
        <f>IF(AND(K279="L",M279="Yes"),$O$6,IF(K279="S",$M$4,IF(K279="M",$N$4,$O$4)))+IF(L279="Yes",$P$4,0)</f>
        <v>6.66</v>
      </c>
      <c r="O279" s="53">
        <f>IF(K279="S",$M$5,(IF(K279="M",$N$5,$O$5)))+(IF(L279="Yes",$P$5,0))</f>
        <v>1.7</v>
      </c>
      <c r="P279" s="53">
        <f t="shared" si="13"/>
        <v>4.96</v>
      </c>
      <c r="Q279" s="41"/>
      <c r="R279" s="59">
        <v>43481.7340241732</v>
      </c>
      <c r="S279" s="48" t="s">
        <v>3</v>
      </c>
      <c r="T279" s="48" t="s">
        <v>33</v>
      </c>
      <c r="U279" s="48" t="s">
        <v>33</v>
      </c>
      <c r="V279" s="53">
        <f>IF(AND(S279="L",T279="Yes",U279="Yes"),$P$7,0)+IF(S279="S",$M$4,IF(S279="M",$N$4,$O$4)+IF(T279="Yes",$P$4,0))</f>
        <v>6.4</v>
      </c>
      <c r="W279" s="53">
        <f>IF(S279="S",$M$5,(IF(S279="M",$N$5,$O$5)))+(IF(T279="Yes",$P$5,0))</f>
        <v>1.5</v>
      </c>
      <c r="X279" s="53">
        <f t="shared" si="14"/>
        <v>4.9</v>
      </c>
    </row>
    <row r="280" s="39" customFormat="1" ht="15.75" customHeight="1" spans="1:24">
      <c r="A280" s="41"/>
      <c r="B280" s="59">
        <v>43467.8463825376</v>
      </c>
      <c r="C280" s="48" t="s">
        <v>4</v>
      </c>
      <c r="D280" s="48" t="s">
        <v>33</v>
      </c>
      <c r="E280" s="48" t="s">
        <v>33</v>
      </c>
      <c r="F280" s="53">
        <f>IF(C280="S",$M$4,(IF(C280="M",$N$4,$O$4)))+(IF(D280="Yes",$P$4,0))</f>
        <v>7.4</v>
      </c>
      <c r="G280" s="53">
        <f>IF(C280="S",$M$5,(IF(C280="M",$N$5,$O$5)))+(IF(D280="Yes",$P$5,0))</f>
        <v>1.7</v>
      </c>
      <c r="H280" s="53">
        <f t="shared" si="12"/>
        <v>5.7</v>
      </c>
      <c r="I280" s="41"/>
      <c r="J280" s="59">
        <v>43474.5335988667</v>
      </c>
      <c r="K280" s="48" t="s">
        <v>4</v>
      </c>
      <c r="L280" s="48" t="s">
        <v>33</v>
      </c>
      <c r="M280" s="48" t="s">
        <v>5</v>
      </c>
      <c r="N280" s="53">
        <f>IF(AND(K280="L",M280="Yes"),$O$6,IF(K280="S",$M$4,IF(K280="M",$N$4,$O$4)))+IF(L280="Yes",$P$4,0)</f>
        <v>6.66</v>
      </c>
      <c r="O280" s="53">
        <f>IF(K280="S",$M$5,(IF(K280="M",$N$5,$O$5)))+(IF(L280="Yes",$P$5,0))</f>
        <v>1.7</v>
      </c>
      <c r="P280" s="53">
        <f t="shared" si="13"/>
        <v>4.96</v>
      </c>
      <c r="Q280" s="41"/>
      <c r="R280" s="59">
        <v>43481.7389541843</v>
      </c>
      <c r="S280" s="48" t="s">
        <v>2</v>
      </c>
      <c r="T280" s="48" t="s">
        <v>33</v>
      </c>
      <c r="U280" s="48" t="s">
        <v>33</v>
      </c>
      <c r="V280" s="53">
        <f>IF(AND(S280="L",T280="Yes",U280="Yes"),$P$7,0)+IF(S280="S",$M$4,IF(S280="M",$N$4,$O$4)+IF(T280="Yes",$P$4,0))</f>
        <v>5.4</v>
      </c>
      <c r="W280" s="53">
        <f>IF(S280="S",$M$5,(IF(S280="M",$N$5,$O$5)))+(IF(T280="Yes",$P$5,0))</f>
        <v>1.2</v>
      </c>
      <c r="X280" s="53">
        <f t="shared" si="14"/>
        <v>4.2</v>
      </c>
    </row>
    <row r="281" s="39" customFormat="1" ht="15.75" customHeight="1" spans="1:24">
      <c r="A281" s="41"/>
      <c r="B281" s="59">
        <v>43467.8485194897</v>
      </c>
      <c r="C281" s="48" t="s">
        <v>2</v>
      </c>
      <c r="D281" s="48" t="s">
        <v>33</v>
      </c>
      <c r="E281" s="48" t="s">
        <v>33</v>
      </c>
      <c r="F281" s="53">
        <f>IF(C281="S",$M$4,(IF(C281="M",$N$4,$O$4)))+(IF(D281="Yes",$P$4,0))</f>
        <v>5.4</v>
      </c>
      <c r="G281" s="53">
        <f>IF(C281="S",$M$5,(IF(C281="M",$N$5,$O$5)))+(IF(D281="Yes",$P$5,0))</f>
        <v>1.2</v>
      </c>
      <c r="H281" s="53">
        <f t="shared" si="12"/>
        <v>4.2</v>
      </c>
      <c r="I281" s="41"/>
      <c r="J281" s="59">
        <v>43474.5391551883</v>
      </c>
      <c r="K281" s="48" t="s">
        <v>4</v>
      </c>
      <c r="L281" s="48" t="s">
        <v>5</v>
      </c>
      <c r="M281" s="48" t="s">
        <v>5</v>
      </c>
      <c r="N281" s="53">
        <f>IF(AND(K281="L",M281="Yes"),$O$6,IF(K281="S",$M$4,IF(K281="M",$N$4,$O$4)))+IF(L281="Yes",$P$4,0)</f>
        <v>11.56</v>
      </c>
      <c r="O281" s="53">
        <f>IF(K281="S",$M$5,(IF(K281="M",$N$5,$O$5)))+(IF(L281="Yes",$P$5,0))</f>
        <v>3.7</v>
      </c>
      <c r="P281" s="53">
        <f t="shared" si="13"/>
        <v>7.86</v>
      </c>
      <c r="Q281" s="41"/>
      <c r="R281" s="59">
        <v>43481.7466710392</v>
      </c>
      <c r="S281" s="48" t="s">
        <v>3</v>
      </c>
      <c r="T281" s="48" t="s">
        <v>5</v>
      </c>
      <c r="U281" s="48" t="s">
        <v>33</v>
      </c>
      <c r="V281" s="53">
        <f>IF(AND(S281="L",T281="Yes",U281="Yes"),$P$7,0)+IF(S281="S",$M$4,IF(S281="M",$N$4,$O$4)+IF(T281="Yes",$P$4,0))</f>
        <v>11.3</v>
      </c>
      <c r="W281" s="53">
        <f>IF(S281="S",$M$5,(IF(S281="M",$N$5,$O$5)))+(IF(T281="Yes",$P$5,0))</f>
        <v>3.5</v>
      </c>
      <c r="X281" s="53">
        <f t="shared" si="14"/>
        <v>7.8</v>
      </c>
    </row>
    <row r="282" s="39" customFormat="1" ht="15.75" customHeight="1" spans="1:24">
      <c r="A282" s="41"/>
      <c r="B282" s="59">
        <v>43467.8582346831</v>
      </c>
      <c r="C282" s="48" t="s">
        <v>4</v>
      </c>
      <c r="D282" s="48" t="s">
        <v>33</v>
      </c>
      <c r="E282" s="48" t="s">
        <v>33</v>
      </c>
      <c r="F282" s="53">
        <f>IF(C282="S",$M$4,(IF(C282="M",$N$4,$O$4)))+(IF(D282="Yes",$P$4,0))</f>
        <v>7.4</v>
      </c>
      <c r="G282" s="53">
        <f>IF(C282="S",$M$5,(IF(C282="M",$N$5,$O$5)))+(IF(D282="Yes",$P$5,0))</f>
        <v>1.7</v>
      </c>
      <c r="H282" s="53">
        <f t="shared" si="12"/>
        <v>5.7</v>
      </c>
      <c r="I282" s="41"/>
      <c r="J282" s="59">
        <v>43474.5397034253</v>
      </c>
      <c r="K282" s="48" t="s">
        <v>3</v>
      </c>
      <c r="L282" s="48" t="s">
        <v>33</v>
      </c>
      <c r="M282" s="48" t="s">
        <v>33</v>
      </c>
      <c r="N282" s="53">
        <f>IF(AND(K282="L",M282="Yes"),$O$6,IF(K282="S",$M$4,IF(K282="M",$N$4,$O$4)))+IF(L282="Yes",$P$4,0)</f>
        <v>6.4</v>
      </c>
      <c r="O282" s="53">
        <f>IF(K282="S",$M$5,(IF(K282="M",$N$5,$O$5)))+(IF(L282="Yes",$P$5,0))</f>
        <v>1.5</v>
      </c>
      <c r="P282" s="53">
        <f t="shared" si="13"/>
        <v>4.9</v>
      </c>
      <c r="Q282" s="41"/>
      <c r="R282" s="59">
        <v>43481.7538838552</v>
      </c>
      <c r="S282" s="48" t="s">
        <v>3</v>
      </c>
      <c r="T282" s="48" t="s">
        <v>33</v>
      </c>
      <c r="U282" s="48" t="s">
        <v>33</v>
      </c>
      <c r="V282" s="53">
        <f>IF(AND(S282="L",T282="Yes",U282="Yes"),$P$7,0)+IF(S282="S",$M$4,IF(S282="M",$N$4,$O$4)+IF(T282="Yes",$P$4,0))</f>
        <v>6.4</v>
      </c>
      <c r="W282" s="53">
        <f>IF(S282="S",$M$5,(IF(S282="M",$N$5,$O$5)))+(IF(T282="Yes",$P$5,0))</f>
        <v>1.5</v>
      </c>
      <c r="X282" s="53">
        <f t="shared" si="14"/>
        <v>4.9</v>
      </c>
    </row>
    <row r="283" s="39" customFormat="1" ht="15.75" customHeight="1" spans="1:24">
      <c r="A283" s="41"/>
      <c r="B283" s="59">
        <v>43467.8593181187</v>
      </c>
      <c r="C283" s="48" t="s">
        <v>2</v>
      </c>
      <c r="D283" s="48" t="s">
        <v>33</v>
      </c>
      <c r="E283" s="48" t="s">
        <v>33</v>
      </c>
      <c r="F283" s="53">
        <f>IF(C283="S",$M$4,(IF(C283="M",$N$4,$O$4)))+(IF(D283="Yes",$P$4,0))</f>
        <v>5.4</v>
      </c>
      <c r="G283" s="53">
        <f>IF(C283="S",$M$5,(IF(C283="M",$N$5,$O$5)))+(IF(D283="Yes",$P$5,0))</f>
        <v>1.2</v>
      </c>
      <c r="H283" s="53">
        <f t="shared" si="12"/>
        <v>4.2</v>
      </c>
      <c r="I283" s="41"/>
      <c r="J283" s="59">
        <v>43474.5638229093</v>
      </c>
      <c r="K283" s="48" t="s">
        <v>4</v>
      </c>
      <c r="L283" s="48" t="s">
        <v>33</v>
      </c>
      <c r="M283" s="48" t="s">
        <v>5</v>
      </c>
      <c r="N283" s="53">
        <f>IF(AND(K283="L",M283="Yes"),$O$6,IF(K283="S",$M$4,IF(K283="M",$N$4,$O$4)))+IF(L283="Yes",$P$4,0)</f>
        <v>6.66</v>
      </c>
      <c r="O283" s="53">
        <f>IF(K283="S",$M$5,(IF(K283="M",$N$5,$O$5)))+(IF(L283="Yes",$P$5,0))</f>
        <v>1.7</v>
      </c>
      <c r="P283" s="53">
        <f t="shared" si="13"/>
        <v>4.96</v>
      </c>
      <c r="Q283" s="41"/>
      <c r="R283" s="59">
        <v>43481.7637147521</v>
      </c>
      <c r="S283" s="48" t="s">
        <v>3</v>
      </c>
      <c r="T283" s="48" t="s">
        <v>33</v>
      </c>
      <c r="U283" s="48" t="s">
        <v>33</v>
      </c>
      <c r="V283" s="53">
        <f>IF(AND(S283="L",T283="Yes",U283="Yes"),$P$7,0)+IF(S283="S",$M$4,IF(S283="M",$N$4,$O$4)+IF(T283="Yes",$P$4,0))</f>
        <v>6.4</v>
      </c>
      <c r="W283" s="53">
        <f>IF(S283="S",$M$5,(IF(S283="M",$N$5,$O$5)))+(IF(T283="Yes",$P$5,0))</f>
        <v>1.5</v>
      </c>
      <c r="X283" s="53">
        <f t="shared" si="14"/>
        <v>4.9</v>
      </c>
    </row>
    <row r="284" s="39" customFormat="1" ht="15.75" customHeight="1" spans="1:24">
      <c r="A284" s="41"/>
      <c r="B284" s="59">
        <v>43467.8639454947</v>
      </c>
      <c r="C284" s="48" t="s">
        <v>3</v>
      </c>
      <c r="D284" s="48" t="s">
        <v>33</v>
      </c>
      <c r="E284" s="48" t="s">
        <v>33</v>
      </c>
      <c r="F284" s="53">
        <f>IF(C284="S",$M$4,(IF(C284="M",$N$4,$O$4)))+(IF(D284="Yes",$P$4,0))</f>
        <v>6.4</v>
      </c>
      <c r="G284" s="53">
        <f>IF(C284="S",$M$5,(IF(C284="M",$N$5,$O$5)))+(IF(D284="Yes",$P$5,0))</f>
        <v>1.5</v>
      </c>
      <c r="H284" s="53">
        <f t="shared" si="12"/>
        <v>4.9</v>
      </c>
      <c r="I284" s="41"/>
      <c r="J284" s="59">
        <v>43474.5680227441</v>
      </c>
      <c r="K284" s="48" t="s">
        <v>4</v>
      </c>
      <c r="L284" s="48" t="s">
        <v>33</v>
      </c>
      <c r="M284" s="48" t="s">
        <v>5</v>
      </c>
      <c r="N284" s="53">
        <f>IF(AND(K284="L",M284="Yes"),$O$6,IF(K284="S",$M$4,IF(K284="M",$N$4,$O$4)))+IF(L284="Yes",$P$4,0)</f>
        <v>6.66</v>
      </c>
      <c r="O284" s="53">
        <f>IF(K284="S",$M$5,(IF(K284="M",$N$5,$O$5)))+(IF(L284="Yes",$P$5,0))</f>
        <v>1.7</v>
      </c>
      <c r="P284" s="53">
        <f t="shared" si="13"/>
        <v>4.96</v>
      </c>
      <c r="Q284" s="41"/>
      <c r="R284" s="59">
        <v>43481.7665972138</v>
      </c>
      <c r="S284" s="48" t="s">
        <v>4</v>
      </c>
      <c r="T284" s="48" t="s">
        <v>33</v>
      </c>
      <c r="U284" s="48" t="s">
        <v>33</v>
      </c>
      <c r="V284" s="53">
        <f>IF(AND(S284="L",T284="Yes",U284="Yes"),$P$7,0)+IF(S284="S",$M$4,IF(S284="M",$N$4,$O$4)+IF(T284="Yes",$P$4,0))</f>
        <v>7.4</v>
      </c>
      <c r="W284" s="53">
        <f>IF(S284="S",$M$5,(IF(S284="M",$N$5,$O$5)))+(IF(T284="Yes",$P$5,0))</f>
        <v>1.7</v>
      </c>
      <c r="X284" s="53">
        <f t="shared" si="14"/>
        <v>5.7</v>
      </c>
    </row>
    <row r="285" s="39" customFormat="1" ht="15.75" customHeight="1" spans="1:24">
      <c r="A285" s="41"/>
      <c r="B285" s="59">
        <v>43467.8770817366</v>
      </c>
      <c r="C285" s="48" t="s">
        <v>3</v>
      </c>
      <c r="D285" s="48" t="s">
        <v>5</v>
      </c>
      <c r="E285" s="48" t="s">
        <v>33</v>
      </c>
      <c r="F285" s="53">
        <f>IF(C285="S",$M$4,(IF(C285="M",$N$4,$O$4)))+(IF(D285="Yes",$P$4,0))</f>
        <v>11.3</v>
      </c>
      <c r="G285" s="53">
        <f>IF(C285="S",$M$5,(IF(C285="M",$N$5,$O$5)))+(IF(D285="Yes",$P$5,0))</f>
        <v>3.5</v>
      </c>
      <c r="H285" s="53">
        <f t="shared" si="12"/>
        <v>7.8</v>
      </c>
      <c r="I285" s="41"/>
      <c r="J285" s="59">
        <v>43474.5682780759</v>
      </c>
      <c r="K285" s="48" t="s">
        <v>4</v>
      </c>
      <c r="L285" s="48" t="s">
        <v>5</v>
      </c>
      <c r="M285" s="48" t="s">
        <v>5</v>
      </c>
      <c r="N285" s="53">
        <f>IF(AND(K285="L",M285="Yes"),$O$6,IF(K285="S",$M$4,IF(K285="M",$N$4,$O$4)))+IF(L285="Yes",$P$4,0)</f>
        <v>11.56</v>
      </c>
      <c r="O285" s="53">
        <f>IF(K285="S",$M$5,(IF(K285="M",$N$5,$O$5)))+(IF(L285="Yes",$P$5,0))</f>
        <v>3.7</v>
      </c>
      <c r="P285" s="53">
        <f t="shared" si="13"/>
        <v>7.86</v>
      </c>
      <c r="Q285" s="41"/>
      <c r="R285" s="59">
        <v>43481.7801115966</v>
      </c>
      <c r="S285" s="48" t="s">
        <v>3</v>
      </c>
      <c r="T285" s="48" t="s">
        <v>33</v>
      </c>
      <c r="U285" s="48" t="s">
        <v>33</v>
      </c>
      <c r="V285" s="53">
        <f>IF(AND(S285="L",T285="Yes",U285="Yes"),$P$7,0)+IF(S285="S",$M$4,IF(S285="M",$N$4,$O$4)+IF(T285="Yes",$P$4,0))</f>
        <v>6.4</v>
      </c>
      <c r="W285" s="53">
        <f>IF(S285="S",$M$5,(IF(S285="M",$N$5,$O$5)))+(IF(T285="Yes",$P$5,0))</f>
        <v>1.5</v>
      </c>
      <c r="X285" s="53">
        <f t="shared" si="14"/>
        <v>4.9</v>
      </c>
    </row>
    <row r="286" s="39" customFormat="1" ht="15.75" customHeight="1" spans="1:24">
      <c r="A286" s="41"/>
      <c r="B286" s="59">
        <v>43467.8781539403</v>
      </c>
      <c r="C286" s="48" t="s">
        <v>4</v>
      </c>
      <c r="D286" s="48" t="s">
        <v>33</v>
      </c>
      <c r="E286" s="48" t="s">
        <v>33</v>
      </c>
      <c r="F286" s="53">
        <f>IF(C286="S",$M$4,(IF(C286="M",$N$4,$O$4)))+(IF(D286="Yes",$P$4,0))</f>
        <v>7.4</v>
      </c>
      <c r="G286" s="53">
        <f>IF(C286="S",$M$5,(IF(C286="M",$N$5,$O$5)))+(IF(D286="Yes",$P$5,0))</f>
        <v>1.7</v>
      </c>
      <c r="H286" s="53">
        <f t="shared" si="12"/>
        <v>5.7</v>
      </c>
      <c r="I286" s="41"/>
      <c r="J286" s="59">
        <v>43474.5693696355</v>
      </c>
      <c r="K286" s="48" t="s">
        <v>2</v>
      </c>
      <c r="L286" s="48" t="s">
        <v>33</v>
      </c>
      <c r="M286" s="48" t="s">
        <v>33</v>
      </c>
      <c r="N286" s="53">
        <f>IF(AND(K286="L",M286="Yes"),$O$6,IF(K286="S",$M$4,IF(K286="M",$N$4,$O$4)))+IF(L286="Yes",$P$4,0)</f>
        <v>5.4</v>
      </c>
      <c r="O286" s="53">
        <f>IF(K286="S",$M$5,(IF(K286="M",$N$5,$O$5)))+(IF(L286="Yes",$P$5,0))</f>
        <v>1.2</v>
      </c>
      <c r="P286" s="53">
        <f t="shared" si="13"/>
        <v>4.2</v>
      </c>
      <c r="Q286" s="41"/>
      <c r="R286" s="59">
        <v>43481.7918050454</v>
      </c>
      <c r="S286" s="48" t="s">
        <v>4</v>
      </c>
      <c r="T286" s="48" t="s">
        <v>33</v>
      </c>
      <c r="U286" s="48" t="s">
        <v>33</v>
      </c>
      <c r="V286" s="53">
        <f>IF(AND(S286="L",T286="Yes",U286="Yes"),$P$7,0)+IF(S286="S",$M$4,IF(S286="M",$N$4,$O$4)+IF(T286="Yes",$P$4,0))</f>
        <v>7.4</v>
      </c>
      <c r="W286" s="53">
        <f>IF(S286="S",$M$5,(IF(S286="M",$N$5,$O$5)))+(IF(T286="Yes",$P$5,0))</f>
        <v>1.7</v>
      </c>
      <c r="X286" s="53">
        <f t="shared" si="14"/>
        <v>5.7</v>
      </c>
    </row>
    <row r="287" s="39" customFormat="1" ht="15.75" customHeight="1" spans="1:24">
      <c r="A287" s="41"/>
      <c r="B287" s="59">
        <v>43467.8881193883</v>
      </c>
      <c r="C287" s="48" t="s">
        <v>3</v>
      </c>
      <c r="D287" s="48" t="s">
        <v>33</v>
      </c>
      <c r="E287" s="48" t="s">
        <v>33</v>
      </c>
      <c r="F287" s="53">
        <f>IF(C287="S",$M$4,(IF(C287="M",$N$4,$O$4)))+(IF(D287="Yes",$P$4,0))</f>
        <v>6.4</v>
      </c>
      <c r="G287" s="53">
        <f>IF(C287="S",$M$5,(IF(C287="M",$N$5,$O$5)))+(IF(D287="Yes",$P$5,0))</f>
        <v>1.5</v>
      </c>
      <c r="H287" s="53">
        <f t="shared" si="12"/>
        <v>4.9</v>
      </c>
      <c r="I287" s="41"/>
      <c r="J287" s="59">
        <v>43474.5713037226</v>
      </c>
      <c r="K287" s="48" t="s">
        <v>4</v>
      </c>
      <c r="L287" s="48" t="s">
        <v>33</v>
      </c>
      <c r="M287" s="48" t="s">
        <v>5</v>
      </c>
      <c r="N287" s="53">
        <f>IF(AND(K287="L",M287="Yes"),$O$6,IF(K287="S",$M$4,IF(K287="M",$N$4,$O$4)))+IF(L287="Yes",$P$4,0)</f>
        <v>6.66</v>
      </c>
      <c r="O287" s="53">
        <f>IF(K287="S",$M$5,(IF(K287="M",$N$5,$O$5)))+(IF(L287="Yes",$P$5,0))</f>
        <v>1.7</v>
      </c>
      <c r="P287" s="53">
        <f t="shared" si="13"/>
        <v>4.96</v>
      </c>
      <c r="Q287" s="41"/>
      <c r="R287" s="59">
        <v>43481.801635138</v>
      </c>
      <c r="S287" s="48" t="s">
        <v>3</v>
      </c>
      <c r="T287" s="48" t="s">
        <v>5</v>
      </c>
      <c r="U287" s="48" t="s">
        <v>33</v>
      </c>
      <c r="V287" s="53">
        <f>IF(AND(S287="L",T287="Yes",U287="Yes"),$P$7,0)+IF(S287="S",$M$4,IF(S287="M",$N$4,$O$4)+IF(T287="Yes",$P$4,0))</f>
        <v>11.3</v>
      </c>
      <c r="W287" s="53">
        <f>IF(S287="S",$M$5,(IF(S287="M",$N$5,$O$5)))+(IF(T287="Yes",$P$5,0))</f>
        <v>3.5</v>
      </c>
      <c r="X287" s="53">
        <f t="shared" si="14"/>
        <v>7.8</v>
      </c>
    </row>
    <row r="288" s="39" customFormat="1" ht="15.75" customHeight="1" spans="1:24">
      <c r="A288" s="41"/>
      <c r="B288" s="59">
        <v>43467.8956355472</v>
      </c>
      <c r="C288" s="48" t="s">
        <v>3</v>
      </c>
      <c r="D288" s="48" t="s">
        <v>33</v>
      </c>
      <c r="E288" s="48" t="s">
        <v>33</v>
      </c>
      <c r="F288" s="53">
        <f>IF(C288="S",$M$4,(IF(C288="M",$N$4,$O$4)))+(IF(D288="Yes",$P$4,0))</f>
        <v>6.4</v>
      </c>
      <c r="G288" s="53">
        <f>IF(C288="S",$M$5,(IF(C288="M",$N$5,$O$5)))+(IF(D288="Yes",$P$5,0))</f>
        <v>1.5</v>
      </c>
      <c r="H288" s="53">
        <f t="shared" si="12"/>
        <v>4.9</v>
      </c>
      <c r="I288" s="41"/>
      <c r="J288" s="59">
        <v>43474.5827778046</v>
      </c>
      <c r="K288" s="48" t="s">
        <v>3</v>
      </c>
      <c r="L288" s="48" t="s">
        <v>33</v>
      </c>
      <c r="M288" s="48" t="s">
        <v>33</v>
      </c>
      <c r="N288" s="53">
        <f>IF(AND(K288="L",M288="Yes"),$O$6,IF(K288="S",$M$4,IF(K288="M",$N$4,$O$4)))+IF(L288="Yes",$P$4,0)</f>
        <v>6.4</v>
      </c>
      <c r="O288" s="53">
        <f>IF(K288="S",$M$5,(IF(K288="M",$N$5,$O$5)))+(IF(L288="Yes",$P$5,0))</f>
        <v>1.5</v>
      </c>
      <c r="P288" s="53">
        <f t="shared" si="13"/>
        <v>4.9</v>
      </c>
      <c r="Q288" s="41"/>
      <c r="R288" s="59">
        <v>43481.8053162852</v>
      </c>
      <c r="S288" s="48" t="s">
        <v>3</v>
      </c>
      <c r="T288" s="48" t="s">
        <v>5</v>
      </c>
      <c r="U288" s="48" t="s">
        <v>33</v>
      </c>
      <c r="V288" s="53">
        <f>IF(AND(S288="L",T288="Yes",U288="Yes"),$P$7,0)+IF(S288="S",$M$4,IF(S288="M",$N$4,$O$4)+IF(T288="Yes",$P$4,0))</f>
        <v>11.3</v>
      </c>
      <c r="W288" s="53">
        <f>IF(S288="S",$M$5,(IF(S288="M",$N$5,$O$5)))+(IF(T288="Yes",$P$5,0))</f>
        <v>3.5</v>
      </c>
      <c r="X288" s="53">
        <f t="shared" si="14"/>
        <v>7.8</v>
      </c>
    </row>
    <row r="289" s="39" customFormat="1" ht="15.75" customHeight="1" spans="1:24">
      <c r="A289" s="41"/>
      <c r="B289" s="59">
        <v>43467.9102485343</v>
      </c>
      <c r="C289" s="48" t="s">
        <v>3</v>
      </c>
      <c r="D289" s="48" t="s">
        <v>33</v>
      </c>
      <c r="E289" s="48" t="s">
        <v>33</v>
      </c>
      <c r="F289" s="53">
        <f>IF(C289="S",$M$4,(IF(C289="M",$N$4,$O$4)))+(IF(D289="Yes",$P$4,0))</f>
        <v>6.4</v>
      </c>
      <c r="G289" s="53">
        <f>IF(C289="S",$M$5,(IF(C289="M",$N$5,$O$5)))+(IF(D289="Yes",$P$5,0))</f>
        <v>1.5</v>
      </c>
      <c r="H289" s="53">
        <f t="shared" si="12"/>
        <v>4.9</v>
      </c>
      <c r="I289" s="41"/>
      <c r="J289" s="59">
        <v>43474.586000562</v>
      </c>
      <c r="K289" s="48" t="s">
        <v>4</v>
      </c>
      <c r="L289" s="48" t="s">
        <v>5</v>
      </c>
      <c r="M289" s="48" t="s">
        <v>5</v>
      </c>
      <c r="N289" s="53">
        <f>IF(AND(K289="L",M289="Yes"),$O$6,IF(K289="S",$M$4,IF(K289="M",$N$4,$O$4)))+IF(L289="Yes",$P$4,0)</f>
        <v>11.56</v>
      </c>
      <c r="O289" s="53">
        <f>IF(K289="S",$M$5,(IF(K289="M",$N$5,$O$5)))+(IF(L289="Yes",$P$5,0))</f>
        <v>3.7</v>
      </c>
      <c r="P289" s="53">
        <f t="shared" si="13"/>
        <v>7.86</v>
      </c>
      <c r="Q289" s="41"/>
      <c r="R289" s="59">
        <v>43481.8084363478</v>
      </c>
      <c r="S289" s="48" t="s">
        <v>4</v>
      </c>
      <c r="T289" s="48" t="s">
        <v>5</v>
      </c>
      <c r="U289" s="48" t="s">
        <v>5</v>
      </c>
      <c r="V289" s="53">
        <f>IF(AND(S289="L",T289="Yes",U289="Yes"),$P$7,0)+IF(S289="S",$M$4,IF(S289="M",$N$4,$O$4)+IF(T289="Yes",$P$4,0))</f>
        <v>14.75</v>
      </c>
      <c r="W289" s="53">
        <f>IF(S289="S",$M$5,(IF(S289="M",$N$5,$O$5)))+(IF(T289="Yes",$P$5,0))</f>
        <v>3.7</v>
      </c>
      <c r="X289" s="53">
        <f t="shared" si="14"/>
        <v>11.05</v>
      </c>
    </row>
    <row r="290" s="39" customFormat="1" ht="15.75" customHeight="1" spans="1:24">
      <c r="A290" s="41"/>
      <c r="B290" s="59">
        <v>43467.9211100181</v>
      </c>
      <c r="C290" s="48" t="s">
        <v>3</v>
      </c>
      <c r="D290" s="48" t="s">
        <v>33</v>
      </c>
      <c r="E290" s="48" t="s">
        <v>33</v>
      </c>
      <c r="F290" s="53">
        <f>IF(C290="S",$M$4,(IF(C290="M",$N$4,$O$4)))+(IF(D290="Yes",$P$4,0))</f>
        <v>6.4</v>
      </c>
      <c r="G290" s="53">
        <f>IF(C290="S",$M$5,(IF(C290="M",$N$5,$O$5)))+(IF(D290="Yes",$P$5,0))</f>
        <v>1.5</v>
      </c>
      <c r="H290" s="53">
        <f t="shared" si="12"/>
        <v>4.9</v>
      </c>
      <c r="I290" s="41"/>
      <c r="J290" s="59">
        <v>43474.5939553038</v>
      </c>
      <c r="K290" s="48" t="s">
        <v>4</v>
      </c>
      <c r="L290" s="48" t="s">
        <v>33</v>
      </c>
      <c r="M290" s="48" t="s">
        <v>33</v>
      </c>
      <c r="N290" s="53">
        <f>IF(AND(K290="L",M290="Yes"),$O$6,IF(K290="S",$M$4,IF(K290="M",$N$4,$O$4)))+IF(L290="Yes",$P$4,0)</f>
        <v>7.4</v>
      </c>
      <c r="O290" s="53">
        <f>IF(K290="S",$M$5,(IF(K290="M",$N$5,$O$5)))+(IF(L290="Yes",$P$5,0))</f>
        <v>1.7</v>
      </c>
      <c r="P290" s="53">
        <f t="shared" si="13"/>
        <v>5.7</v>
      </c>
      <c r="Q290" s="41"/>
      <c r="R290" s="59">
        <v>43481.8119197096</v>
      </c>
      <c r="S290" s="48" t="s">
        <v>3</v>
      </c>
      <c r="T290" s="48" t="s">
        <v>33</v>
      </c>
      <c r="U290" s="48" t="s">
        <v>33</v>
      </c>
      <c r="V290" s="53">
        <f>IF(AND(S290="L",T290="Yes",U290="Yes"),$P$7,0)+IF(S290="S",$M$4,IF(S290="M",$N$4,$O$4)+IF(T290="Yes",$P$4,0))</f>
        <v>6.4</v>
      </c>
      <c r="W290" s="53">
        <f>IF(S290="S",$M$5,(IF(S290="M",$N$5,$O$5)))+(IF(T290="Yes",$P$5,0))</f>
        <v>1.5</v>
      </c>
      <c r="X290" s="53">
        <f t="shared" si="14"/>
        <v>4.9</v>
      </c>
    </row>
    <row r="291" s="39" customFormat="1" ht="15.75" customHeight="1" spans="1:24">
      <c r="A291" s="41"/>
      <c r="B291" s="59">
        <v>43467.9278045682</v>
      </c>
      <c r="C291" s="48" t="s">
        <v>4</v>
      </c>
      <c r="D291" s="48" t="s">
        <v>33</v>
      </c>
      <c r="E291" s="48" t="s">
        <v>33</v>
      </c>
      <c r="F291" s="53">
        <f>IF(C291="S",$M$4,(IF(C291="M",$N$4,$O$4)))+(IF(D291="Yes",$P$4,0))</f>
        <v>7.4</v>
      </c>
      <c r="G291" s="53">
        <f>IF(C291="S",$M$5,(IF(C291="M",$N$5,$O$5)))+(IF(D291="Yes",$P$5,0))</f>
        <v>1.7</v>
      </c>
      <c r="H291" s="53">
        <f t="shared" si="12"/>
        <v>5.7</v>
      </c>
      <c r="I291" s="41"/>
      <c r="J291" s="59">
        <v>43474.5942439807</v>
      </c>
      <c r="K291" s="48" t="s">
        <v>4</v>
      </c>
      <c r="L291" s="48" t="s">
        <v>33</v>
      </c>
      <c r="M291" s="48" t="s">
        <v>5</v>
      </c>
      <c r="N291" s="53">
        <f>IF(AND(K291="L",M291="Yes"),$O$6,IF(K291="S",$M$4,IF(K291="M",$N$4,$O$4)))+IF(L291="Yes",$P$4,0)</f>
        <v>6.66</v>
      </c>
      <c r="O291" s="53">
        <f>IF(K291="S",$M$5,(IF(K291="M",$N$5,$O$5)))+(IF(L291="Yes",$P$5,0))</f>
        <v>1.7</v>
      </c>
      <c r="P291" s="53">
        <f t="shared" si="13"/>
        <v>4.96</v>
      </c>
      <c r="Q291" s="41"/>
      <c r="R291" s="59">
        <v>43481.8136138597</v>
      </c>
      <c r="S291" s="48" t="s">
        <v>3</v>
      </c>
      <c r="T291" s="48" t="s">
        <v>33</v>
      </c>
      <c r="U291" s="48" t="s">
        <v>33</v>
      </c>
      <c r="V291" s="53">
        <f>IF(AND(S291="L",T291="Yes",U291="Yes"),$P$7,0)+IF(S291="S",$M$4,IF(S291="M",$N$4,$O$4)+IF(T291="Yes",$P$4,0))</f>
        <v>6.4</v>
      </c>
      <c r="W291" s="53">
        <f>IF(S291="S",$M$5,(IF(S291="M",$N$5,$O$5)))+(IF(T291="Yes",$P$5,0))</f>
        <v>1.5</v>
      </c>
      <c r="X291" s="53">
        <f t="shared" si="14"/>
        <v>4.9</v>
      </c>
    </row>
    <row r="292" s="39" customFormat="1" ht="15.75" customHeight="1" spans="1:24">
      <c r="A292" s="41"/>
      <c r="B292" s="59">
        <v>43467.9310286573</v>
      </c>
      <c r="C292" s="48" t="s">
        <v>4</v>
      </c>
      <c r="D292" s="48" t="s">
        <v>5</v>
      </c>
      <c r="E292" s="48" t="s">
        <v>33</v>
      </c>
      <c r="F292" s="53">
        <f>IF(C292="S",$M$4,(IF(C292="M",$N$4,$O$4)))+(IF(D292="Yes",$P$4,0))</f>
        <v>12.3</v>
      </c>
      <c r="G292" s="53">
        <f>IF(C292="S",$M$5,(IF(C292="M",$N$5,$O$5)))+(IF(D292="Yes",$P$5,0))</f>
        <v>3.7</v>
      </c>
      <c r="H292" s="53">
        <f t="shared" si="12"/>
        <v>8.6</v>
      </c>
      <c r="I292" s="41"/>
      <c r="J292" s="59">
        <v>43474.6077586387</v>
      </c>
      <c r="K292" s="48" t="s">
        <v>4</v>
      </c>
      <c r="L292" s="48" t="s">
        <v>33</v>
      </c>
      <c r="M292" s="48" t="s">
        <v>5</v>
      </c>
      <c r="N292" s="53">
        <f>IF(AND(K292="L",M292="Yes"),$O$6,IF(K292="S",$M$4,IF(K292="M",$N$4,$O$4)))+IF(L292="Yes",$P$4,0)</f>
        <v>6.66</v>
      </c>
      <c r="O292" s="53">
        <f>IF(K292="S",$M$5,(IF(K292="M",$N$5,$O$5)))+(IF(L292="Yes",$P$5,0))</f>
        <v>1.7</v>
      </c>
      <c r="P292" s="53">
        <f t="shared" si="13"/>
        <v>4.96</v>
      </c>
      <c r="Q292" s="41"/>
      <c r="R292" s="59">
        <v>43481.8157417574</v>
      </c>
      <c r="S292" s="48" t="s">
        <v>4</v>
      </c>
      <c r="T292" s="48" t="s">
        <v>33</v>
      </c>
      <c r="U292" s="48" t="s">
        <v>5</v>
      </c>
      <c r="V292" s="53">
        <f>IF(AND(S292="L",T292="Yes",U292="Yes"),$P$7,0)+IF(S292="S",$M$4,IF(S292="M",$N$4,$O$4)+IF(T292="Yes",$P$4,0))</f>
        <v>7.4</v>
      </c>
      <c r="W292" s="53">
        <f>IF(S292="S",$M$5,(IF(S292="M",$N$5,$O$5)))+(IF(T292="Yes",$P$5,0))</f>
        <v>1.7</v>
      </c>
      <c r="X292" s="53">
        <f t="shared" si="14"/>
        <v>5.7</v>
      </c>
    </row>
    <row r="293" s="39" customFormat="1" ht="15.75" customHeight="1" spans="1:24">
      <c r="A293" s="41"/>
      <c r="B293" s="59">
        <v>43467.9347087216</v>
      </c>
      <c r="C293" s="48" t="s">
        <v>4</v>
      </c>
      <c r="D293" s="48" t="s">
        <v>33</v>
      </c>
      <c r="E293" s="48" t="s">
        <v>33</v>
      </c>
      <c r="F293" s="53">
        <f>IF(C293="S",$M$4,(IF(C293="M",$N$4,$O$4)))+(IF(D293="Yes",$P$4,0))</f>
        <v>7.4</v>
      </c>
      <c r="G293" s="53">
        <f>IF(C293="S",$M$5,(IF(C293="M",$N$5,$O$5)))+(IF(D293="Yes",$P$5,0))</f>
        <v>1.7</v>
      </c>
      <c r="H293" s="53">
        <f t="shared" si="12"/>
        <v>5.7</v>
      </c>
      <c r="I293" s="41"/>
      <c r="J293" s="59">
        <v>43474.6084700493</v>
      </c>
      <c r="K293" s="48" t="s">
        <v>4</v>
      </c>
      <c r="L293" s="48" t="s">
        <v>33</v>
      </c>
      <c r="M293" s="48" t="s">
        <v>33</v>
      </c>
      <c r="N293" s="53">
        <f>IF(AND(K293="L",M293="Yes"),$O$6,IF(K293="S",$M$4,IF(K293="M",$N$4,$O$4)))+IF(L293="Yes",$P$4,0)</f>
        <v>7.4</v>
      </c>
      <c r="O293" s="53">
        <f>IF(K293="S",$M$5,(IF(K293="M",$N$5,$O$5)))+(IF(L293="Yes",$P$5,0))</f>
        <v>1.7</v>
      </c>
      <c r="P293" s="53">
        <f t="shared" si="13"/>
        <v>5.7</v>
      </c>
      <c r="Q293" s="41"/>
      <c r="R293" s="59">
        <v>43481.8224889983</v>
      </c>
      <c r="S293" s="48" t="s">
        <v>4</v>
      </c>
      <c r="T293" s="48" t="s">
        <v>5</v>
      </c>
      <c r="U293" s="48" t="s">
        <v>33</v>
      </c>
      <c r="V293" s="53">
        <f>IF(AND(S293="L",T293="Yes",U293="Yes"),$P$7,0)+IF(S293="S",$M$4,IF(S293="M",$N$4,$O$4)+IF(T293="Yes",$P$4,0))</f>
        <v>12.3</v>
      </c>
      <c r="W293" s="53">
        <f>IF(S293="S",$M$5,(IF(S293="M",$N$5,$O$5)))+(IF(T293="Yes",$P$5,0))</f>
        <v>3.7</v>
      </c>
      <c r="X293" s="53">
        <f t="shared" si="14"/>
        <v>8.6</v>
      </c>
    </row>
    <row r="294" s="39" customFormat="1" ht="15.75" customHeight="1" spans="1:24">
      <c r="A294" s="41"/>
      <c r="B294" s="59">
        <v>43467.9361630278</v>
      </c>
      <c r="C294" s="48" t="s">
        <v>3</v>
      </c>
      <c r="D294" s="48" t="s">
        <v>5</v>
      </c>
      <c r="E294" s="48" t="s">
        <v>33</v>
      </c>
      <c r="F294" s="53">
        <f>IF(C294="S",$M$4,(IF(C294="M",$N$4,$O$4)))+(IF(D294="Yes",$P$4,0))</f>
        <v>11.3</v>
      </c>
      <c r="G294" s="53">
        <f>IF(C294="S",$M$5,(IF(C294="M",$N$5,$O$5)))+(IF(D294="Yes",$P$5,0))</f>
        <v>3.5</v>
      </c>
      <c r="H294" s="53">
        <f t="shared" si="12"/>
        <v>7.8</v>
      </c>
      <c r="I294" s="41"/>
      <c r="J294" s="59">
        <v>43474.6146429054</v>
      </c>
      <c r="K294" s="48" t="s">
        <v>3</v>
      </c>
      <c r="L294" s="48" t="s">
        <v>33</v>
      </c>
      <c r="M294" s="48" t="s">
        <v>33</v>
      </c>
      <c r="N294" s="53">
        <f>IF(AND(K294="L",M294="Yes"),$O$6,IF(K294="S",$M$4,IF(K294="M",$N$4,$O$4)))+IF(L294="Yes",$P$4,0)</f>
        <v>6.4</v>
      </c>
      <c r="O294" s="53">
        <f>IF(K294="S",$M$5,(IF(K294="M",$N$5,$O$5)))+(IF(L294="Yes",$P$5,0))</f>
        <v>1.5</v>
      </c>
      <c r="P294" s="53">
        <f t="shared" si="13"/>
        <v>4.9</v>
      </c>
      <c r="Q294" s="41"/>
      <c r="R294" s="59">
        <v>43481.8247029371</v>
      </c>
      <c r="S294" s="48" t="s">
        <v>4</v>
      </c>
      <c r="T294" s="48" t="s">
        <v>33</v>
      </c>
      <c r="U294" s="48" t="s">
        <v>5</v>
      </c>
      <c r="V294" s="53">
        <f>IF(AND(S294="L",T294="Yes",U294="Yes"),$P$7,0)+IF(S294="S",$M$4,IF(S294="M",$N$4,$O$4)+IF(T294="Yes",$P$4,0))</f>
        <v>7.4</v>
      </c>
      <c r="W294" s="53">
        <f>IF(S294="S",$M$5,(IF(S294="M",$N$5,$O$5)))+(IF(T294="Yes",$P$5,0))</f>
        <v>1.7</v>
      </c>
      <c r="X294" s="53">
        <f t="shared" si="14"/>
        <v>5.7</v>
      </c>
    </row>
    <row r="295" s="39" customFormat="1" ht="15.75" customHeight="1" spans="1:24">
      <c r="A295" s="41"/>
      <c r="B295" s="59">
        <v>43467.9492847425</v>
      </c>
      <c r="C295" s="48" t="s">
        <v>3</v>
      </c>
      <c r="D295" s="48" t="s">
        <v>33</v>
      </c>
      <c r="E295" s="48" t="s">
        <v>33</v>
      </c>
      <c r="F295" s="53">
        <f>IF(C295="S",$M$4,(IF(C295="M",$N$4,$O$4)))+(IF(D295="Yes",$P$4,0))</f>
        <v>6.4</v>
      </c>
      <c r="G295" s="53">
        <f>IF(C295="S",$M$5,(IF(C295="M",$N$5,$O$5)))+(IF(D295="Yes",$P$5,0))</f>
        <v>1.5</v>
      </c>
      <c r="H295" s="53">
        <f t="shared" si="12"/>
        <v>4.9</v>
      </c>
      <c r="I295" s="41"/>
      <c r="J295" s="59">
        <v>43474.6147187419</v>
      </c>
      <c r="K295" s="48" t="s">
        <v>4</v>
      </c>
      <c r="L295" s="48" t="s">
        <v>33</v>
      </c>
      <c r="M295" s="48" t="s">
        <v>5</v>
      </c>
      <c r="N295" s="53">
        <f>IF(AND(K295="L",M295="Yes"),$O$6,IF(K295="S",$M$4,IF(K295="M",$N$4,$O$4)))+IF(L295="Yes",$P$4,0)</f>
        <v>6.66</v>
      </c>
      <c r="O295" s="53">
        <f>IF(K295="S",$M$5,(IF(K295="M",$N$5,$O$5)))+(IF(L295="Yes",$P$5,0))</f>
        <v>1.7</v>
      </c>
      <c r="P295" s="53">
        <f t="shared" si="13"/>
        <v>4.96</v>
      </c>
      <c r="Q295" s="41"/>
      <c r="R295" s="59">
        <v>43481.8262930542</v>
      </c>
      <c r="S295" s="48" t="s">
        <v>4</v>
      </c>
      <c r="T295" s="48" t="s">
        <v>33</v>
      </c>
      <c r="U295" s="48" t="s">
        <v>5</v>
      </c>
      <c r="V295" s="53">
        <f>IF(AND(S295="L",T295="Yes",U295="Yes"),$P$7,0)+IF(S295="S",$M$4,IF(S295="M",$N$4,$O$4)+IF(T295="Yes",$P$4,0))</f>
        <v>7.4</v>
      </c>
      <c r="W295" s="53">
        <f>IF(S295="S",$M$5,(IF(S295="M",$N$5,$O$5)))+(IF(T295="Yes",$P$5,0))</f>
        <v>1.7</v>
      </c>
      <c r="X295" s="53">
        <f t="shared" si="14"/>
        <v>5.7</v>
      </c>
    </row>
    <row r="296" s="39" customFormat="1" ht="15.75" customHeight="1" spans="1:24">
      <c r="A296" s="41"/>
      <c r="B296" s="59">
        <v>43467.9637487396</v>
      </c>
      <c r="C296" s="48" t="s">
        <v>3</v>
      </c>
      <c r="D296" s="48" t="s">
        <v>33</v>
      </c>
      <c r="E296" s="48" t="s">
        <v>33</v>
      </c>
      <c r="F296" s="53">
        <f>IF(C296="S",$M$4,(IF(C296="M",$N$4,$O$4)))+(IF(D296="Yes",$P$4,0))</f>
        <v>6.4</v>
      </c>
      <c r="G296" s="53">
        <f>IF(C296="S",$M$5,(IF(C296="M",$N$5,$O$5)))+(IF(D296="Yes",$P$5,0))</f>
        <v>1.5</v>
      </c>
      <c r="H296" s="53">
        <f t="shared" si="12"/>
        <v>4.9</v>
      </c>
      <c r="I296" s="41"/>
      <c r="J296" s="59">
        <v>43474.6275373802</v>
      </c>
      <c r="K296" s="48" t="s">
        <v>4</v>
      </c>
      <c r="L296" s="48" t="s">
        <v>33</v>
      </c>
      <c r="M296" s="48" t="s">
        <v>5</v>
      </c>
      <c r="N296" s="53">
        <f>IF(AND(K296="L",M296="Yes"),$O$6,IF(K296="S",$M$4,IF(K296="M",$N$4,$O$4)))+IF(L296="Yes",$P$4,0)</f>
        <v>6.66</v>
      </c>
      <c r="O296" s="53">
        <f>IF(K296="S",$M$5,(IF(K296="M",$N$5,$O$5)))+(IF(L296="Yes",$P$5,0))</f>
        <v>1.7</v>
      </c>
      <c r="P296" s="53">
        <f t="shared" si="13"/>
        <v>4.96</v>
      </c>
      <c r="Q296" s="41"/>
      <c r="R296" s="59">
        <v>43481.8385905634</v>
      </c>
      <c r="S296" s="48" t="s">
        <v>3</v>
      </c>
      <c r="T296" s="48" t="s">
        <v>5</v>
      </c>
      <c r="U296" s="48" t="s">
        <v>33</v>
      </c>
      <c r="V296" s="53">
        <f>IF(AND(S296="L",T296="Yes",U296="Yes"),$P$7,0)+IF(S296="S",$M$4,IF(S296="M",$N$4,$O$4)+IF(T296="Yes",$P$4,0))</f>
        <v>11.3</v>
      </c>
      <c r="W296" s="53">
        <f>IF(S296="S",$M$5,(IF(S296="M",$N$5,$O$5)))+(IF(T296="Yes",$P$5,0))</f>
        <v>3.5</v>
      </c>
      <c r="X296" s="53">
        <f t="shared" si="14"/>
        <v>7.8</v>
      </c>
    </row>
    <row r="297" s="39" customFormat="1" ht="15.75" customHeight="1" spans="1:24">
      <c r="A297" s="41"/>
      <c r="B297" s="59">
        <v>43467.9741543138</v>
      </c>
      <c r="C297" s="48" t="s">
        <v>4</v>
      </c>
      <c r="D297" s="48" t="s">
        <v>5</v>
      </c>
      <c r="E297" s="48" t="s">
        <v>33</v>
      </c>
      <c r="F297" s="53">
        <f>IF(C297="S",$M$4,(IF(C297="M",$N$4,$O$4)))+(IF(D297="Yes",$P$4,0))</f>
        <v>12.3</v>
      </c>
      <c r="G297" s="53">
        <f>IF(C297="S",$M$5,(IF(C297="M",$N$5,$O$5)))+(IF(D297="Yes",$P$5,0))</f>
        <v>3.7</v>
      </c>
      <c r="H297" s="53">
        <f t="shared" si="12"/>
        <v>8.6</v>
      </c>
      <c r="I297" s="41"/>
      <c r="J297" s="59">
        <v>43474.6306314548</v>
      </c>
      <c r="K297" s="48" t="s">
        <v>4</v>
      </c>
      <c r="L297" s="48" t="s">
        <v>33</v>
      </c>
      <c r="M297" s="48" t="s">
        <v>5</v>
      </c>
      <c r="N297" s="53">
        <f>IF(AND(K297="L",M297="Yes"),$O$6,IF(K297="S",$M$4,IF(K297="M",$N$4,$O$4)))+IF(L297="Yes",$P$4,0)</f>
        <v>6.66</v>
      </c>
      <c r="O297" s="53">
        <f>IF(K297="S",$M$5,(IF(K297="M",$N$5,$O$5)))+(IF(L297="Yes",$P$5,0))</f>
        <v>1.7</v>
      </c>
      <c r="P297" s="53">
        <f t="shared" si="13"/>
        <v>4.96</v>
      </c>
      <c r="Q297" s="41"/>
      <c r="R297" s="59">
        <v>43481.8396670479</v>
      </c>
      <c r="S297" s="48" t="s">
        <v>3</v>
      </c>
      <c r="T297" s="48" t="s">
        <v>33</v>
      </c>
      <c r="U297" s="48" t="s">
        <v>33</v>
      </c>
      <c r="V297" s="53">
        <f>IF(AND(S297="L",T297="Yes",U297="Yes"),$P$7,0)+IF(S297="S",$M$4,IF(S297="M",$N$4,$O$4)+IF(T297="Yes",$P$4,0))</f>
        <v>6.4</v>
      </c>
      <c r="W297" s="53">
        <f>IF(S297="S",$M$5,(IF(S297="M",$N$5,$O$5)))+(IF(T297="Yes",$P$5,0))</f>
        <v>1.5</v>
      </c>
      <c r="X297" s="53">
        <f t="shared" si="14"/>
        <v>4.9</v>
      </c>
    </row>
    <row r="298" s="39" customFormat="1" ht="15.75" customHeight="1" spans="1:24">
      <c r="A298" s="41"/>
      <c r="B298" s="59">
        <v>43467.9778978673</v>
      </c>
      <c r="C298" s="48" t="s">
        <v>2</v>
      </c>
      <c r="D298" s="48" t="s">
        <v>5</v>
      </c>
      <c r="E298" s="48" t="s">
        <v>33</v>
      </c>
      <c r="F298" s="53">
        <f>IF(C298="S",$M$4,(IF(C298="M",$N$4,$O$4)))+(IF(D298="Yes",$P$4,0))</f>
        <v>10.3</v>
      </c>
      <c r="G298" s="53">
        <f>IF(C298="S",$M$5,(IF(C298="M",$N$5,$O$5)))+(IF(D298="Yes",$P$5,0))</f>
        <v>3.2</v>
      </c>
      <c r="H298" s="53">
        <f t="shared" si="12"/>
        <v>7.1</v>
      </c>
      <c r="I298" s="41"/>
      <c r="J298" s="59">
        <v>43474.6339166244</v>
      </c>
      <c r="K298" s="48" t="s">
        <v>4</v>
      </c>
      <c r="L298" s="48" t="s">
        <v>33</v>
      </c>
      <c r="M298" s="48" t="s">
        <v>5</v>
      </c>
      <c r="N298" s="53">
        <f>IF(AND(K298="L",M298="Yes"),$O$6,IF(K298="S",$M$4,IF(K298="M",$N$4,$O$4)))+IF(L298="Yes",$P$4,0)</f>
        <v>6.66</v>
      </c>
      <c r="O298" s="53">
        <f>IF(K298="S",$M$5,(IF(K298="M",$N$5,$O$5)))+(IF(L298="Yes",$P$5,0))</f>
        <v>1.7</v>
      </c>
      <c r="P298" s="53">
        <f t="shared" si="13"/>
        <v>4.96</v>
      </c>
      <c r="Q298" s="41"/>
      <c r="R298" s="59">
        <v>43481.8518778099</v>
      </c>
      <c r="S298" s="48" t="s">
        <v>2</v>
      </c>
      <c r="T298" s="48" t="s">
        <v>5</v>
      </c>
      <c r="U298" s="48" t="s">
        <v>33</v>
      </c>
      <c r="V298" s="53">
        <f>IF(AND(S298="L",T298="Yes",U298="Yes"),$P$7,0)+IF(S298="S",$M$4,IF(S298="M",$N$4,$O$4)+IF(T298="Yes",$P$4,0))</f>
        <v>5.4</v>
      </c>
      <c r="W298" s="53">
        <f>IF(S298="S",$M$5,(IF(S298="M",$N$5,$O$5)))+(IF(T298="Yes",$P$5,0))</f>
        <v>3.2</v>
      </c>
      <c r="X298" s="53">
        <f t="shared" si="14"/>
        <v>2.2</v>
      </c>
    </row>
    <row r="299" s="39" customFormat="1" ht="15.75" customHeight="1" spans="1:24">
      <c r="A299" s="41"/>
      <c r="B299" s="59">
        <v>43467.9821541409</v>
      </c>
      <c r="C299" s="48" t="s">
        <v>2</v>
      </c>
      <c r="D299" s="48" t="s">
        <v>33</v>
      </c>
      <c r="E299" s="48" t="s">
        <v>33</v>
      </c>
      <c r="F299" s="53">
        <f>IF(C299="S",$M$4,(IF(C299="M",$N$4,$O$4)))+(IF(D299="Yes",$P$4,0))</f>
        <v>5.4</v>
      </c>
      <c r="G299" s="53">
        <f>IF(C299="S",$M$5,(IF(C299="M",$N$5,$O$5)))+(IF(D299="Yes",$P$5,0))</f>
        <v>1.2</v>
      </c>
      <c r="H299" s="53">
        <f t="shared" si="12"/>
        <v>4.2</v>
      </c>
      <c r="I299" s="41"/>
      <c r="J299" s="59">
        <v>43474.6362240827</v>
      </c>
      <c r="K299" s="48" t="s">
        <v>3</v>
      </c>
      <c r="L299" s="48" t="s">
        <v>33</v>
      </c>
      <c r="M299" s="48" t="s">
        <v>33</v>
      </c>
      <c r="N299" s="53">
        <f>IF(AND(K299="L",M299="Yes"),$O$6,IF(K299="S",$M$4,IF(K299="M",$N$4,$O$4)))+IF(L299="Yes",$P$4,0)</f>
        <v>6.4</v>
      </c>
      <c r="O299" s="53">
        <f>IF(K299="S",$M$5,(IF(K299="M",$N$5,$O$5)))+(IF(L299="Yes",$P$5,0))</f>
        <v>1.5</v>
      </c>
      <c r="P299" s="53">
        <f t="shared" si="13"/>
        <v>4.9</v>
      </c>
      <c r="Q299" s="41"/>
      <c r="R299" s="59">
        <v>43481.8522208643</v>
      </c>
      <c r="S299" s="48" t="s">
        <v>3</v>
      </c>
      <c r="T299" s="48" t="s">
        <v>5</v>
      </c>
      <c r="U299" s="48" t="s">
        <v>33</v>
      </c>
      <c r="V299" s="53">
        <f>IF(AND(S299="L",T299="Yes",U299="Yes"),$P$7,0)+IF(S299="S",$M$4,IF(S299="M",$N$4,$O$4)+IF(T299="Yes",$P$4,0))</f>
        <v>11.3</v>
      </c>
      <c r="W299" s="53">
        <f>IF(S299="S",$M$5,(IF(S299="M",$N$5,$O$5)))+(IF(T299="Yes",$P$5,0))</f>
        <v>3.5</v>
      </c>
      <c r="X299" s="53">
        <f t="shared" si="14"/>
        <v>7.8</v>
      </c>
    </row>
    <row r="300" s="39" customFormat="1" ht="15.75" customHeight="1" spans="1:24">
      <c r="A300" s="41"/>
      <c r="B300" s="59">
        <v>43467.9911534601</v>
      </c>
      <c r="C300" s="48" t="s">
        <v>3</v>
      </c>
      <c r="D300" s="48" t="s">
        <v>33</v>
      </c>
      <c r="E300" s="48" t="s">
        <v>33</v>
      </c>
      <c r="F300" s="53">
        <f>IF(C300="S",$M$4,(IF(C300="M",$N$4,$O$4)))+(IF(D300="Yes",$P$4,0))</f>
        <v>6.4</v>
      </c>
      <c r="G300" s="53">
        <f>IF(C300="S",$M$5,(IF(C300="M",$N$5,$O$5)))+(IF(D300="Yes",$P$5,0))</f>
        <v>1.5</v>
      </c>
      <c r="H300" s="53">
        <f t="shared" si="12"/>
        <v>4.9</v>
      </c>
      <c r="I300" s="41"/>
      <c r="J300" s="59">
        <v>43474.6522130789</v>
      </c>
      <c r="K300" s="48" t="s">
        <v>2</v>
      </c>
      <c r="L300" s="48" t="s">
        <v>5</v>
      </c>
      <c r="M300" s="48" t="s">
        <v>33</v>
      </c>
      <c r="N300" s="53">
        <f>IF(AND(K300="L",M300="Yes"),$O$6,IF(K300="S",$M$4,IF(K300="M",$N$4,$O$4)))+IF(L300="Yes",$P$4,0)</f>
        <v>10.3</v>
      </c>
      <c r="O300" s="53">
        <f>IF(K300="S",$M$5,(IF(K300="M",$N$5,$O$5)))+(IF(L300="Yes",$P$5,0))</f>
        <v>3.2</v>
      </c>
      <c r="P300" s="53">
        <f t="shared" si="13"/>
        <v>7.1</v>
      </c>
      <c r="Q300" s="41"/>
      <c r="R300" s="59">
        <v>43481.8570032491</v>
      </c>
      <c r="S300" s="48" t="s">
        <v>4</v>
      </c>
      <c r="T300" s="48" t="s">
        <v>5</v>
      </c>
      <c r="U300" s="48" t="s">
        <v>33</v>
      </c>
      <c r="V300" s="53">
        <f>IF(AND(S300="L",T300="Yes",U300="Yes"),$P$7,0)+IF(S300="S",$M$4,IF(S300="M",$N$4,$O$4)+IF(T300="Yes",$P$4,0))</f>
        <v>12.3</v>
      </c>
      <c r="W300" s="53">
        <f>IF(S300="S",$M$5,(IF(S300="M",$N$5,$O$5)))+(IF(T300="Yes",$P$5,0))</f>
        <v>3.7</v>
      </c>
      <c r="X300" s="53">
        <f t="shared" si="14"/>
        <v>8.6</v>
      </c>
    </row>
    <row r="301" s="39" customFormat="1" ht="15.75" customHeight="1" spans="1:24">
      <c r="A301" s="41"/>
      <c r="B301" s="59">
        <v>43467.9916323362</v>
      </c>
      <c r="C301" s="48" t="s">
        <v>4</v>
      </c>
      <c r="D301" s="48" t="s">
        <v>5</v>
      </c>
      <c r="E301" s="48" t="s">
        <v>33</v>
      </c>
      <c r="F301" s="53">
        <f>IF(C301="S",$M$4,(IF(C301="M",$N$4,$O$4)))+(IF(D301="Yes",$P$4,0))</f>
        <v>12.3</v>
      </c>
      <c r="G301" s="53">
        <f>IF(C301="S",$M$5,(IF(C301="M",$N$5,$O$5)))+(IF(D301="Yes",$P$5,0))</f>
        <v>3.7</v>
      </c>
      <c r="H301" s="53">
        <f t="shared" si="12"/>
        <v>8.6</v>
      </c>
      <c r="I301" s="41"/>
      <c r="J301" s="59">
        <v>43474.6527459826</v>
      </c>
      <c r="K301" s="48" t="s">
        <v>4</v>
      </c>
      <c r="L301" s="48" t="s">
        <v>33</v>
      </c>
      <c r="M301" s="48" t="s">
        <v>33</v>
      </c>
      <c r="N301" s="53">
        <f>IF(AND(K301="L",M301="Yes"),$O$6,IF(K301="S",$M$4,IF(K301="M",$N$4,$O$4)))+IF(L301="Yes",$P$4,0)</f>
        <v>7.4</v>
      </c>
      <c r="O301" s="53">
        <f>IF(K301="S",$M$5,(IF(K301="M",$N$5,$O$5)))+(IF(L301="Yes",$P$5,0))</f>
        <v>1.7</v>
      </c>
      <c r="P301" s="53">
        <f t="shared" si="13"/>
        <v>5.7</v>
      </c>
      <c r="Q301" s="41"/>
      <c r="R301" s="59">
        <v>43481.858760119</v>
      </c>
      <c r="S301" s="48" t="s">
        <v>3</v>
      </c>
      <c r="T301" s="48" t="s">
        <v>5</v>
      </c>
      <c r="U301" s="48" t="s">
        <v>33</v>
      </c>
      <c r="V301" s="53">
        <f>IF(AND(S301="L",T301="Yes",U301="Yes"),$P$7,0)+IF(S301="S",$M$4,IF(S301="M",$N$4,$O$4)+IF(T301="Yes",$P$4,0))</f>
        <v>11.3</v>
      </c>
      <c r="W301" s="53">
        <f>IF(S301="S",$M$5,(IF(S301="M",$N$5,$O$5)))+(IF(T301="Yes",$P$5,0))</f>
        <v>3.5</v>
      </c>
      <c r="X301" s="53">
        <f t="shared" si="14"/>
        <v>7.8</v>
      </c>
    </row>
    <row r="302" s="39" customFormat="1" ht="15.75" customHeight="1" spans="1:24">
      <c r="A302" s="41"/>
      <c r="B302" s="59">
        <v>43467.9942684563</v>
      </c>
      <c r="C302" s="48" t="s">
        <v>4</v>
      </c>
      <c r="D302" s="48" t="s">
        <v>33</v>
      </c>
      <c r="E302" s="48" t="s">
        <v>33</v>
      </c>
      <c r="F302" s="53">
        <f>IF(C302="S",$M$4,(IF(C302="M",$N$4,$O$4)))+(IF(D302="Yes",$P$4,0))</f>
        <v>7.4</v>
      </c>
      <c r="G302" s="53">
        <f>IF(C302="S",$M$5,(IF(C302="M",$N$5,$O$5)))+(IF(D302="Yes",$P$5,0))</f>
        <v>1.7</v>
      </c>
      <c r="H302" s="53">
        <f t="shared" si="12"/>
        <v>5.7</v>
      </c>
      <c r="I302" s="41"/>
      <c r="J302" s="59">
        <v>43474.6619497862</v>
      </c>
      <c r="K302" s="48" t="s">
        <v>3</v>
      </c>
      <c r="L302" s="48" t="s">
        <v>33</v>
      </c>
      <c r="M302" s="48" t="s">
        <v>33</v>
      </c>
      <c r="N302" s="53">
        <f>IF(AND(K302="L",M302="Yes"),$O$6,IF(K302="S",$M$4,IF(K302="M",$N$4,$O$4)))+IF(L302="Yes",$P$4,0)</f>
        <v>6.4</v>
      </c>
      <c r="O302" s="53">
        <f>IF(K302="S",$M$5,(IF(K302="M",$N$5,$O$5)))+(IF(L302="Yes",$P$5,0))</f>
        <v>1.5</v>
      </c>
      <c r="P302" s="53">
        <f t="shared" si="13"/>
        <v>4.9</v>
      </c>
      <c r="Q302" s="41"/>
      <c r="R302" s="59">
        <v>43481.8600545173</v>
      </c>
      <c r="S302" s="48" t="s">
        <v>4</v>
      </c>
      <c r="T302" s="48" t="s">
        <v>33</v>
      </c>
      <c r="U302" s="48" t="s">
        <v>5</v>
      </c>
      <c r="V302" s="53">
        <f>IF(AND(S302="L",T302="Yes",U302="Yes"),$P$7,0)+IF(S302="S",$M$4,IF(S302="M",$N$4,$O$4)+IF(T302="Yes",$P$4,0))</f>
        <v>7.4</v>
      </c>
      <c r="W302" s="53">
        <f>IF(S302="S",$M$5,(IF(S302="M",$N$5,$O$5)))+(IF(T302="Yes",$P$5,0))</f>
        <v>1.7</v>
      </c>
      <c r="X302" s="53">
        <f t="shared" si="14"/>
        <v>5.7</v>
      </c>
    </row>
    <row r="303" s="39" customFormat="1" ht="15.75" customHeight="1" spans="1:24">
      <c r="A303" s="41"/>
      <c r="B303" s="59">
        <v>43468.0232100126</v>
      </c>
      <c r="C303" s="48" t="s">
        <v>2</v>
      </c>
      <c r="D303" s="48" t="s">
        <v>33</v>
      </c>
      <c r="E303" s="48" t="s">
        <v>33</v>
      </c>
      <c r="F303" s="53">
        <f>IF(C303="S",$M$4,(IF(C303="M",$N$4,$O$4)))+(IF(D303="Yes",$P$4,0))</f>
        <v>5.4</v>
      </c>
      <c r="G303" s="53">
        <f>IF(C303="S",$M$5,(IF(C303="M",$N$5,$O$5)))+(IF(D303="Yes",$P$5,0))</f>
        <v>1.2</v>
      </c>
      <c r="H303" s="53">
        <f t="shared" si="12"/>
        <v>4.2</v>
      </c>
      <c r="I303" s="41"/>
      <c r="J303" s="59">
        <v>43474.6661070687</v>
      </c>
      <c r="K303" s="48" t="s">
        <v>4</v>
      </c>
      <c r="L303" s="48" t="s">
        <v>33</v>
      </c>
      <c r="M303" s="48" t="s">
        <v>5</v>
      </c>
      <c r="N303" s="53">
        <f>IF(AND(K303="L",M303="Yes"),$O$6,IF(K303="S",$M$4,IF(K303="M",$N$4,$O$4)))+IF(L303="Yes",$P$4,0)</f>
        <v>6.66</v>
      </c>
      <c r="O303" s="53">
        <f>IF(K303="S",$M$5,(IF(K303="M",$N$5,$O$5)))+(IF(L303="Yes",$P$5,0))</f>
        <v>1.7</v>
      </c>
      <c r="P303" s="53">
        <f t="shared" si="13"/>
        <v>4.96</v>
      </c>
      <c r="Q303" s="41"/>
      <c r="R303" s="59">
        <v>43481.8737288797</v>
      </c>
      <c r="S303" s="48" t="s">
        <v>3</v>
      </c>
      <c r="T303" s="48" t="s">
        <v>5</v>
      </c>
      <c r="U303" s="48" t="s">
        <v>33</v>
      </c>
      <c r="V303" s="53">
        <f>IF(AND(S303="L",T303="Yes",U303="Yes"),$P$7,0)+IF(S303="S",$M$4,IF(S303="M",$N$4,$O$4)+IF(T303="Yes",$P$4,0))</f>
        <v>11.3</v>
      </c>
      <c r="W303" s="53">
        <f>IF(S303="S",$M$5,(IF(S303="M",$N$5,$O$5)))+(IF(T303="Yes",$P$5,0))</f>
        <v>3.5</v>
      </c>
      <c r="X303" s="53">
        <f t="shared" si="14"/>
        <v>7.8</v>
      </c>
    </row>
    <row r="304" s="39" customFormat="1" ht="15.75" customHeight="1" spans="1:24">
      <c r="A304" s="41"/>
      <c r="B304" s="59">
        <v>43468.0246480363</v>
      </c>
      <c r="C304" s="48" t="s">
        <v>4</v>
      </c>
      <c r="D304" s="48" t="s">
        <v>33</v>
      </c>
      <c r="E304" s="48" t="s">
        <v>33</v>
      </c>
      <c r="F304" s="53">
        <f>IF(C304="S",$M$4,(IF(C304="M",$N$4,$O$4)))+(IF(D304="Yes",$P$4,0))</f>
        <v>7.4</v>
      </c>
      <c r="G304" s="53">
        <f>IF(C304="S",$M$5,(IF(C304="M",$N$5,$O$5)))+(IF(D304="Yes",$P$5,0))</f>
        <v>1.7</v>
      </c>
      <c r="H304" s="53">
        <f t="shared" si="12"/>
        <v>5.7</v>
      </c>
      <c r="I304" s="41"/>
      <c r="J304" s="59">
        <v>43474.6664342202</v>
      </c>
      <c r="K304" s="48" t="s">
        <v>4</v>
      </c>
      <c r="L304" s="48" t="s">
        <v>5</v>
      </c>
      <c r="M304" s="48" t="s">
        <v>5</v>
      </c>
      <c r="N304" s="53">
        <f>IF(AND(K304="L",M304="Yes"),$O$6,IF(K304="S",$M$4,IF(K304="M",$N$4,$O$4)))+IF(L304="Yes",$P$4,0)</f>
        <v>11.56</v>
      </c>
      <c r="O304" s="53">
        <f>IF(K304="S",$M$5,(IF(K304="M",$N$5,$O$5)))+(IF(L304="Yes",$P$5,0))</f>
        <v>3.7</v>
      </c>
      <c r="P304" s="53">
        <f t="shared" si="13"/>
        <v>7.86</v>
      </c>
      <c r="Q304" s="41"/>
      <c r="R304" s="59">
        <v>43481.8772269161</v>
      </c>
      <c r="S304" s="48" t="s">
        <v>3</v>
      </c>
      <c r="T304" s="48" t="s">
        <v>5</v>
      </c>
      <c r="U304" s="48" t="s">
        <v>33</v>
      </c>
      <c r="V304" s="53">
        <f>IF(AND(S304="L",T304="Yes",U304="Yes"),$P$7,0)+IF(S304="S",$M$4,IF(S304="M",$N$4,$O$4)+IF(T304="Yes",$P$4,0))</f>
        <v>11.3</v>
      </c>
      <c r="W304" s="53">
        <f>IF(S304="S",$M$5,(IF(S304="M",$N$5,$O$5)))+(IF(T304="Yes",$P$5,0))</f>
        <v>3.5</v>
      </c>
      <c r="X304" s="53">
        <f t="shared" si="14"/>
        <v>7.8</v>
      </c>
    </row>
    <row r="305" s="39" customFormat="1" ht="15.75" customHeight="1" spans="1:24">
      <c r="A305" s="41"/>
      <c r="B305" s="59">
        <v>43468.0396534017</v>
      </c>
      <c r="C305" s="48" t="s">
        <v>3</v>
      </c>
      <c r="D305" s="48" t="s">
        <v>33</v>
      </c>
      <c r="E305" s="48" t="s">
        <v>33</v>
      </c>
      <c r="F305" s="53">
        <f>IF(C305="S",$M$4,(IF(C305="M",$N$4,$O$4)))+(IF(D305="Yes",$P$4,0))</f>
        <v>6.4</v>
      </c>
      <c r="G305" s="53">
        <f>IF(C305="S",$M$5,(IF(C305="M",$N$5,$O$5)))+(IF(D305="Yes",$P$5,0))</f>
        <v>1.5</v>
      </c>
      <c r="H305" s="53">
        <f t="shared" si="12"/>
        <v>4.9</v>
      </c>
      <c r="I305" s="41"/>
      <c r="J305" s="59">
        <v>43474.6894542982</v>
      </c>
      <c r="K305" s="48" t="s">
        <v>4</v>
      </c>
      <c r="L305" s="48" t="s">
        <v>5</v>
      </c>
      <c r="M305" s="48" t="s">
        <v>5</v>
      </c>
      <c r="N305" s="53">
        <f>IF(AND(K305="L",M305="Yes"),$O$6,IF(K305="S",$M$4,IF(K305="M",$N$4,$O$4)))+IF(L305="Yes",$P$4,0)</f>
        <v>11.56</v>
      </c>
      <c r="O305" s="53">
        <f>IF(K305="S",$M$5,(IF(K305="M",$N$5,$O$5)))+(IF(L305="Yes",$P$5,0))</f>
        <v>3.7</v>
      </c>
      <c r="P305" s="53">
        <f t="shared" si="13"/>
        <v>7.86</v>
      </c>
      <c r="Q305" s="41"/>
      <c r="R305" s="59">
        <v>43481.8927895339</v>
      </c>
      <c r="S305" s="48" t="s">
        <v>3</v>
      </c>
      <c r="T305" s="48" t="s">
        <v>33</v>
      </c>
      <c r="U305" s="48" t="s">
        <v>33</v>
      </c>
      <c r="V305" s="53">
        <f>IF(AND(S305="L",T305="Yes",U305="Yes"),$P$7,0)+IF(S305="S",$M$4,IF(S305="M",$N$4,$O$4)+IF(T305="Yes",$P$4,0))</f>
        <v>6.4</v>
      </c>
      <c r="W305" s="53">
        <f>IF(S305="S",$M$5,(IF(S305="M",$N$5,$O$5)))+(IF(T305="Yes",$P$5,0))</f>
        <v>1.5</v>
      </c>
      <c r="X305" s="53">
        <f t="shared" si="14"/>
        <v>4.9</v>
      </c>
    </row>
    <row r="306" s="39" customFormat="1" ht="15.75" customHeight="1" spans="1:24">
      <c r="A306" s="41"/>
      <c r="B306" s="59">
        <v>43468.0424372997</v>
      </c>
      <c r="C306" s="48" t="s">
        <v>2</v>
      </c>
      <c r="D306" s="48" t="s">
        <v>33</v>
      </c>
      <c r="E306" s="48" t="s">
        <v>33</v>
      </c>
      <c r="F306" s="53">
        <f>IF(C306="S",$M$4,(IF(C306="M",$N$4,$O$4)))+(IF(D306="Yes",$P$4,0))</f>
        <v>5.4</v>
      </c>
      <c r="G306" s="53">
        <f>IF(C306="S",$M$5,(IF(C306="M",$N$5,$O$5)))+(IF(D306="Yes",$P$5,0))</f>
        <v>1.2</v>
      </c>
      <c r="H306" s="53">
        <f t="shared" si="12"/>
        <v>4.2</v>
      </c>
      <c r="I306" s="41"/>
      <c r="J306" s="59">
        <v>43474.6939563502</v>
      </c>
      <c r="K306" s="48" t="s">
        <v>4</v>
      </c>
      <c r="L306" s="48" t="s">
        <v>33</v>
      </c>
      <c r="M306" s="48" t="s">
        <v>5</v>
      </c>
      <c r="N306" s="53">
        <f>IF(AND(K306="L",M306="Yes"),$O$6,IF(K306="S",$M$4,IF(K306="M",$N$4,$O$4)))+IF(L306="Yes",$P$4,0)</f>
        <v>6.66</v>
      </c>
      <c r="O306" s="53">
        <f>IF(K306="S",$M$5,(IF(K306="M",$N$5,$O$5)))+(IF(L306="Yes",$P$5,0))</f>
        <v>1.7</v>
      </c>
      <c r="P306" s="53">
        <f t="shared" si="13"/>
        <v>4.96</v>
      </c>
      <c r="Q306" s="41"/>
      <c r="R306" s="59">
        <v>43481.8958292357</v>
      </c>
      <c r="S306" s="48" t="s">
        <v>3</v>
      </c>
      <c r="T306" s="48" t="s">
        <v>5</v>
      </c>
      <c r="U306" s="48" t="s">
        <v>33</v>
      </c>
      <c r="V306" s="53">
        <f>IF(AND(S306="L",T306="Yes",U306="Yes"),$P$7,0)+IF(S306="S",$M$4,IF(S306="M",$N$4,$O$4)+IF(T306="Yes",$P$4,0))</f>
        <v>11.3</v>
      </c>
      <c r="W306" s="53">
        <f>IF(S306="S",$M$5,(IF(S306="M",$N$5,$O$5)))+(IF(T306="Yes",$P$5,0))</f>
        <v>3.5</v>
      </c>
      <c r="X306" s="53">
        <f t="shared" si="14"/>
        <v>7.8</v>
      </c>
    </row>
    <row r="307" s="39" customFormat="1" ht="15.75" customHeight="1" spans="1:24">
      <c r="A307" s="41"/>
      <c r="B307" s="59">
        <v>43468.0534670333</v>
      </c>
      <c r="C307" s="48" t="s">
        <v>3</v>
      </c>
      <c r="D307" s="48" t="s">
        <v>33</v>
      </c>
      <c r="E307" s="48" t="s">
        <v>33</v>
      </c>
      <c r="F307" s="53">
        <f>IF(C307="S",$M$4,(IF(C307="M",$N$4,$O$4)))+(IF(D307="Yes",$P$4,0))</f>
        <v>6.4</v>
      </c>
      <c r="G307" s="53">
        <f>IF(C307="S",$M$5,(IF(C307="M",$N$5,$O$5)))+(IF(D307="Yes",$P$5,0))</f>
        <v>1.5</v>
      </c>
      <c r="H307" s="53">
        <f t="shared" si="12"/>
        <v>4.9</v>
      </c>
      <c r="I307" s="41"/>
      <c r="J307" s="59">
        <v>43474.7032962558</v>
      </c>
      <c r="K307" s="48" t="s">
        <v>4</v>
      </c>
      <c r="L307" s="48" t="s">
        <v>5</v>
      </c>
      <c r="M307" s="48" t="s">
        <v>5</v>
      </c>
      <c r="N307" s="53">
        <f>IF(AND(K307="L",M307="Yes"),$O$6,IF(K307="S",$M$4,IF(K307="M",$N$4,$O$4)))+IF(L307="Yes",$P$4,0)</f>
        <v>11.56</v>
      </c>
      <c r="O307" s="53">
        <f>IF(K307="S",$M$5,(IF(K307="M",$N$5,$O$5)))+(IF(L307="Yes",$P$5,0))</f>
        <v>3.7</v>
      </c>
      <c r="P307" s="53">
        <f t="shared" si="13"/>
        <v>7.86</v>
      </c>
      <c r="Q307" s="41"/>
      <c r="R307" s="59">
        <v>43481.8965023715</v>
      </c>
      <c r="S307" s="48" t="s">
        <v>3</v>
      </c>
      <c r="T307" s="48" t="s">
        <v>33</v>
      </c>
      <c r="U307" s="48" t="s">
        <v>33</v>
      </c>
      <c r="V307" s="53">
        <f>IF(AND(S307="L",T307="Yes",U307="Yes"),$P$7,0)+IF(S307="S",$M$4,IF(S307="M",$N$4,$O$4)+IF(T307="Yes",$P$4,0))</f>
        <v>6.4</v>
      </c>
      <c r="W307" s="53">
        <f>IF(S307="S",$M$5,(IF(S307="M",$N$5,$O$5)))+(IF(T307="Yes",$P$5,0))</f>
        <v>1.5</v>
      </c>
      <c r="X307" s="53">
        <f t="shared" si="14"/>
        <v>4.9</v>
      </c>
    </row>
    <row r="308" s="39" customFormat="1" ht="15.75" customHeight="1" spans="1:24">
      <c r="A308" s="41"/>
      <c r="B308" s="59">
        <v>43468.0617905137</v>
      </c>
      <c r="C308" s="48" t="s">
        <v>3</v>
      </c>
      <c r="D308" s="48" t="s">
        <v>33</v>
      </c>
      <c r="E308" s="48" t="s">
        <v>33</v>
      </c>
      <c r="F308" s="53">
        <f>IF(C308="S",$M$4,(IF(C308="M",$N$4,$O$4)))+(IF(D308="Yes",$P$4,0))</f>
        <v>6.4</v>
      </c>
      <c r="G308" s="53">
        <f>IF(C308="S",$M$5,(IF(C308="M",$N$5,$O$5)))+(IF(D308="Yes",$P$5,0))</f>
        <v>1.5</v>
      </c>
      <c r="H308" s="53">
        <f t="shared" si="12"/>
        <v>4.9</v>
      </c>
      <c r="I308" s="41"/>
      <c r="J308" s="59">
        <v>43474.7128608299</v>
      </c>
      <c r="K308" s="48" t="s">
        <v>3</v>
      </c>
      <c r="L308" s="48" t="s">
        <v>33</v>
      </c>
      <c r="M308" s="48" t="s">
        <v>33</v>
      </c>
      <c r="N308" s="53">
        <f>IF(AND(K308="L",M308="Yes"),$O$6,IF(K308="S",$M$4,IF(K308="M",$N$4,$O$4)))+IF(L308="Yes",$P$4,0)</f>
        <v>6.4</v>
      </c>
      <c r="O308" s="53">
        <f>IF(K308="S",$M$5,(IF(K308="M",$N$5,$O$5)))+(IF(L308="Yes",$P$5,0))</f>
        <v>1.5</v>
      </c>
      <c r="P308" s="53">
        <f t="shared" si="13"/>
        <v>4.9</v>
      </c>
      <c r="Q308" s="41"/>
      <c r="R308" s="59">
        <v>43481.8998915292</v>
      </c>
      <c r="S308" s="48" t="s">
        <v>3</v>
      </c>
      <c r="T308" s="48" t="s">
        <v>5</v>
      </c>
      <c r="U308" s="48" t="s">
        <v>33</v>
      </c>
      <c r="V308" s="53">
        <f>IF(AND(S308="L",T308="Yes",U308="Yes"),$P$7,0)+IF(S308="S",$M$4,IF(S308="M",$N$4,$O$4)+IF(T308="Yes",$P$4,0))</f>
        <v>11.3</v>
      </c>
      <c r="W308" s="53">
        <f>IF(S308="S",$M$5,(IF(S308="M",$N$5,$O$5)))+(IF(T308="Yes",$P$5,0))</f>
        <v>3.5</v>
      </c>
      <c r="X308" s="53">
        <f t="shared" si="14"/>
        <v>7.8</v>
      </c>
    </row>
    <row r="309" s="39" customFormat="1" ht="15.75" customHeight="1" spans="1:24">
      <c r="A309" s="41"/>
      <c r="B309" s="59">
        <v>43468.0736675577</v>
      </c>
      <c r="C309" s="48" t="s">
        <v>4</v>
      </c>
      <c r="D309" s="48" t="s">
        <v>33</v>
      </c>
      <c r="E309" s="48" t="s">
        <v>33</v>
      </c>
      <c r="F309" s="53">
        <f>IF(C309="S",$M$4,(IF(C309="M",$N$4,$O$4)))+(IF(D309="Yes",$P$4,0))</f>
        <v>7.4</v>
      </c>
      <c r="G309" s="53">
        <f>IF(C309="S",$M$5,(IF(C309="M",$N$5,$O$5)))+(IF(D309="Yes",$P$5,0))</f>
        <v>1.7</v>
      </c>
      <c r="H309" s="53">
        <f t="shared" si="12"/>
        <v>5.7</v>
      </c>
      <c r="I309" s="41"/>
      <c r="J309" s="59">
        <v>43474.7132461758</v>
      </c>
      <c r="K309" s="48" t="s">
        <v>2</v>
      </c>
      <c r="L309" s="48" t="s">
        <v>33</v>
      </c>
      <c r="M309" s="48" t="s">
        <v>33</v>
      </c>
      <c r="N309" s="53">
        <f>IF(AND(K309="L",M309="Yes"),$O$6,IF(K309="S",$M$4,IF(K309="M",$N$4,$O$4)))+IF(L309="Yes",$P$4,0)</f>
        <v>5.4</v>
      </c>
      <c r="O309" s="53">
        <f>IF(K309="S",$M$5,(IF(K309="M",$N$5,$O$5)))+(IF(L309="Yes",$P$5,0))</f>
        <v>1.2</v>
      </c>
      <c r="P309" s="53">
        <f t="shared" si="13"/>
        <v>4.2</v>
      </c>
      <c r="Q309" s="41"/>
      <c r="R309" s="59">
        <v>43481.9321193907</v>
      </c>
      <c r="S309" s="48" t="s">
        <v>3</v>
      </c>
      <c r="T309" s="48" t="s">
        <v>33</v>
      </c>
      <c r="U309" s="48" t="s">
        <v>33</v>
      </c>
      <c r="V309" s="53">
        <f>IF(AND(S309="L",T309="Yes",U309="Yes"),$P$7,0)+IF(S309="S",$M$4,IF(S309="M",$N$4,$O$4)+IF(T309="Yes",$P$4,0))</f>
        <v>6.4</v>
      </c>
      <c r="W309" s="53">
        <f>IF(S309="S",$M$5,(IF(S309="M",$N$5,$O$5)))+(IF(T309="Yes",$P$5,0))</f>
        <v>1.5</v>
      </c>
      <c r="X309" s="53">
        <f t="shared" si="14"/>
        <v>4.9</v>
      </c>
    </row>
    <row r="310" s="39" customFormat="1" ht="15.75" customHeight="1" spans="1:24">
      <c r="A310" s="41"/>
      <c r="B310" s="59">
        <v>43468.0938710487</v>
      </c>
      <c r="C310" s="48" t="s">
        <v>3</v>
      </c>
      <c r="D310" s="48" t="s">
        <v>33</v>
      </c>
      <c r="E310" s="48" t="s">
        <v>33</v>
      </c>
      <c r="F310" s="53">
        <f>IF(C310="S",$M$4,(IF(C310="M",$N$4,$O$4)))+(IF(D310="Yes",$P$4,0))</f>
        <v>6.4</v>
      </c>
      <c r="G310" s="53">
        <f>IF(C310="S",$M$5,(IF(C310="M",$N$5,$O$5)))+(IF(D310="Yes",$P$5,0))</f>
        <v>1.5</v>
      </c>
      <c r="H310" s="53">
        <f t="shared" si="12"/>
        <v>4.9</v>
      </c>
      <c r="I310" s="41"/>
      <c r="J310" s="59">
        <v>43474.7137838393</v>
      </c>
      <c r="K310" s="48" t="s">
        <v>4</v>
      </c>
      <c r="L310" s="48" t="s">
        <v>33</v>
      </c>
      <c r="M310" s="48" t="s">
        <v>5</v>
      </c>
      <c r="N310" s="53">
        <f>IF(AND(K310="L",M310="Yes"),$O$6,IF(K310="S",$M$4,IF(K310="M",$N$4,$O$4)))+IF(L310="Yes",$P$4,0)</f>
        <v>6.66</v>
      </c>
      <c r="O310" s="53">
        <f>IF(K310="S",$M$5,(IF(K310="M",$N$5,$O$5)))+(IF(L310="Yes",$P$5,0))</f>
        <v>1.7</v>
      </c>
      <c r="P310" s="53">
        <f t="shared" si="13"/>
        <v>4.96</v>
      </c>
      <c r="Q310" s="41"/>
      <c r="R310" s="59">
        <v>43481.9322044863</v>
      </c>
      <c r="S310" s="48" t="s">
        <v>3</v>
      </c>
      <c r="T310" s="48" t="s">
        <v>5</v>
      </c>
      <c r="U310" s="48" t="s">
        <v>33</v>
      </c>
      <c r="V310" s="53">
        <f>IF(AND(S310="L",T310="Yes",U310="Yes"),$P$7,0)+IF(S310="S",$M$4,IF(S310="M",$N$4,$O$4)+IF(T310="Yes",$P$4,0))</f>
        <v>11.3</v>
      </c>
      <c r="W310" s="53">
        <f>IF(S310="S",$M$5,(IF(S310="M",$N$5,$O$5)))+(IF(T310="Yes",$P$5,0))</f>
        <v>3.5</v>
      </c>
      <c r="X310" s="53">
        <f t="shared" si="14"/>
        <v>7.8</v>
      </c>
    </row>
    <row r="311" s="39" customFormat="1" ht="15.75" customHeight="1" spans="1:24">
      <c r="A311" s="41"/>
      <c r="B311" s="59">
        <v>43468.0953622583</v>
      </c>
      <c r="C311" s="48" t="s">
        <v>3</v>
      </c>
      <c r="D311" s="48" t="s">
        <v>33</v>
      </c>
      <c r="E311" s="48" t="s">
        <v>33</v>
      </c>
      <c r="F311" s="53">
        <f>IF(C311="S",$M$4,(IF(C311="M",$N$4,$O$4)))+(IF(D311="Yes",$P$4,0))</f>
        <v>6.4</v>
      </c>
      <c r="G311" s="53">
        <f>IF(C311="S",$M$5,(IF(C311="M",$N$5,$O$5)))+(IF(D311="Yes",$P$5,0))</f>
        <v>1.5</v>
      </c>
      <c r="H311" s="53">
        <f t="shared" si="12"/>
        <v>4.9</v>
      </c>
      <c r="I311" s="41"/>
      <c r="J311" s="59">
        <v>43474.716981703</v>
      </c>
      <c r="K311" s="48" t="s">
        <v>3</v>
      </c>
      <c r="L311" s="48" t="s">
        <v>33</v>
      </c>
      <c r="M311" s="48" t="s">
        <v>33</v>
      </c>
      <c r="N311" s="53">
        <f>IF(AND(K311="L",M311="Yes"),$O$6,IF(K311="S",$M$4,IF(K311="M",$N$4,$O$4)))+IF(L311="Yes",$P$4,0)</f>
        <v>6.4</v>
      </c>
      <c r="O311" s="53">
        <f>IF(K311="S",$M$5,(IF(K311="M",$N$5,$O$5)))+(IF(L311="Yes",$P$5,0))</f>
        <v>1.5</v>
      </c>
      <c r="P311" s="53">
        <f t="shared" si="13"/>
        <v>4.9</v>
      </c>
      <c r="Q311" s="41"/>
      <c r="R311" s="59">
        <v>43481.9405764713</v>
      </c>
      <c r="S311" s="48" t="s">
        <v>3</v>
      </c>
      <c r="T311" s="48" t="s">
        <v>33</v>
      </c>
      <c r="U311" s="48" t="s">
        <v>33</v>
      </c>
      <c r="V311" s="53">
        <f>IF(AND(S311="L",T311="Yes",U311="Yes"),$P$7,0)+IF(S311="S",$M$4,IF(S311="M",$N$4,$O$4)+IF(T311="Yes",$P$4,0))</f>
        <v>6.4</v>
      </c>
      <c r="W311" s="53">
        <f>IF(S311="S",$M$5,(IF(S311="M",$N$5,$O$5)))+(IF(T311="Yes",$P$5,0))</f>
        <v>1.5</v>
      </c>
      <c r="X311" s="53">
        <f t="shared" si="14"/>
        <v>4.9</v>
      </c>
    </row>
    <row r="312" s="39" customFormat="1" ht="15.75" customHeight="1" spans="1:24">
      <c r="A312" s="41"/>
      <c r="B312" s="59">
        <v>43468.0998937657</v>
      </c>
      <c r="C312" s="48" t="s">
        <v>4</v>
      </c>
      <c r="D312" s="48" t="s">
        <v>33</v>
      </c>
      <c r="E312" s="48" t="s">
        <v>33</v>
      </c>
      <c r="F312" s="53">
        <f>IF(C312="S",$M$4,(IF(C312="M",$N$4,$O$4)))+(IF(D312="Yes",$P$4,0))</f>
        <v>7.4</v>
      </c>
      <c r="G312" s="53">
        <f>IF(C312="S",$M$5,(IF(C312="M",$N$5,$O$5)))+(IF(D312="Yes",$P$5,0))</f>
        <v>1.7</v>
      </c>
      <c r="H312" s="53">
        <f t="shared" si="12"/>
        <v>5.7</v>
      </c>
      <c r="I312" s="41"/>
      <c r="J312" s="59">
        <v>43474.7175554128</v>
      </c>
      <c r="K312" s="48" t="s">
        <v>4</v>
      </c>
      <c r="L312" s="48" t="s">
        <v>33</v>
      </c>
      <c r="M312" s="48" t="s">
        <v>5</v>
      </c>
      <c r="N312" s="53">
        <f>IF(AND(K312="L",M312="Yes"),$O$6,IF(K312="S",$M$4,IF(K312="M",$N$4,$O$4)))+IF(L312="Yes",$P$4,0)</f>
        <v>6.66</v>
      </c>
      <c r="O312" s="53">
        <f>IF(K312="S",$M$5,(IF(K312="M",$N$5,$O$5)))+(IF(L312="Yes",$P$5,0))</f>
        <v>1.7</v>
      </c>
      <c r="P312" s="53">
        <f t="shared" si="13"/>
        <v>4.96</v>
      </c>
      <c r="Q312" s="41"/>
      <c r="R312" s="59">
        <v>43481.9450973039</v>
      </c>
      <c r="S312" s="48" t="s">
        <v>3</v>
      </c>
      <c r="T312" s="48" t="s">
        <v>33</v>
      </c>
      <c r="U312" s="48" t="s">
        <v>33</v>
      </c>
      <c r="V312" s="53">
        <f>IF(AND(S312="L",T312="Yes",U312="Yes"),$P$7,0)+IF(S312="S",$M$4,IF(S312="M",$N$4,$O$4)+IF(T312="Yes",$P$4,0))</f>
        <v>6.4</v>
      </c>
      <c r="W312" s="53">
        <f>IF(S312="S",$M$5,(IF(S312="M",$N$5,$O$5)))+(IF(T312="Yes",$P$5,0))</f>
        <v>1.5</v>
      </c>
      <c r="X312" s="53">
        <f t="shared" si="14"/>
        <v>4.9</v>
      </c>
    </row>
    <row r="313" s="39" customFormat="1" ht="15.75" customHeight="1" spans="1:24">
      <c r="A313" s="41"/>
      <c r="B313" s="59">
        <v>43468.1062751334</v>
      </c>
      <c r="C313" s="48" t="s">
        <v>3</v>
      </c>
      <c r="D313" s="48" t="s">
        <v>33</v>
      </c>
      <c r="E313" s="48" t="s">
        <v>33</v>
      </c>
      <c r="F313" s="53">
        <f>IF(C313="S",$M$4,(IF(C313="M",$N$4,$O$4)))+(IF(D313="Yes",$P$4,0))</f>
        <v>6.4</v>
      </c>
      <c r="G313" s="53">
        <f>IF(C313="S",$M$5,(IF(C313="M",$N$5,$O$5)))+(IF(D313="Yes",$P$5,0))</f>
        <v>1.5</v>
      </c>
      <c r="H313" s="53">
        <f t="shared" si="12"/>
        <v>4.9</v>
      </c>
      <c r="I313" s="41"/>
      <c r="J313" s="59">
        <v>43474.733116889</v>
      </c>
      <c r="K313" s="48" t="s">
        <v>2</v>
      </c>
      <c r="L313" s="48" t="s">
        <v>5</v>
      </c>
      <c r="M313" s="48" t="s">
        <v>33</v>
      </c>
      <c r="N313" s="53">
        <f>IF(AND(K313="L",M313="Yes"),$O$6,IF(K313="S",$M$4,IF(K313="M",$N$4,$O$4)))+IF(L313="Yes",$P$4,0)</f>
        <v>10.3</v>
      </c>
      <c r="O313" s="53">
        <f>IF(K313="S",$M$5,(IF(K313="M",$N$5,$O$5)))+(IF(L313="Yes",$P$5,0))</f>
        <v>3.2</v>
      </c>
      <c r="P313" s="53">
        <f t="shared" si="13"/>
        <v>7.1</v>
      </c>
      <c r="Q313" s="41"/>
      <c r="R313" s="59">
        <v>43481.9669871094</v>
      </c>
      <c r="S313" s="48" t="s">
        <v>3</v>
      </c>
      <c r="T313" s="48" t="s">
        <v>5</v>
      </c>
      <c r="U313" s="48" t="s">
        <v>33</v>
      </c>
      <c r="V313" s="53">
        <f>IF(AND(S313="L",T313="Yes",U313="Yes"),$P$7,0)+IF(S313="S",$M$4,IF(S313="M",$N$4,$O$4)+IF(T313="Yes",$P$4,0))</f>
        <v>11.3</v>
      </c>
      <c r="W313" s="53">
        <f>IF(S313="S",$M$5,(IF(S313="M",$N$5,$O$5)))+(IF(T313="Yes",$P$5,0))</f>
        <v>3.5</v>
      </c>
      <c r="X313" s="53">
        <f t="shared" si="14"/>
        <v>7.8</v>
      </c>
    </row>
    <row r="314" s="39" customFormat="1" ht="15.75" customHeight="1" spans="1:24">
      <c r="A314" s="41"/>
      <c r="B314" s="59">
        <v>43468.1083875836</v>
      </c>
      <c r="C314" s="48" t="s">
        <v>3</v>
      </c>
      <c r="D314" s="48" t="s">
        <v>5</v>
      </c>
      <c r="E314" s="48" t="s">
        <v>33</v>
      </c>
      <c r="F314" s="53">
        <f>IF(C314="S",$M$4,(IF(C314="M",$N$4,$O$4)))+(IF(D314="Yes",$P$4,0))</f>
        <v>11.3</v>
      </c>
      <c r="G314" s="53">
        <f>IF(C314="S",$M$5,(IF(C314="M",$N$5,$O$5)))+(IF(D314="Yes",$P$5,0))</f>
        <v>3.5</v>
      </c>
      <c r="H314" s="53">
        <f t="shared" si="12"/>
        <v>7.8</v>
      </c>
      <c r="I314" s="41"/>
      <c r="J314" s="59">
        <v>43474.7411949783</v>
      </c>
      <c r="K314" s="48" t="s">
        <v>4</v>
      </c>
      <c r="L314" s="48" t="s">
        <v>33</v>
      </c>
      <c r="M314" s="48" t="s">
        <v>5</v>
      </c>
      <c r="N314" s="53">
        <f>IF(AND(K314="L",M314="Yes"),$O$6,IF(K314="S",$M$4,IF(K314="M",$N$4,$O$4)))+IF(L314="Yes",$P$4,0)</f>
        <v>6.66</v>
      </c>
      <c r="O314" s="53">
        <f>IF(K314="S",$M$5,(IF(K314="M",$N$5,$O$5)))+(IF(L314="Yes",$P$5,0))</f>
        <v>1.7</v>
      </c>
      <c r="P314" s="53">
        <f t="shared" si="13"/>
        <v>4.96</v>
      </c>
      <c r="Q314" s="41"/>
      <c r="R314" s="59">
        <v>43481.9707634661</v>
      </c>
      <c r="S314" s="48" t="s">
        <v>2</v>
      </c>
      <c r="T314" s="48" t="s">
        <v>33</v>
      </c>
      <c r="U314" s="48" t="s">
        <v>33</v>
      </c>
      <c r="V314" s="53">
        <f>IF(AND(S314="L",T314="Yes",U314="Yes"),$P$7,0)+IF(S314="S",$M$4,IF(S314="M",$N$4,$O$4)+IF(T314="Yes",$P$4,0))</f>
        <v>5.4</v>
      </c>
      <c r="W314" s="53">
        <f>IF(S314="S",$M$5,(IF(S314="M",$N$5,$O$5)))+(IF(T314="Yes",$P$5,0))</f>
        <v>1.2</v>
      </c>
      <c r="X314" s="53">
        <f t="shared" si="14"/>
        <v>4.2</v>
      </c>
    </row>
    <row r="315" s="39" customFormat="1" ht="15.75" customHeight="1" spans="1:24">
      <c r="A315" s="41"/>
      <c r="B315" s="59">
        <v>43468.1122743886</v>
      </c>
      <c r="C315" s="48" t="s">
        <v>3</v>
      </c>
      <c r="D315" s="48" t="s">
        <v>33</v>
      </c>
      <c r="E315" s="48" t="s">
        <v>33</v>
      </c>
      <c r="F315" s="53">
        <f>IF(C315="S",$M$4,(IF(C315="M",$N$4,$O$4)))+(IF(D315="Yes",$P$4,0))</f>
        <v>6.4</v>
      </c>
      <c r="G315" s="53">
        <f>IF(C315="S",$M$5,(IF(C315="M",$N$5,$O$5)))+(IF(D315="Yes",$P$5,0))</f>
        <v>1.5</v>
      </c>
      <c r="H315" s="53">
        <f t="shared" si="12"/>
        <v>4.9</v>
      </c>
      <c r="I315" s="41"/>
      <c r="J315" s="59">
        <v>43474.7465740952</v>
      </c>
      <c r="K315" s="48" t="s">
        <v>4</v>
      </c>
      <c r="L315" s="48" t="s">
        <v>33</v>
      </c>
      <c r="M315" s="48" t="s">
        <v>33</v>
      </c>
      <c r="N315" s="53">
        <f>IF(AND(K315="L",M315="Yes"),$O$6,IF(K315="S",$M$4,IF(K315="M",$N$4,$O$4)))+IF(L315="Yes",$P$4,0)</f>
        <v>7.4</v>
      </c>
      <c r="O315" s="53">
        <f>IF(K315="S",$M$5,(IF(K315="M",$N$5,$O$5)))+(IF(L315="Yes",$P$5,0))</f>
        <v>1.7</v>
      </c>
      <c r="P315" s="53">
        <f t="shared" si="13"/>
        <v>5.7</v>
      </c>
      <c r="Q315" s="41"/>
      <c r="R315" s="59">
        <v>43481.9749353684</v>
      </c>
      <c r="S315" s="48" t="s">
        <v>3</v>
      </c>
      <c r="T315" s="48" t="s">
        <v>33</v>
      </c>
      <c r="U315" s="48" t="s">
        <v>33</v>
      </c>
      <c r="V315" s="53">
        <f>IF(AND(S315="L",T315="Yes",U315="Yes"),$P$7,0)+IF(S315="S",$M$4,IF(S315="M",$N$4,$O$4)+IF(T315="Yes",$P$4,0))</f>
        <v>6.4</v>
      </c>
      <c r="W315" s="53">
        <f>IF(S315="S",$M$5,(IF(S315="M",$N$5,$O$5)))+(IF(T315="Yes",$P$5,0))</f>
        <v>1.5</v>
      </c>
      <c r="X315" s="53">
        <f t="shared" si="14"/>
        <v>4.9</v>
      </c>
    </row>
    <row r="316" s="39" customFormat="1" ht="15.75" customHeight="1" spans="1:24">
      <c r="A316" s="41"/>
      <c r="B316" s="59">
        <v>43468.1168773171</v>
      </c>
      <c r="C316" s="48" t="s">
        <v>2</v>
      </c>
      <c r="D316" s="48" t="s">
        <v>33</v>
      </c>
      <c r="E316" s="48" t="s">
        <v>33</v>
      </c>
      <c r="F316" s="53">
        <f>IF(C316="S",$M$4,(IF(C316="M",$N$4,$O$4)))+(IF(D316="Yes",$P$4,0))</f>
        <v>5.4</v>
      </c>
      <c r="G316" s="53">
        <f>IF(C316="S",$M$5,(IF(C316="M",$N$5,$O$5)))+(IF(D316="Yes",$P$5,0))</f>
        <v>1.2</v>
      </c>
      <c r="H316" s="53">
        <f t="shared" si="12"/>
        <v>4.2</v>
      </c>
      <c r="I316" s="41"/>
      <c r="J316" s="59">
        <v>43474.7466362375</v>
      </c>
      <c r="K316" s="48" t="s">
        <v>2</v>
      </c>
      <c r="L316" s="48" t="s">
        <v>33</v>
      </c>
      <c r="M316" s="48" t="s">
        <v>33</v>
      </c>
      <c r="N316" s="53">
        <f>IF(AND(K316="L",M316="Yes"),$O$6,IF(K316="S",$M$4,IF(K316="M",$N$4,$O$4)))+IF(L316="Yes",$P$4,0)</f>
        <v>5.4</v>
      </c>
      <c r="O316" s="53">
        <f>IF(K316="S",$M$5,(IF(K316="M",$N$5,$O$5)))+(IF(L316="Yes",$P$5,0))</f>
        <v>1.2</v>
      </c>
      <c r="P316" s="53">
        <f t="shared" si="13"/>
        <v>4.2</v>
      </c>
      <c r="Q316" s="41"/>
      <c r="R316" s="59">
        <v>43481.9780813571</v>
      </c>
      <c r="S316" s="48" t="s">
        <v>4</v>
      </c>
      <c r="T316" s="48" t="s">
        <v>33</v>
      </c>
      <c r="U316" s="48" t="s">
        <v>33</v>
      </c>
      <c r="V316" s="53">
        <f>IF(AND(S316="L",T316="Yes",U316="Yes"),$P$7,0)+IF(S316="S",$M$4,IF(S316="M",$N$4,$O$4)+IF(T316="Yes",$P$4,0))</f>
        <v>7.4</v>
      </c>
      <c r="W316" s="53">
        <f>IF(S316="S",$M$5,(IF(S316="M",$N$5,$O$5)))+(IF(T316="Yes",$P$5,0))</f>
        <v>1.7</v>
      </c>
      <c r="X316" s="53">
        <f t="shared" si="14"/>
        <v>5.7</v>
      </c>
    </row>
    <row r="317" s="39" customFormat="1" ht="15.75" customHeight="1" spans="1:24">
      <c r="A317" s="41"/>
      <c r="B317" s="59">
        <v>43468.1169205583</v>
      </c>
      <c r="C317" s="48" t="s">
        <v>3</v>
      </c>
      <c r="D317" s="48" t="s">
        <v>33</v>
      </c>
      <c r="E317" s="48" t="s">
        <v>33</v>
      </c>
      <c r="F317" s="53">
        <f>IF(C317="S",$M$4,(IF(C317="M",$N$4,$O$4)))+(IF(D317="Yes",$P$4,0))</f>
        <v>6.4</v>
      </c>
      <c r="G317" s="53">
        <f>IF(C317="S",$M$5,(IF(C317="M",$N$5,$O$5)))+(IF(D317="Yes",$P$5,0))</f>
        <v>1.5</v>
      </c>
      <c r="H317" s="53">
        <f t="shared" si="12"/>
        <v>4.9</v>
      </c>
      <c r="I317" s="41"/>
      <c r="J317" s="59">
        <v>43474.7473026848</v>
      </c>
      <c r="K317" s="48" t="s">
        <v>4</v>
      </c>
      <c r="L317" s="48" t="s">
        <v>33</v>
      </c>
      <c r="M317" s="48" t="s">
        <v>5</v>
      </c>
      <c r="N317" s="53">
        <f>IF(AND(K317="L",M317="Yes"),$O$6,IF(K317="S",$M$4,IF(K317="M",$N$4,$O$4)))+IF(L317="Yes",$P$4,0)</f>
        <v>6.66</v>
      </c>
      <c r="O317" s="53">
        <f>IF(K317="S",$M$5,(IF(K317="M",$N$5,$O$5)))+(IF(L317="Yes",$P$5,0))</f>
        <v>1.7</v>
      </c>
      <c r="P317" s="53">
        <f t="shared" si="13"/>
        <v>4.96</v>
      </c>
      <c r="Q317" s="41"/>
      <c r="R317" s="59">
        <v>43481.9795810962</v>
      </c>
      <c r="S317" s="48" t="s">
        <v>3</v>
      </c>
      <c r="T317" s="48" t="s">
        <v>33</v>
      </c>
      <c r="U317" s="48" t="s">
        <v>33</v>
      </c>
      <c r="V317" s="53">
        <f>IF(AND(S317="L",T317="Yes",U317="Yes"),$P$7,0)+IF(S317="S",$M$4,IF(S317="M",$N$4,$O$4)+IF(T317="Yes",$P$4,0))</f>
        <v>6.4</v>
      </c>
      <c r="W317" s="53">
        <f>IF(S317="S",$M$5,(IF(S317="M",$N$5,$O$5)))+(IF(T317="Yes",$P$5,0))</f>
        <v>1.5</v>
      </c>
      <c r="X317" s="53">
        <f t="shared" si="14"/>
        <v>4.9</v>
      </c>
    </row>
    <row r="318" s="39" customFormat="1" ht="15.75" customHeight="1" spans="1:24">
      <c r="A318" s="41"/>
      <c r="B318" s="59">
        <v>43468.12077239</v>
      </c>
      <c r="C318" s="48" t="s">
        <v>2</v>
      </c>
      <c r="D318" s="48" t="s">
        <v>33</v>
      </c>
      <c r="E318" s="48" t="s">
        <v>33</v>
      </c>
      <c r="F318" s="53">
        <f>IF(C318="S",$M$4,(IF(C318="M",$N$4,$O$4)))+(IF(D318="Yes",$P$4,0))</f>
        <v>5.4</v>
      </c>
      <c r="G318" s="53">
        <f>IF(C318="S",$M$5,(IF(C318="M",$N$5,$O$5)))+(IF(D318="Yes",$P$5,0))</f>
        <v>1.2</v>
      </c>
      <c r="H318" s="53">
        <f t="shared" si="12"/>
        <v>4.2</v>
      </c>
      <c r="I318" s="41"/>
      <c r="J318" s="59">
        <v>43474.7492512194</v>
      </c>
      <c r="K318" s="48" t="s">
        <v>4</v>
      </c>
      <c r="L318" s="48" t="s">
        <v>5</v>
      </c>
      <c r="M318" s="48" t="s">
        <v>5</v>
      </c>
      <c r="N318" s="53">
        <f>IF(AND(K318="L",M318="Yes"),$O$6,IF(K318="S",$M$4,IF(K318="M",$N$4,$O$4)))+IF(L318="Yes",$P$4,0)</f>
        <v>11.56</v>
      </c>
      <c r="O318" s="53">
        <f>IF(K318="S",$M$5,(IF(K318="M",$N$5,$O$5)))+(IF(L318="Yes",$P$5,0))</f>
        <v>3.7</v>
      </c>
      <c r="P318" s="53">
        <f t="shared" si="13"/>
        <v>7.86</v>
      </c>
      <c r="Q318" s="41"/>
      <c r="R318" s="59">
        <v>43481.9913432616</v>
      </c>
      <c r="S318" s="48" t="s">
        <v>3</v>
      </c>
      <c r="T318" s="48" t="s">
        <v>33</v>
      </c>
      <c r="U318" s="48" t="s">
        <v>33</v>
      </c>
      <c r="V318" s="53">
        <f>IF(AND(S318="L",T318="Yes",U318="Yes"),$P$7,0)+IF(S318="S",$M$4,IF(S318="M",$N$4,$O$4)+IF(T318="Yes",$P$4,0))</f>
        <v>6.4</v>
      </c>
      <c r="W318" s="53">
        <f>IF(S318="S",$M$5,(IF(S318="M",$N$5,$O$5)))+(IF(T318="Yes",$P$5,0))</f>
        <v>1.5</v>
      </c>
      <c r="X318" s="53">
        <f t="shared" si="14"/>
        <v>4.9</v>
      </c>
    </row>
    <row r="319" s="39" customFormat="1" ht="15.75" customHeight="1" spans="1:24">
      <c r="A319" s="41"/>
      <c r="B319" s="59">
        <v>43468.1488319822</v>
      </c>
      <c r="C319" s="48" t="s">
        <v>4</v>
      </c>
      <c r="D319" s="48" t="s">
        <v>33</v>
      </c>
      <c r="E319" s="48" t="s">
        <v>33</v>
      </c>
      <c r="F319" s="53">
        <f>IF(C319="S",$M$4,(IF(C319="M",$N$4,$O$4)))+(IF(D319="Yes",$P$4,0))</f>
        <v>7.4</v>
      </c>
      <c r="G319" s="53">
        <f>IF(C319="S",$M$5,(IF(C319="M",$N$5,$O$5)))+(IF(D319="Yes",$P$5,0))</f>
        <v>1.7</v>
      </c>
      <c r="H319" s="53">
        <f t="shared" si="12"/>
        <v>5.7</v>
      </c>
      <c r="I319" s="41"/>
      <c r="J319" s="59">
        <v>43474.7625650493</v>
      </c>
      <c r="K319" s="48" t="s">
        <v>2</v>
      </c>
      <c r="L319" s="48" t="s">
        <v>5</v>
      </c>
      <c r="M319" s="48" t="s">
        <v>33</v>
      </c>
      <c r="N319" s="53">
        <f>IF(AND(K319="L",M319="Yes"),$O$6,IF(K319="S",$M$4,IF(K319="M",$N$4,$O$4)))+IF(L319="Yes",$P$4,0)</f>
        <v>10.3</v>
      </c>
      <c r="O319" s="53">
        <f>IF(K319="S",$M$5,(IF(K319="M",$N$5,$O$5)))+(IF(L319="Yes",$P$5,0))</f>
        <v>3.2</v>
      </c>
      <c r="P319" s="53">
        <f t="shared" si="13"/>
        <v>7.1</v>
      </c>
      <c r="Q319" s="41"/>
      <c r="R319" s="59">
        <v>43482.0034891924</v>
      </c>
      <c r="S319" s="48" t="s">
        <v>2</v>
      </c>
      <c r="T319" s="48" t="s">
        <v>5</v>
      </c>
      <c r="U319" s="48" t="s">
        <v>33</v>
      </c>
      <c r="V319" s="53">
        <f>IF(AND(S319="L",T319="Yes",U319="Yes"),$P$7,0)+IF(S319="S",$M$4,IF(S319="M",$N$4,$O$4)+IF(T319="Yes",$P$4,0))</f>
        <v>5.4</v>
      </c>
      <c r="W319" s="53">
        <f>IF(S319="S",$M$5,(IF(S319="M",$N$5,$O$5)))+(IF(T319="Yes",$P$5,0))</f>
        <v>3.2</v>
      </c>
      <c r="X319" s="53">
        <f t="shared" si="14"/>
        <v>2.2</v>
      </c>
    </row>
    <row r="320" s="39" customFormat="1" ht="15.75" customHeight="1" spans="1:24">
      <c r="A320" s="41"/>
      <c r="B320" s="59">
        <v>43468.1500889473</v>
      </c>
      <c r="C320" s="48" t="s">
        <v>3</v>
      </c>
      <c r="D320" s="48" t="s">
        <v>33</v>
      </c>
      <c r="E320" s="48" t="s">
        <v>33</v>
      </c>
      <c r="F320" s="53">
        <f>IF(C320="S",$M$4,(IF(C320="M",$N$4,$O$4)))+(IF(D320="Yes",$P$4,0))</f>
        <v>6.4</v>
      </c>
      <c r="G320" s="53">
        <f>IF(C320="S",$M$5,(IF(C320="M",$N$5,$O$5)))+(IF(D320="Yes",$P$5,0))</f>
        <v>1.5</v>
      </c>
      <c r="H320" s="53">
        <f t="shared" si="12"/>
        <v>4.9</v>
      </c>
      <c r="I320" s="41"/>
      <c r="J320" s="59">
        <v>43474.7659999387</v>
      </c>
      <c r="K320" s="48" t="s">
        <v>4</v>
      </c>
      <c r="L320" s="48" t="s">
        <v>5</v>
      </c>
      <c r="M320" s="48" t="s">
        <v>5</v>
      </c>
      <c r="N320" s="53">
        <f>IF(AND(K320="L",M320="Yes"),$O$6,IF(K320="S",$M$4,IF(K320="M",$N$4,$O$4)))+IF(L320="Yes",$P$4,0)</f>
        <v>11.56</v>
      </c>
      <c r="O320" s="53">
        <f>IF(K320="S",$M$5,(IF(K320="M",$N$5,$O$5)))+(IF(L320="Yes",$P$5,0))</f>
        <v>3.7</v>
      </c>
      <c r="P320" s="53">
        <f t="shared" si="13"/>
        <v>7.86</v>
      </c>
      <c r="Q320" s="41"/>
      <c r="R320" s="59">
        <v>43482.0260835386</v>
      </c>
      <c r="S320" s="48" t="s">
        <v>3</v>
      </c>
      <c r="T320" s="48" t="s">
        <v>5</v>
      </c>
      <c r="U320" s="48" t="s">
        <v>33</v>
      </c>
      <c r="V320" s="53">
        <f>IF(AND(S320="L",T320="Yes",U320="Yes"),$P$7,0)+IF(S320="S",$M$4,IF(S320="M",$N$4,$O$4)+IF(T320="Yes",$P$4,0))</f>
        <v>11.3</v>
      </c>
      <c r="W320" s="53">
        <f>IF(S320="S",$M$5,(IF(S320="M",$N$5,$O$5)))+(IF(T320="Yes",$P$5,0))</f>
        <v>3.5</v>
      </c>
      <c r="X320" s="53">
        <f t="shared" si="14"/>
        <v>7.8</v>
      </c>
    </row>
    <row r="321" s="39" customFormat="1" ht="15.75" customHeight="1" spans="1:24">
      <c r="A321" s="41"/>
      <c r="B321" s="59">
        <v>43468.1530067755</v>
      </c>
      <c r="C321" s="48" t="s">
        <v>4</v>
      </c>
      <c r="D321" s="48" t="s">
        <v>5</v>
      </c>
      <c r="E321" s="48" t="s">
        <v>33</v>
      </c>
      <c r="F321" s="53">
        <f>IF(C321="S",$M$4,(IF(C321="M",$N$4,$O$4)))+(IF(D321="Yes",$P$4,0))</f>
        <v>12.3</v>
      </c>
      <c r="G321" s="53">
        <f>IF(C321="S",$M$5,(IF(C321="M",$N$5,$O$5)))+(IF(D321="Yes",$P$5,0))</f>
        <v>3.7</v>
      </c>
      <c r="H321" s="53">
        <f t="shared" si="12"/>
        <v>8.6</v>
      </c>
      <c r="I321" s="41"/>
      <c r="J321" s="59">
        <v>43474.7660476374</v>
      </c>
      <c r="K321" s="48" t="s">
        <v>3</v>
      </c>
      <c r="L321" s="48" t="s">
        <v>5</v>
      </c>
      <c r="M321" s="48" t="s">
        <v>33</v>
      </c>
      <c r="N321" s="53">
        <f>IF(AND(K321="L",M321="Yes"),$O$6,IF(K321="S",$M$4,IF(K321="M",$N$4,$O$4)))+IF(L321="Yes",$P$4,0)</f>
        <v>11.3</v>
      </c>
      <c r="O321" s="53">
        <f>IF(K321="S",$M$5,(IF(K321="M",$N$5,$O$5)))+(IF(L321="Yes",$P$5,0))</f>
        <v>3.5</v>
      </c>
      <c r="P321" s="53">
        <f t="shared" si="13"/>
        <v>7.8</v>
      </c>
      <c r="Q321" s="41"/>
      <c r="R321" s="59">
        <v>43482.0262008523</v>
      </c>
      <c r="S321" s="48" t="s">
        <v>4</v>
      </c>
      <c r="T321" s="48" t="s">
        <v>33</v>
      </c>
      <c r="U321" s="48" t="s">
        <v>33</v>
      </c>
      <c r="V321" s="53">
        <f>IF(AND(S321="L",T321="Yes",U321="Yes"),$P$7,0)+IF(S321="S",$M$4,IF(S321="M",$N$4,$O$4)+IF(T321="Yes",$P$4,0))</f>
        <v>7.4</v>
      </c>
      <c r="W321" s="53">
        <f>IF(S321="S",$M$5,(IF(S321="M",$N$5,$O$5)))+(IF(T321="Yes",$P$5,0))</f>
        <v>1.7</v>
      </c>
      <c r="X321" s="53">
        <f t="shared" si="14"/>
        <v>5.7</v>
      </c>
    </row>
    <row r="322" s="39" customFormat="1" ht="15.75" customHeight="1" spans="1:24">
      <c r="A322" s="41"/>
      <c r="B322" s="59">
        <v>43468.1650611197</v>
      </c>
      <c r="C322" s="48" t="s">
        <v>3</v>
      </c>
      <c r="D322" s="48" t="s">
        <v>33</v>
      </c>
      <c r="E322" s="48" t="s">
        <v>33</v>
      </c>
      <c r="F322" s="53">
        <f>IF(C322="S",$M$4,(IF(C322="M",$N$4,$O$4)))+(IF(D322="Yes",$P$4,0))</f>
        <v>6.4</v>
      </c>
      <c r="G322" s="53">
        <f>IF(C322="S",$M$5,(IF(C322="M",$N$5,$O$5)))+(IF(D322="Yes",$P$5,0))</f>
        <v>1.5</v>
      </c>
      <c r="H322" s="53">
        <f t="shared" si="12"/>
        <v>4.9</v>
      </c>
      <c r="I322" s="41"/>
      <c r="J322" s="59">
        <v>43474.7669283393</v>
      </c>
      <c r="K322" s="48" t="s">
        <v>4</v>
      </c>
      <c r="L322" s="48" t="s">
        <v>5</v>
      </c>
      <c r="M322" s="48" t="s">
        <v>33</v>
      </c>
      <c r="N322" s="53">
        <f>IF(AND(K322="L",M322="Yes"),$O$6,IF(K322="S",$M$4,IF(K322="M",$N$4,$O$4)))+IF(L322="Yes",$P$4,0)</f>
        <v>12.3</v>
      </c>
      <c r="O322" s="53">
        <f>IF(K322="S",$M$5,(IF(K322="M",$N$5,$O$5)))+(IF(L322="Yes",$P$5,0))</f>
        <v>3.7</v>
      </c>
      <c r="P322" s="53">
        <f t="shared" si="13"/>
        <v>8.6</v>
      </c>
      <c r="Q322" s="41"/>
      <c r="R322" s="59">
        <v>43482.0381004357</v>
      </c>
      <c r="S322" s="48" t="s">
        <v>3</v>
      </c>
      <c r="T322" s="48" t="s">
        <v>33</v>
      </c>
      <c r="U322" s="48" t="s">
        <v>33</v>
      </c>
      <c r="V322" s="53">
        <f>IF(AND(S322="L",T322="Yes",U322="Yes"),$P$7,0)+IF(S322="S",$M$4,IF(S322="M",$N$4,$O$4)+IF(T322="Yes",$P$4,0))</f>
        <v>6.4</v>
      </c>
      <c r="W322" s="53">
        <f>IF(S322="S",$M$5,(IF(S322="M",$N$5,$O$5)))+(IF(T322="Yes",$P$5,0))</f>
        <v>1.5</v>
      </c>
      <c r="X322" s="53">
        <f t="shared" si="14"/>
        <v>4.9</v>
      </c>
    </row>
    <row r="323" s="39" customFormat="1" ht="15.75" customHeight="1" spans="1:24">
      <c r="A323" s="41"/>
      <c r="B323" s="59">
        <v>43468.1729458912</v>
      </c>
      <c r="C323" s="48" t="s">
        <v>3</v>
      </c>
      <c r="D323" s="48" t="s">
        <v>33</v>
      </c>
      <c r="E323" s="48" t="s">
        <v>33</v>
      </c>
      <c r="F323" s="53">
        <f>IF(C323="S",$M$4,(IF(C323="M",$N$4,$O$4)))+(IF(D323="Yes",$P$4,0))</f>
        <v>6.4</v>
      </c>
      <c r="G323" s="53">
        <f>IF(C323="S",$M$5,(IF(C323="M",$N$5,$O$5)))+(IF(D323="Yes",$P$5,0))</f>
        <v>1.5</v>
      </c>
      <c r="H323" s="53">
        <f t="shared" si="12"/>
        <v>4.9</v>
      </c>
      <c r="I323" s="41"/>
      <c r="J323" s="59">
        <v>43474.7683829291</v>
      </c>
      <c r="K323" s="48" t="s">
        <v>3</v>
      </c>
      <c r="L323" s="48" t="s">
        <v>33</v>
      </c>
      <c r="M323" s="48" t="s">
        <v>33</v>
      </c>
      <c r="N323" s="53">
        <f>IF(AND(K323="L",M323="Yes"),$O$6,IF(K323="S",$M$4,IF(K323="M",$N$4,$O$4)))+IF(L323="Yes",$P$4,0)</f>
        <v>6.4</v>
      </c>
      <c r="O323" s="53">
        <f>IF(K323="S",$M$5,(IF(K323="M",$N$5,$O$5)))+(IF(L323="Yes",$P$5,0))</f>
        <v>1.5</v>
      </c>
      <c r="P323" s="53">
        <f t="shared" si="13"/>
        <v>4.9</v>
      </c>
      <c r="Q323" s="41"/>
      <c r="R323" s="59">
        <v>43482.049539368</v>
      </c>
      <c r="S323" s="48" t="s">
        <v>2</v>
      </c>
      <c r="T323" s="48" t="s">
        <v>33</v>
      </c>
      <c r="U323" s="48" t="s">
        <v>33</v>
      </c>
      <c r="V323" s="53">
        <f>IF(AND(S323="L",T323="Yes",U323="Yes"),$P$7,0)+IF(S323="S",$M$4,IF(S323="M",$N$4,$O$4)+IF(T323="Yes",$P$4,0))</f>
        <v>5.4</v>
      </c>
      <c r="W323" s="53">
        <f>IF(S323="S",$M$5,(IF(S323="M",$N$5,$O$5)))+(IF(T323="Yes",$P$5,0))</f>
        <v>1.2</v>
      </c>
      <c r="X323" s="53">
        <f t="shared" si="14"/>
        <v>4.2</v>
      </c>
    </row>
    <row r="324" s="39" customFormat="1" ht="15.75" customHeight="1" spans="1:24">
      <c r="A324" s="41"/>
      <c r="B324" s="59">
        <v>43468.1811732199</v>
      </c>
      <c r="C324" s="48" t="s">
        <v>2</v>
      </c>
      <c r="D324" s="48" t="s">
        <v>33</v>
      </c>
      <c r="E324" s="48" t="s">
        <v>33</v>
      </c>
      <c r="F324" s="53">
        <f>IF(C324="S",$M$4,(IF(C324="M",$N$4,$O$4)))+(IF(D324="Yes",$P$4,0))</f>
        <v>5.4</v>
      </c>
      <c r="G324" s="53">
        <f>IF(C324="S",$M$5,(IF(C324="M",$N$5,$O$5)))+(IF(D324="Yes",$P$5,0))</f>
        <v>1.2</v>
      </c>
      <c r="H324" s="53">
        <f t="shared" si="12"/>
        <v>4.2</v>
      </c>
      <c r="I324" s="41"/>
      <c r="J324" s="59">
        <v>43474.7949205419</v>
      </c>
      <c r="K324" s="48" t="s">
        <v>3</v>
      </c>
      <c r="L324" s="48" t="s">
        <v>33</v>
      </c>
      <c r="M324" s="48" t="s">
        <v>33</v>
      </c>
      <c r="N324" s="53">
        <f>IF(AND(K324="L",M324="Yes"),$O$6,IF(K324="S",$M$4,IF(K324="M",$N$4,$O$4)))+IF(L324="Yes",$P$4,0)</f>
        <v>6.4</v>
      </c>
      <c r="O324" s="53">
        <f>IF(K324="S",$M$5,(IF(K324="M",$N$5,$O$5)))+(IF(L324="Yes",$P$5,0))</f>
        <v>1.5</v>
      </c>
      <c r="P324" s="53">
        <f t="shared" si="13"/>
        <v>4.9</v>
      </c>
      <c r="Q324" s="41"/>
      <c r="R324" s="59">
        <v>43482.0526393557</v>
      </c>
      <c r="S324" s="48" t="s">
        <v>4</v>
      </c>
      <c r="T324" s="48" t="s">
        <v>5</v>
      </c>
      <c r="U324" s="48" t="s">
        <v>5</v>
      </c>
      <c r="V324" s="53">
        <f>IF(AND(S324="L",T324="Yes",U324="Yes"),$P$7,0)+IF(S324="S",$M$4,IF(S324="M",$N$4,$O$4)+IF(T324="Yes",$P$4,0))</f>
        <v>14.75</v>
      </c>
      <c r="W324" s="53">
        <f>IF(S324="S",$M$5,(IF(S324="M",$N$5,$O$5)))+(IF(T324="Yes",$P$5,0))</f>
        <v>3.7</v>
      </c>
      <c r="X324" s="53">
        <f t="shared" si="14"/>
        <v>11.05</v>
      </c>
    </row>
    <row r="325" s="39" customFormat="1" ht="15.75" customHeight="1" spans="1:24">
      <c r="A325" s="41"/>
      <c r="B325" s="59">
        <v>43468.1843290277</v>
      </c>
      <c r="C325" s="48" t="s">
        <v>3</v>
      </c>
      <c r="D325" s="48" t="s">
        <v>33</v>
      </c>
      <c r="E325" s="48" t="s">
        <v>33</v>
      </c>
      <c r="F325" s="53">
        <f>IF(C325="S",$M$4,(IF(C325="M",$N$4,$O$4)))+(IF(D325="Yes",$P$4,0))</f>
        <v>6.4</v>
      </c>
      <c r="G325" s="53">
        <f>IF(C325="S",$M$5,(IF(C325="M",$N$5,$O$5)))+(IF(D325="Yes",$P$5,0))</f>
        <v>1.5</v>
      </c>
      <c r="H325" s="53">
        <f t="shared" si="12"/>
        <v>4.9</v>
      </c>
      <c r="I325" s="41"/>
      <c r="J325" s="59">
        <v>43474.7990153295</v>
      </c>
      <c r="K325" s="48" t="s">
        <v>4</v>
      </c>
      <c r="L325" s="48" t="s">
        <v>5</v>
      </c>
      <c r="M325" s="48" t="s">
        <v>5</v>
      </c>
      <c r="N325" s="53">
        <f>IF(AND(K325="L",M325="Yes"),$O$6,IF(K325="S",$M$4,IF(K325="M",$N$4,$O$4)))+IF(L325="Yes",$P$4,0)</f>
        <v>11.56</v>
      </c>
      <c r="O325" s="53">
        <f>IF(K325="S",$M$5,(IF(K325="M",$N$5,$O$5)))+(IF(L325="Yes",$P$5,0))</f>
        <v>3.7</v>
      </c>
      <c r="P325" s="53">
        <f t="shared" si="13"/>
        <v>7.86</v>
      </c>
      <c r="Q325" s="41"/>
      <c r="R325" s="59">
        <v>43482.0595915025</v>
      </c>
      <c r="S325" s="48" t="s">
        <v>4</v>
      </c>
      <c r="T325" s="48" t="s">
        <v>5</v>
      </c>
      <c r="U325" s="48" t="s">
        <v>5</v>
      </c>
      <c r="V325" s="53">
        <f>IF(AND(S325="L",T325="Yes",U325="Yes"),$P$7,0)+IF(S325="S",$M$4,IF(S325="M",$N$4,$O$4)+IF(T325="Yes",$P$4,0))</f>
        <v>14.75</v>
      </c>
      <c r="W325" s="53">
        <f>IF(S325="S",$M$5,(IF(S325="M",$N$5,$O$5)))+(IF(T325="Yes",$P$5,0))</f>
        <v>3.7</v>
      </c>
      <c r="X325" s="53">
        <f t="shared" si="14"/>
        <v>11.05</v>
      </c>
    </row>
    <row r="326" s="39" customFormat="1" ht="15.75" customHeight="1" spans="1:24">
      <c r="A326" s="41"/>
      <c r="B326" s="59">
        <v>43468.2200069092</v>
      </c>
      <c r="C326" s="48" t="s">
        <v>3</v>
      </c>
      <c r="D326" s="48" t="s">
        <v>5</v>
      </c>
      <c r="E326" s="48" t="s">
        <v>33</v>
      </c>
      <c r="F326" s="53">
        <f>IF(C326="S",$M$4,(IF(C326="M",$N$4,$O$4)))+(IF(D326="Yes",$P$4,0))</f>
        <v>11.3</v>
      </c>
      <c r="G326" s="53">
        <f>IF(C326="S",$M$5,(IF(C326="M",$N$5,$O$5)))+(IF(D326="Yes",$P$5,0))</f>
        <v>3.5</v>
      </c>
      <c r="H326" s="53">
        <f t="shared" si="12"/>
        <v>7.8</v>
      </c>
      <c r="I326" s="41"/>
      <c r="J326" s="59">
        <v>43474.8037049031</v>
      </c>
      <c r="K326" s="48" t="s">
        <v>4</v>
      </c>
      <c r="L326" s="48" t="s">
        <v>33</v>
      </c>
      <c r="M326" s="48" t="s">
        <v>5</v>
      </c>
      <c r="N326" s="53">
        <f>IF(AND(K326="L",M326="Yes"),$O$6,IF(K326="S",$M$4,IF(K326="M",$N$4,$O$4)))+IF(L326="Yes",$P$4,0)</f>
        <v>6.66</v>
      </c>
      <c r="O326" s="53">
        <f>IF(K326="S",$M$5,(IF(K326="M",$N$5,$O$5)))+(IF(L326="Yes",$P$5,0))</f>
        <v>1.7</v>
      </c>
      <c r="P326" s="53">
        <f t="shared" si="13"/>
        <v>4.96</v>
      </c>
      <c r="Q326" s="41"/>
      <c r="R326" s="59">
        <v>43482.0620659477</v>
      </c>
      <c r="S326" s="48" t="s">
        <v>4</v>
      </c>
      <c r="T326" s="48" t="s">
        <v>33</v>
      </c>
      <c r="U326" s="48" t="s">
        <v>5</v>
      </c>
      <c r="V326" s="53">
        <f>IF(AND(S326="L",T326="Yes",U326="Yes"),$P$7,0)+IF(S326="S",$M$4,IF(S326="M",$N$4,$O$4)+IF(T326="Yes",$P$4,0))</f>
        <v>7.4</v>
      </c>
      <c r="W326" s="53">
        <f>IF(S326="S",$M$5,(IF(S326="M",$N$5,$O$5)))+(IF(T326="Yes",$P$5,0))</f>
        <v>1.7</v>
      </c>
      <c r="X326" s="53">
        <f t="shared" si="14"/>
        <v>5.7</v>
      </c>
    </row>
    <row r="327" s="39" customFormat="1" ht="15.75" customHeight="1" spans="1:24">
      <c r="A327" s="41"/>
      <c r="B327" s="59">
        <v>43468.2257961601</v>
      </c>
      <c r="C327" s="48" t="s">
        <v>3</v>
      </c>
      <c r="D327" s="48" t="s">
        <v>33</v>
      </c>
      <c r="E327" s="48" t="s">
        <v>33</v>
      </c>
      <c r="F327" s="53">
        <f>IF(C327="S",$M$4,(IF(C327="M",$N$4,$O$4)))+(IF(D327="Yes",$P$4,0))</f>
        <v>6.4</v>
      </c>
      <c r="G327" s="53">
        <f>IF(C327="S",$M$5,(IF(C327="M",$N$5,$O$5)))+(IF(D327="Yes",$P$5,0))</f>
        <v>1.5</v>
      </c>
      <c r="H327" s="53">
        <f t="shared" si="12"/>
        <v>4.9</v>
      </c>
      <c r="I327" s="41"/>
      <c r="J327" s="59">
        <v>43474.8190889208</v>
      </c>
      <c r="K327" s="48" t="s">
        <v>4</v>
      </c>
      <c r="L327" s="48" t="s">
        <v>33</v>
      </c>
      <c r="M327" s="48" t="s">
        <v>5</v>
      </c>
      <c r="N327" s="53">
        <f>IF(AND(K327="L",M327="Yes"),$O$6,IF(K327="S",$M$4,IF(K327="M",$N$4,$O$4)))+IF(L327="Yes",$P$4,0)</f>
        <v>6.66</v>
      </c>
      <c r="O327" s="53">
        <f>IF(K327="S",$M$5,(IF(K327="M",$N$5,$O$5)))+(IF(L327="Yes",$P$5,0))</f>
        <v>1.7</v>
      </c>
      <c r="P327" s="53">
        <f t="shared" si="13"/>
        <v>4.96</v>
      </c>
      <c r="Q327" s="41"/>
      <c r="R327" s="59">
        <v>43482.076372672</v>
      </c>
      <c r="S327" s="48" t="s">
        <v>3</v>
      </c>
      <c r="T327" s="48" t="s">
        <v>5</v>
      </c>
      <c r="U327" s="48" t="s">
        <v>33</v>
      </c>
      <c r="V327" s="53">
        <f>IF(AND(S327="L",T327="Yes",U327="Yes"),$P$7,0)+IF(S327="S",$M$4,IF(S327="M",$N$4,$O$4)+IF(T327="Yes",$P$4,0))</f>
        <v>11.3</v>
      </c>
      <c r="W327" s="53">
        <f>IF(S327="S",$M$5,(IF(S327="M",$N$5,$O$5)))+(IF(T327="Yes",$P$5,0))</f>
        <v>3.5</v>
      </c>
      <c r="X327" s="53">
        <f t="shared" si="14"/>
        <v>7.8</v>
      </c>
    </row>
    <row r="328" s="39" customFormat="1" ht="15.75" customHeight="1" spans="1:24">
      <c r="A328" s="41"/>
      <c r="B328" s="59">
        <v>43468.2296394442</v>
      </c>
      <c r="C328" s="48" t="s">
        <v>2</v>
      </c>
      <c r="D328" s="48" t="s">
        <v>5</v>
      </c>
      <c r="E328" s="48" t="s">
        <v>33</v>
      </c>
      <c r="F328" s="53">
        <f>IF(C328="S",$M$4,(IF(C328="M",$N$4,$O$4)))+(IF(D328="Yes",$P$4,0))</f>
        <v>10.3</v>
      </c>
      <c r="G328" s="53">
        <f>IF(C328="S",$M$5,(IF(C328="M",$N$5,$O$5)))+(IF(D328="Yes",$P$5,0))</f>
        <v>3.2</v>
      </c>
      <c r="H328" s="53">
        <f t="shared" si="12"/>
        <v>7.1</v>
      </c>
      <c r="I328" s="41"/>
      <c r="J328" s="59">
        <v>43474.822467823</v>
      </c>
      <c r="K328" s="48" t="s">
        <v>4</v>
      </c>
      <c r="L328" s="48" t="s">
        <v>33</v>
      </c>
      <c r="M328" s="48" t="s">
        <v>5</v>
      </c>
      <c r="N328" s="53">
        <f>IF(AND(K328="L",M328="Yes"),$O$6,IF(K328="S",$M$4,IF(K328="M",$N$4,$O$4)))+IF(L328="Yes",$P$4,0)</f>
        <v>6.66</v>
      </c>
      <c r="O328" s="53">
        <f>IF(K328="S",$M$5,(IF(K328="M",$N$5,$O$5)))+(IF(L328="Yes",$P$5,0))</f>
        <v>1.7</v>
      </c>
      <c r="P328" s="53">
        <f t="shared" si="13"/>
        <v>4.96</v>
      </c>
      <c r="Q328" s="41"/>
      <c r="R328" s="59">
        <v>43482.1160970802</v>
      </c>
      <c r="S328" s="48" t="s">
        <v>3</v>
      </c>
      <c r="T328" s="48" t="s">
        <v>33</v>
      </c>
      <c r="U328" s="48" t="s">
        <v>33</v>
      </c>
      <c r="V328" s="53">
        <f>IF(AND(S328="L",T328="Yes",U328="Yes"),$P$7,0)+IF(S328="S",$M$4,IF(S328="M",$N$4,$O$4)+IF(T328="Yes",$P$4,0))</f>
        <v>6.4</v>
      </c>
      <c r="W328" s="53">
        <f>IF(S328="S",$M$5,(IF(S328="M",$N$5,$O$5)))+(IF(T328="Yes",$P$5,0))</f>
        <v>1.5</v>
      </c>
      <c r="X328" s="53">
        <f t="shared" si="14"/>
        <v>4.9</v>
      </c>
    </row>
    <row r="329" s="39" customFormat="1" ht="15.75" customHeight="1" spans="1:24">
      <c r="A329" s="41"/>
      <c r="B329" s="59">
        <v>43468.2420633264</v>
      </c>
      <c r="C329" s="48" t="s">
        <v>3</v>
      </c>
      <c r="D329" s="48" t="s">
        <v>33</v>
      </c>
      <c r="E329" s="48" t="s">
        <v>33</v>
      </c>
      <c r="F329" s="53">
        <f>IF(C329="S",$M$4,(IF(C329="M",$N$4,$O$4)))+(IF(D329="Yes",$P$4,0))</f>
        <v>6.4</v>
      </c>
      <c r="G329" s="53">
        <f>IF(C329="S",$M$5,(IF(C329="M",$N$5,$O$5)))+(IF(D329="Yes",$P$5,0))</f>
        <v>1.5</v>
      </c>
      <c r="H329" s="53">
        <f t="shared" si="12"/>
        <v>4.9</v>
      </c>
      <c r="I329" s="41"/>
      <c r="J329" s="59">
        <v>43474.8230364512</v>
      </c>
      <c r="K329" s="48" t="s">
        <v>4</v>
      </c>
      <c r="L329" s="48" t="s">
        <v>33</v>
      </c>
      <c r="M329" s="48" t="s">
        <v>5</v>
      </c>
      <c r="N329" s="53">
        <f>IF(AND(K329="L",M329="Yes"),$O$6,IF(K329="S",$M$4,IF(K329="M",$N$4,$O$4)))+IF(L329="Yes",$P$4,0)</f>
        <v>6.66</v>
      </c>
      <c r="O329" s="53">
        <f>IF(K329="S",$M$5,(IF(K329="M",$N$5,$O$5)))+(IF(L329="Yes",$P$5,0))</f>
        <v>1.7</v>
      </c>
      <c r="P329" s="53">
        <f t="shared" si="13"/>
        <v>4.96</v>
      </c>
      <c r="Q329" s="41"/>
      <c r="R329" s="59">
        <v>43482.125746414</v>
      </c>
      <c r="S329" s="48" t="s">
        <v>3</v>
      </c>
      <c r="T329" s="48" t="s">
        <v>33</v>
      </c>
      <c r="U329" s="48" t="s">
        <v>33</v>
      </c>
      <c r="V329" s="53">
        <f>IF(AND(S329="L",T329="Yes",U329="Yes"),$P$7,0)+IF(S329="S",$M$4,IF(S329="M",$N$4,$O$4)+IF(T329="Yes",$P$4,0))</f>
        <v>6.4</v>
      </c>
      <c r="W329" s="53">
        <f>IF(S329="S",$M$5,(IF(S329="M",$N$5,$O$5)))+(IF(T329="Yes",$P$5,0))</f>
        <v>1.5</v>
      </c>
      <c r="X329" s="53">
        <f t="shared" si="14"/>
        <v>4.9</v>
      </c>
    </row>
    <row r="330" s="39" customFormat="1" ht="15.75" customHeight="1" spans="1:24">
      <c r="A330" s="41"/>
      <c r="B330" s="59">
        <v>43468.2544166296</v>
      </c>
      <c r="C330" s="48" t="s">
        <v>2</v>
      </c>
      <c r="D330" s="48" t="s">
        <v>33</v>
      </c>
      <c r="E330" s="48" t="s">
        <v>33</v>
      </c>
      <c r="F330" s="53">
        <f>IF(C330="S",$M$4,(IF(C330="M",$N$4,$O$4)))+(IF(D330="Yes",$P$4,0))</f>
        <v>5.4</v>
      </c>
      <c r="G330" s="53">
        <f>IF(C330="S",$M$5,(IF(C330="M",$N$5,$O$5)))+(IF(D330="Yes",$P$5,0))</f>
        <v>1.2</v>
      </c>
      <c r="H330" s="53">
        <f t="shared" si="12"/>
        <v>4.2</v>
      </c>
      <c r="I330" s="41"/>
      <c r="J330" s="59">
        <v>43474.8246689844</v>
      </c>
      <c r="K330" s="48" t="s">
        <v>4</v>
      </c>
      <c r="L330" s="48" t="s">
        <v>33</v>
      </c>
      <c r="M330" s="48" t="s">
        <v>5</v>
      </c>
      <c r="N330" s="53">
        <f>IF(AND(K330="L",M330="Yes"),$O$6,IF(K330="S",$M$4,IF(K330="M",$N$4,$O$4)))+IF(L330="Yes",$P$4,0)</f>
        <v>6.66</v>
      </c>
      <c r="O330" s="53">
        <f>IF(K330="S",$M$5,(IF(K330="M",$N$5,$O$5)))+(IF(L330="Yes",$P$5,0))</f>
        <v>1.7</v>
      </c>
      <c r="P330" s="53">
        <f t="shared" si="13"/>
        <v>4.96</v>
      </c>
      <c r="Q330" s="41"/>
      <c r="R330" s="59">
        <v>43482.1278833556</v>
      </c>
      <c r="S330" s="48" t="s">
        <v>2</v>
      </c>
      <c r="T330" s="48" t="s">
        <v>33</v>
      </c>
      <c r="U330" s="48" t="s">
        <v>33</v>
      </c>
      <c r="V330" s="53">
        <f>IF(AND(S330="L",T330="Yes",U330="Yes"),$P$7,0)+IF(S330="S",$M$4,IF(S330="M",$N$4,$O$4)+IF(T330="Yes",$P$4,0))</f>
        <v>5.4</v>
      </c>
      <c r="W330" s="53">
        <f>IF(S330="S",$M$5,(IF(S330="M",$N$5,$O$5)))+(IF(T330="Yes",$P$5,0))</f>
        <v>1.2</v>
      </c>
      <c r="X330" s="53">
        <f t="shared" si="14"/>
        <v>4.2</v>
      </c>
    </row>
    <row r="331" s="39" customFormat="1" ht="15.75" customHeight="1" spans="1:24">
      <c r="A331" s="41"/>
      <c r="B331" s="59">
        <v>43468.2555808179</v>
      </c>
      <c r="C331" s="48" t="s">
        <v>3</v>
      </c>
      <c r="D331" s="48" t="s">
        <v>5</v>
      </c>
      <c r="E331" s="48" t="s">
        <v>33</v>
      </c>
      <c r="F331" s="53">
        <f>IF(C331="S",$M$4,(IF(C331="M",$N$4,$O$4)))+(IF(D331="Yes",$P$4,0))</f>
        <v>11.3</v>
      </c>
      <c r="G331" s="53">
        <f>IF(C331="S",$M$5,(IF(C331="M",$N$5,$O$5)))+(IF(D331="Yes",$P$5,0))</f>
        <v>3.5</v>
      </c>
      <c r="H331" s="53">
        <f t="shared" si="12"/>
        <v>7.8</v>
      </c>
      <c r="I331" s="41"/>
      <c r="J331" s="59">
        <v>43474.8339089409</v>
      </c>
      <c r="K331" s="48" t="s">
        <v>4</v>
      </c>
      <c r="L331" s="48" t="s">
        <v>33</v>
      </c>
      <c r="M331" s="48" t="s">
        <v>5</v>
      </c>
      <c r="N331" s="53">
        <f>IF(AND(K331="L",M331="Yes"),$O$6,IF(K331="S",$M$4,IF(K331="M",$N$4,$O$4)))+IF(L331="Yes",$P$4,0)</f>
        <v>6.66</v>
      </c>
      <c r="O331" s="53">
        <f>IF(K331="S",$M$5,(IF(K331="M",$N$5,$O$5)))+(IF(L331="Yes",$P$5,0))</f>
        <v>1.7</v>
      </c>
      <c r="P331" s="53">
        <f t="shared" si="13"/>
        <v>4.96</v>
      </c>
      <c r="Q331" s="41"/>
      <c r="R331" s="59">
        <v>43482.1346489558</v>
      </c>
      <c r="S331" s="48" t="s">
        <v>3</v>
      </c>
      <c r="T331" s="48" t="s">
        <v>33</v>
      </c>
      <c r="U331" s="48" t="s">
        <v>33</v>
      </c>
      <c r="V331" s="53">
        <f>IF(AND(S331="L",T331="Yes",U331="Yes"),$P$7,0)+IF(S331="S",$M$4,IF(S331="M",$N$4,$O$4)+IF(T331="Yes",$P$4,0))</f>
        <v>6.4</v>
      </c>
      <c r="W331" s="53">
        <f>IF(S331="S",$M$5,(IF(S331="M",$N$5,$O$5)))+(IF(T331="Yes",$P$5,0))</f>
        <v>1.5</v>
      </c>
      <c r="X331" s="53">
        <f t="shared" si="14"/>
        <v>4.9</v>
      </c>
    </row>
    <row r="332" s="39" customFormat="1" ht="15.75" customHeight="1" spans="1:24">
      <c r="A332" s="41"/>
      <c r="B332" s="59">
        <v>43468.2607648436</v>
      </c>
      <c r="C332" s="48" t="s">
        <v>2</v>
      </c>
      <c r="D332" s="48" t="s">
        <v>33</v>
      </c>
      <c r="E332" s="48" t="s">
        <v>33</v>
      </c>
      <c r="F332" s="53">
        <f>IF(C332="S",$M$4,(IF(C332="M",$N$4,$O$4)))+(IF(D332="Yes",$P$4,0))</f>
        <v>5.4</v>
      </c>
      <c r="G332" s="53">
        <f>IF(C332="S",$M$5,(IF(C332="M",$N$5,$O$5)))+(IF(D332="Yes",$P$5,0))</f>
        <v>1.2</v>
      </c>
      <c r="H332" s="53">
        <f t="shared" si="12"/>
        <v>4.2</v>
      </c>
      <c r="I332" s="41"/>
      <c r="J332" s="59">
        <v>43474.8373022441</v>
      </c>
      <c r="K332" s="48" t="s">
        <v>2</v>
      </c>
      <c r="L332" s="48" t="s">
        <v>33</v>
      </c>
      <c r="M332" s="48" t="s">
        <v>33</v>
      </c>
      <c r="N332" s="53">
        <f>IF(AND(K332="L",M332="Yes"),$O$6,IF(K332="S",$M$4,IF(K332="M",$N$4,$O$4)))+IF(L332="Yes",$P$4,0)</f>
        <v>5.4</v>
      </c>
      <c r="O332" s="53">
        <f>IF(K332="S",$M$5,(IF(K332="M",$N$5,$O$5)))+(IF(L332="Yes",$P$5,0))</f>
        <v>1.2</v>
      </c>
      <c r="P332" s="53">
        <f t="shared" si="13"/>
        <v>4.2</v>
      </c>
      <c r="Q332" s="41"/>
      <c r="R332" s="59">
        <v>43482.1393851059</v>
      </c>
      <c r="S332" s="48" t="s">
        <v>3</v>
      </c>
      <c r="T332" s="48" t="s">
        <v>33</v>
      </c>
      <c r="U332" s="48" t="s">
        <v>33</v>
      </c>
      <c r="V332" s="53">
        <f>IF(AND(S332="L",T332="Yes",U332="Yes"),$P$7,0)+IF(S332="S",$M$4,IF(S332="M",$N$4,$O$4)+IF(T332="Yes",$P$4,0))</f>
        <v>6.4</v>
      </c>
      <c r="W332" s="53">
        <f>IF(S332="S",$M$5,(IF(S332="M",$N$5,$O$5)))+(IF(T332="Yes",$P$5,0))</f>
        <v>1.5</v>
      </c>
      <c r="X332" s="53">
        <f t="shared" si="14"/>
        <v>4.9</v>
      </c>
    </row>
    <row r="333" s="39" customFormat="1" ht="15.75" customHeight="1" spans="1:24">
      <c r="A333" s="41"/>
      <c r="B333" s="59">
        <v>43468.2671751996</v>
      </c>
      <c r="C333" s="48" t="s">
        <v>3</v>
      </c>
      <c r="D333" s="48" t="s">
        <v>33</v>
      </c>
      <c r="E333" s="48" t="s">
        <v>33</v>
      </c>
      <c r="F333" s="53">
        <f>IF(C333="S",$M$4,(IF(C333="M",$N$4,$O$4)))+(IF(D333="Yes",$P$4,0))</f>
        <v>6.4</v>
      </c>
      <c r="G333" s="53">
        <f>IF(C333="S",$M$5,(IF(C333="M",$N$5,$O$5)))+(IF(D333="Yes",$P$5,0))</f>
        <v>1.5</v>
      </c>
      <c r="H333" s="53">
        <f t="shared" si="12"/>
        <v>4.9</v>
      </c>
      <c r="I333" s="41"/>
      <c r="J333" s="59">
        <v>43474.8444721946</v>
      </c>
      <c r="K333" s="48" t="s">
        <v>4</v>
      </c>
      <c r="L333" s="48" t="s">
        <v>33</v>
      </c>
      <c r="M333" s="48" t="s">
        <v>5</v>
      </c>
      <c r="N333" s="53">
        <f>IF(AND(K333="L",M333="Yes"),$O$6,IF(K333="S",$M$4,IF(K333="M",$N$4,$O$4)))+IF(L333="Yes",$P$4,0)</f>
        <v>6.66</v>
      </c>
      <c r="O333" s="53">
        <f>IF(K333="S",$M$5,(IF(K333="M",$N$5,$O$5)))+(IF(L333="Yes",$P$5,0))</f>
        <v>1.7</v>
      </c>
      <c r="P333" s="53">
        <f t="shared" si="13"/>
        <v>4.96</v>
      </c>
      <c r="Q333" s="41"/>
      <c r="R333" s="59">
        <v>43482.1506564776</v>
      </c>
      <c r="S333" s="48" t="s">
        <v>3</v>
      </c>
      <c r="T333" s="48" t="s">
        <v>33</v>
      </c>
      <c r="U333" s="48" t="s">
        <v>33</v>
      </c>
      <c r="V333" s="53">
        <f>IF(AND(S333="L",T333="Yes",U333="Yes"),$P$7,0)+IF(S333="S",$M$4,IF(S333="M",$N$4,$O$4)+IF(T333="Yes",$P$4,0))</f>
        <v>6.4</v>
      </c>
      <c r="W333" s="53">
        <f>IF(S333="S",$M$5,(IF(S333="M",$N$5,$O$5)))+(IF(T333="Yes",$P$5,0))</f>
        <v>1.5</v>
      </c>
      <c r="X333" s="53">
        <f t="shared" si="14"/>
        <v>4.9</v>
      </c>
    </row>
    <row r="334" s="39" customFormat="1" ht="15.75" customHeight="1" spans="1:24">
      <c r="A334" s="41"/>
      <c r="B334" s="59">
        <v>43468.2675138942</v>
      </c>
      <c r="C334" s="48" t="s">
        <v>3</v>
      </c>
      <c r="D334" s="48" t="s">
        <v>5</v>
      </c>
      <c r="E334" s="48" t="s">
        <v>33</v>
      </c>
      <c r="F334" s="53">
        <f>IF(C334="S",$M$4,(IF(C334="M",$N$4,$O$4)))+(IF(D334="Yes",$P$4,0))</f>
        <v>11.3</v>
      </c>
      <c r="G334" s="53">
        <f>IF(C334="S",$M$5,(IF(C334="M",$N$5,$O$5)))+(IF(D334="Yes",$P$5,0))</f>
        <v>3.5</v>
      </c>
      <c r="H334" s="53">
        <f t="shared" si="12"/>
        <v>7.8</v>
      </c>
      <c r="I334" s="41"/>
      <c r="J334" s="59">
        <v>43474.847198959</v>
      </c>
      <c r="K334" s="48" t="s">
        <v>4</v>
      </c>
      <c r="L334" s="48" t="s">
        <v>33</v>
      </c>
      <c r="M334" s="48" t="s">
        <v>5</v>
      </c>
      <c r="N334" s="53">
        <f>IF(AND(K334="L",M334="Yes"),$O$6,IF(K334="S",$M$4,IF(K334="M",$N$4,$O$4)))+IF(L334="Yes",$P$4,0)</f>
        <v>6.66</v>
      </c>
      <c r="O334" s="53">
        <f>IF(K334="S",$M$5,(IF(K334="M",$N$5,$O$5)))+(IF(L334="Yes",$P$5,0))</f>
        <v>1.7</v>
      </c>
      <c r="P334" s="53">
        <f t="shared" si="13"/>
        <v>4.96</v>
      </c>
      <c r="Q334" s="41"/>
      <c r="R334" s="59">
        <v>43482.1510287865</v>
      </c>
      <c r="S334" s="48" t="s">
        <v>4</v>
      </c>
      <c r="T334" s="48" t="s">
        <v>5</v>
      </c>
      <c r="U334" s="48" t="s">
        <v>5</v>
      </c>
      <c r="V334" s="53">
        <f>IF(AND(S334="L",T334="Yes",U334="Yes"),$P$7,0)+IF(S334="S",$M$4,IF(S334="M",$N$4,$O$4)+IF(T334="Yes",$P$4,0))</f>
        <v>14.75</v>
      </c>
      <c r="W334" s="53">
        <f>IF(S334="S",$M$5,(IF(S334="M",$N$5,$O$5)))+(IF(T334="Yes",$P$5,0))</f>
        <v>3.7</v>
      </c>
      <c r="X334" s="53">
        <f t="shared" si="14"/>
        <v>11.05</v>
      </c>
    </row>
    <row r="335" s="39" customFormat="1" ht="15.75" customHeight="1" spans="1:24">
      <c r="A335" s="41"/>
      <c r="B335" s="59">
        <v>43468.2793461032</v>
      </c>
      <c r="C335" s="48" t="s">
        <v>3</v>
      </c>
      <c r="D335" s="48" t="s">
        <v>33</v>
      </c>
      <c r="E335" s="48" t="s">
        <v>33</v>
      </c>
      <c r="F335" s="53">
        <f>IF(C335="S",$M$4,(IF(C335="M",$N$4,$O$4)))+(IF(D335="Yes",$P$4,0))</f>
        <v>6.4</v>
      </c>
      <c r="G335" s="53">
        <f>IF(C335="S",$M$5,(IF(C335="M",$N$5,$O$5)))+(IF(D335="Yes",$P$5,0))</f>
        <v>1.5</v>
      </c>
      <c r="H335" s="53">
        <f t="shared" si="12"/>
        <v>4.9</v>
      </c>
      <c r="I335" s="41"/>
      <c r="J335" s="59">
        <v>43474.850178141</v>
      </c>
      <c r="K335" s="48" t="s">
        <v>3</v>
      </c>
      <c r="L335" s="48" t="s">
        <v>33</v>
      </c>
      <c r="M335" s="48" t="s">
        <v>33</v>
      </c>
      <c r="N335" s="53">
        <f>IF(AND(K335="L",M335="Yes"),$O$6,IF(K335="S",$M$4,IF(K335="M",$N$4,$O$4)))+IF(L335="Yes",$P$4,0)</f>
        <v>6.4</v>
      </c>
      <c r="O335" s="53">
        <f>IF(K335="S",$M$5,(IF(K335="M",$N$5,$O$5)))+(IF(L335="Yes",$P$5,0))</f>
        <v>1.5</v>
      </c>
      <c r="P335" s="53">
        <f t="shared" si="13"/>
        <v>4.9</v>
      </c>
      <c r="Q335" s="41"/>
      <c r="R335" s="59">
        <v>43482.1539302258</v>
      </c>
      <c r="S335" s="48" t="s">
        <v>2</v>
      </c>
      <c r="T335" s="48" t="s">
        <v>33</v>
      </c>
      <c r="U335" s="48" t="s">
        <v>33</v>
      </c>
      <c r="V335" s="53">
        <f>IF(AND(S335="L",T335="Yes",U335="Yes"),$P$7,0)+IF(S335="S",$M$4,IF(S335="M",$N$4,$O$4)+IF(T335="Yes",$P$4,0))</f>
        <v>5.4</v>
      </c>
      <c r="W335" s="53">
        <f>IF(S335="S",$M$5,(IF(S335="M",$N$5,$O$5)))+(IF(T335="Yes",$P$5,0))</f>
        <v>1.2</v>
      </c>
      <c r="X335" s="53">
        <f t="shared" si="14"/>
        <v>4.2</v>
      </c>
    </row>
    <row r="336" s="39" customFormat="1" ht="15.75" customHeight="1" spans="1:24">
      <c r="A336" s="41"/>
      <c r="B336" s="59">
        <v>43468.2820765121</v>
      </c>
      <c r="C336" s="48" t="s">
        <v>4</v>
      </c>
      <c r="D336" s="48" t="s">
        <v>33</v>
      </c>
      <c r="E336" s="48" t="s">
        <v>33</v>
      </c>
      <c r="F336" s="53">
        <f>IF(C336="S",$M$4,(IF(C336="M",$N$4,$O$4)))+(IF(D336="Yes",$P$4,0))</f>
        <v>7.4</v>
      </c>
      <c r="G336" s="53">
        <f>IF(C336="S",$M$5,(IF(C336="M",$N$5,$O$5)))+(IF(D336="Yes",$P$5,0))</f>
        <v>1.7</v>
      </c>
      <c r="H336" s="53">
        <f t="shared" si="12"/>
        <v>5.7</v>
      </c>
      <c r="I336" s="41"/>
      <c r="J336" s="59">
        <v>43474.8550117075</v>
      </c>
      <c r="K336" s="48" t="s">
        <v>4</v>
      </c>
      <c r="L336" s="48" t="s">
        <v>33</v>
      </c>
      <c r="M336" s="48" t="s">
        <v>5</v>
      </c>
      <c r="N336" s="53">
        <f>IF(AND(K336="L",M336="Yes"),$O$6,IF(K336="S",$M$4,IF(K336="M",$N$4,$O$4)))+IF(L336="Yes",$P$4,0)</f>
        <v>6.66</v>
      </c>
      <c r="O336" s="53">
        <f>IF(K336="S",$M$5,(IF(K336="M",$N$5,$O$5)))+(IF(L336="Yes",$P$5,0))</f>
        <v>1.7</v>
      </c>
      <c r="P336" s="53">
        <f t="shared" si="13"/>
        <v>4.96</v>
      </c>
      <c r="Q336" s="41"/>
      <c r="R336" s="59">
        <v>43482.1584527753</v>
      </c>
      <c r="S336" s="48" t="s">
        <v>2</v>
      </c>
      <c r="T336" s="48" t="s">
        <v>33</v>
      </c>
      <c r="U336" s="48" t="s">
        <v>33</v>
      </c>
      <c r="V336" s="53">
        <f>IF(AND(S336="L",T336="Yes",U336="Yes"),$P$7,0)+IF(S336="S",$M$4,IF(S336="M",$N$4,$O$4)+IF(T336="Yes",$P$4,0))</f>
        <v>5.4</v>
      </c>
      <c r="W336" s="53">
        <f>IF(S336="S",$M$5,(IF(S336="M",$N$5,$O$5)))+(IF(T336="Yes",$P$5,0))</f>
        <v>1.2</v>
      </c>
      <c r="X336" s="53">
        <f t="shared" si="14"/>
        <v>4.2</v>
      </c>
    </row>
    <row r="337" s="39" customFormat="1" ht="15.75" customHeight="1" spans="1:24">
      <c r="A337" s="41"/>
      <c r="B337" s="59">
        <v>43468.2932900828</v>
      </c>
      <c r="C337" s="48" t="s">
        <v>3</v>
      </c>
      <c r="D337" s="48" t="s">
        <v>5</v>
      </c>
      <c r="E337" s="48" t="s">
        <v>33</v>
      </c>
      <c r="F337" s="53">
        <f>IF(C337="S",$M$4,(IF(C337="M",$N$4,$O$4)))+(IF(D337="Yes",$P$4,0))</f>
        <v>11.3</v>
      </c>
      <c r="G337" s="53">
        <f>IF(C337="S",$M$5,(IF(C337="M",$N$5,$O$5)))+(IF(D337="Yes",$P$5,0))</f>
        <v>3.5</v>
      </c>
      <c r="H337" s="53">
        <f t="shared" si="12"/>
        <v>7.8</v>
      </c>
      <c r="I337" s="41"/>
      <c r="J337" s="59">
        <v>43474.8576864103</v>
      </c>
      <c r="K337" s="48" t="s">
        <v>2</v>
      </c>
      <c r="L337" s="48" t="s">
        <v>33</v>
      </c>
      <c r="M337" s="48" t="s">
        <v>33</v>
      </c>
      <c r="N337" s="53">
        <f>IF(AND(K337="L",M337="Yes"),$O$6,IF(K337="S",$M$4,IF(K337="M",$N$4,$O$4)))+IF(L337="Yes",$P$4,0)</f>
        <v>5.4</v>
      </c>
      <c r="O337" s="53">
        <f>IF(K337="S",$M$5,(IF(K337="M",$N$5,$O$5)))+(IF(L337="Yes",$P$5,0))</f>
        <v>1.2</v>
      </c>
      <c r="P337" s="53">
        <f t="shared" si="13"/>
        <v>4.2</v>
      </c>
      <c r="Q337" s="41"/>
      <c r="R337" s="59">
        <v>43482.15943147</v>
      </c>
      <c r="S337" s="48" t="s">
        <v>4</v>
      </c>
      <c r="T337" s="48" t="s">
        <v>5</v>
      </c>
      <c r="U337" s="48" t="s">
        <v>33</v>
      </c>
      <c r="V337" s="53">
        <f>IF(AND(S337="L",T337="Yes",U337="Yes"),$P$7,0)+IF(S337="S",$M$4,IF(S337="M",$N$4,$O$4)+IF(T337="Yes",$P$4,0))</f>
        <v>12.3</v>
      </c>
      <c r="W337" s="53">
        <f>IF(S337="S",$M$5,(IF(S337="M",$N$5,$O$5)))+(IF(T337="Yes",$P$5,0))</f>
        <v>3.7</v>
      </c>
      <c r="X337" s="53">
        <f t="shared" si="14"/>
        <v>8.6</v>
      </c>
    </row>
    <row r="338" s="39" customFormat="1" ht="15.75" customHeight="1" spans="1:24">
      <c r="A338" s="41"/>
      <c r="B338" s="59">
        <v>43468.3045949301</v>
      </c>
      <c r="C338" s="48" t="s">
        <v>3</v>
      </c>
      <c r="D338" s="48" t="s">
        <v>33</v>
      </c>
      <c r="E338" s="48" t="s">
        <v>33</v>
      </c>
      <c r="F338" s="53">
        <f>IF(C338="S",$M$4,(IF(C338="M",$N$4,$O$4)))+(IF(D338="Yes",$P$4,0))</f>
        <v>6.4</v>
      </c>
      <c r="G338" s="53">
        <f>IF(C338="S",$M$5,(IF(C338="M",$N$5,$O$5)))+(IF(D338="Yes",$P$5,0))</f>
        <v>1.5</v>
      </c>
      <c r="H338" s="53">
        <f t="shared" si="12"/>
        <v>4.9</v>
      </c>
      <c r="I338" s="41"/>
      <c r="J338" s="59">
        <v>43474.8608272965</v>
      </c>
      <c r="K338" s="48" t="s">
        <v>4</v>
      </c>
      <c r="L338" s="48" t="s">
        <v>33</v>
      </c>
      <c r="M338" s="48" t="s">
        <v>5</v>
      </c>
      <c r="N338" s="53">
        <f>IF(AND(K338="L",M338="Yes"),$O$6,IF(K338="S",$M$4,IF(K338="M",$N$4,$O$4)))+IF(L338="Yes",$P$4,0)</f>
        <v>6.66</v>
      </c>
      <c r="O338" s="53">
        <f>IF(K338="S",$M$5,(IF(K338="M",$N$5,$O$5)))+(IF(L338="Yes",$P$5,0))</f>
        <v>1.7</v>
      </c>
      <c r="P338" s="53">
        <f t="shared" si="13"/>
        <v>4.96</v>
      </c>
      <c r="Q338" s="41"/>
      <c r="R338" s="59">
        <v>43482.1751836098</v>
      </c>
      <c r="S338" s="48" t="s">
        <v>3</v>
      </c>
      <c r="T338" s="48" t="s">
        <v>33</v>
      </c>
      <c r="U338" s="48" t="s">
        <v>33</v>
      </c>
      <c r="V338" s="53">
        <f>IF(AND(S338="L",T338="Yes",U338="Yes"),$P$7,0)+IF(S338="S",$M$4,IF(S338="M",$N$4,$O$4)+IF(T338="Yes",$P$4,0))</f>
        <v>6.4</v>
      </c>
      <c r="W338" s="53">
        <f>IF(S338="S",$M$5,(IF(S338="M",$N$5,$O$5)))+(IF(T338="Yes",$P$5,0))</f>
        <v>1.5</v>
      </c>
      <c r="X338" s="53">
        <f t="shared" si="14"/>
        <v>4.9</v>
      </c>
    </row>
    <row r="339" s="39" customFormat="1" ht="15.75" customHeight="1" spans="1:24">
      <c r="A339" s="41"/>
      <c r="B339" s="59">
        <v>43468.308484168</v>
      </c>
      <c r="C339" s="48" t="s">
        <v>4</v>
      </c>
      <c r="D339" s="48" t="s">
        <v>33</v>
      </c>
      <c r="E339" s="48" t="s">
        <v>33</v>
      </c>
      <c r="F339" s="53">
        <f>IF(C339="S",$M$4,(IF(C339="M",$N$4,$O$4)))+(IF(D339="Yes",$P$4,0))</f>
        <v>7.4</v>
      </c>
      <c r="G339" s="53">
        <f>IF(C339="S",$M$5,(IF(C339="M",$N$5,$O$5)))+(IF(D339="Yes",$P$5,0))</f>
        <v>1.7</v>
      </c>
      <c r="H339" s="53">
        <f t="shared" si="12"/>
        <v>5.7</v>
      </c>
      <c r="I339" s="41"/>
      <c r="J339" s="59">
        <v>43474.8635910999</v>
      </c>
      <c r="K339" s="48" t="s">
        <v>4</v>
      </c>
      <c r="L339" s="48" t="s">
        <v>33</v>
      </c>
      <c r="M339" s="48" t="s">
        <v>5</v>
      </c>
      <c r="N339" s="53">
        <f>IF(AND(K339="L",M339="Yes"),$O$6,IF(K339="S",$M$4,IF(K339="M",$N$4,$O$4)))+IF(L339="Yes",$P$4,0)</f>
        <v>6.66</v>
      </c>
      <c r="O339" s="53">
        <f>IF(K339="S",$M$5,(IF(K339="M",$N$5,$O$5)))+(IF(L339="Yes",$P$5,0))</f>
        <v>1.7</v>
      </c>
      <c r="P339" s="53">
        <f t="shared" si="13"/>
        <v>4.96</v>
      </c>
      <c r="Q339" s="41"/>
      <c r="R339" s="59">
        <v>43482.1899365474</v>
      </c>
      <c r="S339" s="48" t="s">
        <v>3</v>
      </c>
      <c r="T339" s="48" t="s">
        <v>33</v>
      </c>
      <c r="U339" s="48" t="s">
        <v>33</v>
      </c>
      <c r="V339" s="53">
        <f>IF(AND(S339="L",T339="Yes",U339="Yes"),$P$7,0)+IF(S339="S",$M$4,IF(S339="M",$N$4,$O$4)+IF(T339="Yes",$P$4,0))</f>
        <v>6.4</v>
      </c>
      <c r="W339" s="53">
        <f>IF(S339="S",$M$5,(IF(S339="M",$N$5,$O$5)))+(IF(T339="Yes",$P$5,0))</f>
        <v>1.5</v>
      </c>
      <c r="X339" s="53">
        <f t="shared" si="14"/>
        <v>4.9</v>
      </c>
    </row>
    <row r="340" s="39" customFormat="1" ht="15.75" customHeight="1" spans="1:24">
      <c r="A340" s="41"/>
      <c r="B340" s="59">
        <v>43468.3166142229</v>
      </c>
      <c r="C340" s="48" t="s">
        <v>3</v>
      </c>
      <c r="D340" s="48" t="s">
        <v>5</v>
      </c>
      <c r="E340" s="48" t="s">
        <v>33</v>
      </c>
      <c r="F340" s="53">
        <f>IF(C340="S",$M$4,(IF(C340="M",$N$4,$O$4)))+(IF(D340="Yes",$P$4,0))</f>
        <v>11.3</v>
      </c>
      <c r="G340" s="53">
        <f>IF(C340="S",$M$5,(IF(C340="M",$N$5,$O$5)))+(IF(D340="Yes",$P$5,0))</f>
        <v>3.5</v>
      </c>
      <c r="H340" s="53">
        <f t="shared" ref="H340:H403" si="15">F340-G340</f>
        <v>7.8</v>
      </c>
      <c r="I340" s="41"/>
      <c r="J340" s="59">
        <v>43474.8682227207</v>
      </c>
      <c r="K340" s="48" t="s">
        <v>4</v>
      </c>
      <c r="L340" s="48" t="s">
        <v>33</v>
      </c>
      <c r="M340" s="48" t="s">
        <v>5</v>
      </c>
      <c r="N340" s="53">
        <f>IF(AND(K340="L",M340="Yes"),$O$6,IF(K340="S",$M$4,IF(K340="M",$N$4,$O$4)))+IF(L340="Yes",$P$4,0)</f>
        <v>6.66</v>
      </c>
      <c r="O340" s="53">
        <f>IF(K340="S",$M$5,(IF(K340="M",$N$5,$O$5)))+(IF(L340="Yes",$P$5,0))</f>
        <v>1.7</v>
      </c>
      <c r="P340" s="53">
        <f t="shared" ref="P340:P403" si="16">N340-O340</f>
        <v>4.96</v>
      </c>
      <c r="Q340" s="41"/>
      <c r="R340" s="59">
        <v>43482.1944628906</v>
      </c>
      <c r="S340" s="48" t="s">
        <v>3</v>
      </c>
      <c r="T340" s="48" t="s">
        <v>33</v>
      </c>
      <c r="U340" s="48" t="s">
        <v>33</v>
      </c>
      <c r="V340" s="53">
        <f>IF(AND(S340="L",T340="Yes",U340="Yes"),$P$7,0)+IF(S340="S",$M$4,IF(S340="M",$N$4,$O$4)+IF(T340="Yes",$P$4,0))</f>
        <v>6.4</v>
      </c>
      <c r="W340" s="53">
        <f>IF(S340="S",$M$5,(IF(S340="M",$N$5,$O$5)))+(IF(T340="Yes",$P$5,0))</f>
        <v>1.5</v>
      </c>
      <c r="X340" s="53">
        <f t="shared" ref="X340:X403" si="17">V340-W340</f>
        <v>4.9</v>
      </c>
    </row>
    <row r="341" s="39" customFormat="1" ht="15.75" customHeight="1" spans="1:24">
      <c r="A341" s="41"/>
      <c r="B341" s="59">
        <v>43468.3175039836</v>
      </c>
      <c r="C341" s="48" t="s">
        <v>4</v>
      </c>
      <c r="D341" s="48" t="s">
        <v>33</v>
      </c>
      <c r="E341" s="48" t="s">
        <v>33</v>
      </c>
      <c r="F341" s="53">
        <f>IF(C341="S",$M$4,(IF(C341="M",$N$4,$O$4)))+(IF(D341="Yes",$P$4,0))</f>
        <v>7.4</v>
      </c>
      <c r="G341" s="53">
        <f>IF(C341="S",$M$5,(IF(C341="M",$N$5,$O$5)))+(IF(D341="Yes",$P$5,0))</f>
        <v>1.7</v>
      </c>
      <c r="H341" s="53">
        <f t="shared" si="15"/>
        <v>5.7</v>
      </c>
      <c r="I341" s="41"/>
      <c r="J341" s="59">
        <v>43474.8802727218</v>
      </c>
      <c r="K341" s="48" t="s">
        <v>4</v>
      </c>
      <c r="L341" s="48" t="s">
        <v>33</v>
      </c>
      <c r="M341" s="48" t="s">
        <v>5</v>
      </c>
      <c r="N341" s="53">
        <f>IF(AND(K341="L",M341="Yes"),$O$6,IF(K341="S",$M$4,IF(K341="M",$N$4,$O$4)))+IF(L341="Yes",$P$4,0)</f>
        <v>6.66</v>
      </c>
      <c r="O341" s="53">
        <f>IF(K341="S",$M$5,(IF(K341="M",$N$5,$O$5)))+(IF(L341="Yes",$P$5,0))</f>
        <v>1.7</v>
      </c>
      <c r="P341" s="53">
        <f t="shared" si="16"/>
        <v>4.96</v>
      </c>
      <c r="Q341" s="41"/>
      <c r="R341" s="59">
        <v>43482.1992498162</v>
      </c>
      <c r="S341" s="48" t="s">
        <v>3</v>
      </c>
      <c r="T341" s="48" t="s">
        <v>33</v>
      </c>
      <c r="U341" s="48" t="s">
        <v>33</v>
      </c>
      <c r="V341" s="53">
        <f>IF(AND(S341="L",T341="Yes",U341="Yes"),$P$7,0)+IF(S341="S",$M$4,IF(S341="M",$N$4,$O$4)+IF(T341="Yes",$P$4,0))</f>
        <v>6.4</v>
      </c>
      <c r="W341" s="53">
        <f>IF(S341="S",$M$5,(IF(S341="M",$N$5,$O$5)))+(IF(T341="Yes",$P$5,0))</f>
        <v>1.5</v>
      </c>
      <c r="X341" s="53">
        <f t="shared" si="17"/>
        <v>4.9</v>
      </c>
    </row>
    <row r="342" s="39" customFormat="1" ht="15.75" customHeight="1" spans="1:24">
      <c r="A342" s="41"/>
      <c r="B342" s="59">
        <v>43468.3202600942</v>
      </c>
      <c r="C342" s="48" t="s">
        <v>3</v>
      </c>
      <c r="D342" s="48" t="s">
        <v>33</v>
      </c>
      <c r="E342" s="48" t="s">
        <v>33</v>
      </c>
      <c r="F342" s="53">
        <f>IF(C342="S",$M$4,(IF(C342="M",$N$4,$O$4)))+(IF(D342="Yes",$P$4,0))</f>
        <v>6.4</v>
      </c>
      <c r="G342" s="53">
        <f>IF(C342="S",$M$5,(IF(C342="M",$N$5,$O$5)))+(IF(D342="Yes",$P$5,0))</f>
        <v>1.5</v>
      </c>
      <c r="H342" s="53">
        <f t="shared" si="15"/>
        <v>4.9</v>
      </c>
      <c r="I342" s="41"/>
      <c r="J342" s="59">
        <v>43474.8852434614</v>
      </c>
      <c r="K342" s="48" t="s">
        <v>4</v>
      </c>
      <c r="L342" s="48" t="s">
        <v>33</v>
      </c>
      <c r="M342" s="48" t="s">
        <v>33</v>
      </c>
      <c r="N342" s="53">
        <f>IF(AND(K342="L",M342="Yes"),$O$6,IF(K342="S",$M$4,IF(K342="M",$N$4,$O$4)))+IF(L342="Yes",$P$4,0)</f>
        <v>7.4</v>
      </c>
      <c r="O342" s="53">
        <f>IF(K342="S",$M$5,(IF(K342="M",$N$5,$O$5)))+(IF(L342="Yes",$P$5,0))</f>
        <v>1.7</v>
      </c>
      <c r="P342" s="53">
        <f t="shared" si="16"/>
        <v>5.7</v>
      </c>
      <c r="Q342" s="41"/>
      <c r="R342" s="59">
        <v>43482.2247545415</v>
      </c>
      <c r="S342" s="48" t="s">
        <v>3</v>
      </c>
      <c r="T342" s="48" t="s">
        <v>33</v>
      </c>
      <c r="U342" s="48" t="s">
        <v>33</v>
      </c>
      <c r="V342" s="53">
        <f>IF(AND(S342="L",T342="Yes",U342="Yes"),$P$7,0)+IF(S342="S",$M$4,IF(S342="M",$N$4,$O$4)+IF(T342="Yes",$P$4,0))</f>
        <v>6.4</v>
      </c>
      <c r="W342" s="53">
        <f>IF(S342="S",$M$5,(IF(S342="M",$N$5,$O$5)))+(IF(T342="Yes",$P$5,0))</f>
        <v>1.5</v>
      </c>
      <c r="X342" s="53">
        <f t="shared" si="17"/>
        <v>4.9</v>
      </c>
    </row>
    <row r="343" s="39" customFormat="1" ht="15.75" customHeight="1" spans="1:24">
      <c r="A343" s="41"/>
      <c r="B343" s="59">
        <v>43468.3310342167</v>
      </c>
      <c r="C343" s="48" t="s">
        <v>4</v>
      </c>
      <c r="D343" s="48" t="s">
        <v>5</v>
      </c>
      <c r="E343" s="48" t="s">
        <v>33</v>
      </c>
      <c r="F343" s="53">
        <f>IF(C343="S",$M$4,(IF(C343="M",$N$4,$O$4)))+(IF(D343="Yes",$P$4,0))</f>
        <v>12.3</v>
      </c>
      <c r="G343" s="53">
        <f>IF(C343="S",$M$5,(IF(C343="M",$N$5,$O$5)))+(IF(D343="Yes",$P$5,0))</f>
        <v>3.7</v>
      </c>
      <c r="H343" s="53">
        <f t="shared" si="15"/>
        <v>8.6</v>
      </c>
      <c r="I343" s="41"/>
      <c r="J343" s="59">
        <v>43474.8895647483</v>
      </c>
      <c r="K343" s="48" t="s">
        <v>3</v>
      </c>
      <c r="L343" s="48" t="s">
        <v>33</v>
      </c>
      <c r="M343" s="48" t="s">
        <v>33</v>
      </c>
      <c r="N343" s="53">
        <f>IF(AND(K343="L",M343="Yes"),$O$6,IF(K343="S",$M$4,IF(K343="M",$N$4,$O$4)))+IF(L343="Yes",$P$4,0)</f>
        <v>6.4</v>
      </c>
      <c r="O343" s="53">
        <f>IF(K343="S",$M$5,(IF(K343="M",$N$5,$O$5)))+(IF(L343="Yes",$P$5,0))</f>
        <v>1.5</v>
      </c>
      <c r="P343" s="53">
        <f t="shared" si="16"/>
        <v>4.9</v>
      </c>
      <c r="Q343" s="41"/>
      <c r="R343" s="59">
        <v>43482.2262662863</v>
      </c>
      <c r="S343" s="48" t="s">
        <v>2</v>
      </c>
      <c r="T343" s="48" t="s">
        <v>33</v>
      </c>
      <c r="U343" s="48" t="s">
        <v>33</v>
      </c>
      <c r="V343" s="53">
        <f>IF(AND(S343="L",T343="Yes",U343="Yes"),$P$7,0)+IF(S343="S",$M$4,IF(S343="M",$N$4,$O$4)+IF(T343="Yes",$P$4,0))</f>
        <v>5.4</v>
      </c>
      <c r="W343" s="53">
        <f>IF(S343="S",$M$5,(IF(S343="M",$N$5,$O$5)))+(IF(T343="Yes",$P$5,0))</f>
        <v>1.2</v>
      </c>
      <c r="X343" s="53">
        <f t="shared" si="17"/>
        <v>4.2</v>
      </c>
    </row>
    <row r="344" s="39" customFormat="1" ht="15.75" customHeight="1" spans="1:24">
      <c r="A344" s="41"/>
      <c r="B344" s="59">
        <v>43468.3334972807</v>
      </c>
      <c r="C344" s="48" t="s">
        <v>2</v>
      </c>
      <c r="D344" s="48" t="s">
        <v>33</v>
      </c>
      <c r="E344" s="48" t="s">
        <v>33</v>
      </c>
      <c r="F344" s="53">
        <f>IF(C344="S",$M$4,(IF(C344="M",$N$4,$O$4)))+(IF(D344="Yes",$P$4,0))</f>
        <v>5.4</v>
      </c>
      <c r="G344" s="53">
        <f>IF(C344="S",$M$5,(IF(C344="M",$N$5,$O$5)))+(IF(D344="Yes",$P$5,0))</f>
        <v>1.2</v>
      </c>
      <c r="H344" s="53">
        <f t="shared" si="15"/>
        <v>4.2</v>
      </c>
      <c r="I344" s="41"/>
      <c r="J344" s="59">
        <v>43474.8979299762</v>
      </c>
      <c r="K344" s="48" t="s">
        <v>4</v>
      </c>
      <c r="L344" s="48" t="s">
        <v>5</v>
      </c>
      <c r="M344" s="48" t="s">
        <v>5</v>
      </c>
      <c r="N344" s="53">
        <f>IF(AND(K344="L",M344="Yes"),$O$6,IF(K344="S",$M$4,IF(K344="M",$N$4,$O$4)))+IF(L344="Yes",$P$4,0)</f>
        <v>11.56</v>
      </c>
      <c r="O344" s="53">
        <f>IF(K344="S",$M$5,(IF(K344="M",$N$5,$O$5)))+(IF(L344="Yes",$P$5,0))</f>
        <v>3.7</v>
      </c>
      <c r="P344" s="53">
        <f t="shared" si="16"/>
        <v>7.86</v>
      </c>
      <c r="Q344" s="41"/>
      <c r="R344" s="59">
        <v>43482.2293759893</v>
      </c>
      <c r="S344" s="48" t="s">
        <v>3</v>
      </c>
      <c r="T344" s="48" t="s">
        <v>33</v>
      </c>
      <c r="U344" s="48" t="s">
        <v>33</v>
      </c>
      <c r="V344" s="53">
        <f>IF(AND(S344="L",T344="Yes",U344="Yes"),$P$7,0)+IF(S344="S",$M$4,IF(S344="M",$N$4,$O$4)+IF(T344="Yes",$P$4,0))</f>
        <v>6.4</v>
      </c>
      <c r="W344" s="53">
        <f>IF(S344="S",$M$5,(IF(S344="M",$N$5,$O$5)))+(IF(T344="Yes",$P$5,0))</f>
        <v>1.5</v>
      </c>
      <c r="X344" s="53">
        <f t="shared" si="17"/>
        <v>4.9</v>
      </c>
    </row>
    <row r="345" s="39" customFormat="1" ht="15.75" customHeight="1" spans="1:24">
      <c r="A345" s="41"/>
      <c r="B345" s="59">
        <v>43468.333573607</v>
      </c>
      <c r="C345" s="48" t="s">
        <v>4</v>
      </c>
      <c r="D345" s="48" t="s">
        <v>33</v>
      </c>
      <c r="E345" s="48" t="s">
        <v>33</v>
      </c>
      <c r="F345" s="53">
        <f>IF(C345="S",$M$4,(IF(C345="M",$N$4,$O$4)))+(IF(D345="Yes",$P$4,0))</f>
        <v>7.4</v>
      </c>
      <c r="G345" s="53">
        <f>IF(C345="S",$M$5,(IF(C345="M",$N$5,$O$5)))+(IF(D345="Yes",$P$5,0))</f>
        <v>1.7</v>
      </c>
      <c r="H345" s="53">
        <f t="shared" si="15"/>
        <v>5.7</v>
      </c>
      <c r="I345" s="41"/>
      <c r="J345" s="59">
        <v>43474.8980738182</v>
      </c>
      <c r="K345" s="48" t="s">
        <v>4</v>
      </c>
      <c r="L345" s="48" t="s">
        <v>33</v>
      </c>
      <c r="M345" s="48" t="s">
        <v>5</v>
      </c>
      <c r="N345" s="53">
        <f>IF(AND(K345="L",M345="Yes"),$O$6,IF(K345="S",$M$4,IF(K345="M",$N$4,$O$4)))+IF(L345="Yes",$P$4,0)</f>
        <v>6.66</v>
      </c>
      <c r="O345" s="53">
        <f>IF(K345="S",$M$5,(IF(K345="M",$N$5,$O$5)))+(IF(L345="Yes",$P$5,0))</f>
        <v>1.7</v>
      </c>
      <c r="P345" s="53">
        <f t="shared" si="16"/>
        <v>4.96</v>
      </c>
      <c r="Q345" s="41"/>
      <c r="R345" s="59">
        <v>43482.2375275856</v>
      </c>
      <c r="S345" s="48" t="s">
        <v>4</v>
      </c>
      <c r="T345" s="48" t="s">
        <v>33</v>
      </c>
      <c r="U345" s="48" t="s">
        <v>33</v>
      </c>
      <c r="V345" s="53">
        <f>IF(AND(S345="L",T345="Yes",U345="Yes"),$P$7,0)+IF(S345="S",$M$4,IF(S345="M",$N$4,$O$4)+IF(T345="Yes",$P$4,0))</f>
        <v>7.4</v>
      </c>
      <c r="W345" s="53">
        <f>IF(S345="S",$M$5,(IF(S345="M",$N$5,$O$5)))+(IF(T345="Yes",$P$5,0))</f>
        <v>1.7</v>
      </c>
      <c r="X345" s="53">
        <f t="shared" si="17"/>
        <v>5.7</v>
      </c>
    </row>
    <row r="346" s="39" customFormat="1" ht="15.75" customHeight="1" spans="1:24">
      <c r="A346" s="41"/>
      <c r="B346" s="59">
        <v>43468.3346178422</v>
      </c>
      <c r="C346" s="48" t="s">
        <v>3</v>
      </c>
      <c r="D346" s="48" t="s">
        <v>33</v>
      </c>
      <c r="E346" s="48" t="s">
        <v>33</v>
      </c>
      <c r="F346" s="53">
        <f>IF(C346="S",$M$4,(IF(C346="M",$N$4,$O$4)))+(IF(D346="Yes",$P$4,0))</f>
        <v>6.4</v>
      </c>
      <c r="G346" s="53">
        <f>IF(C346="S",$M$5,(IF(C346="M",$N$5,$O$5)))+(IF(D346="Yes",$P$5,0))</f>
        <v>1.5</v>
      </c>
      <c r="H346" s="53">
        <f t="shared" si="15"/>
        <v>4.9</v>
      </c>
      <c r="I346" s="41"/>
      <c r="J346" s="59">
        <v>43474.902230129</v>
      </c>
      <c r="K346" s="48" t="s">
        <v>4</v>
      </c>
      <c r="L346" s="48" t="s">
        <v>33</v>
      </c>
      <c r="M346" s="48" t="s">
        <v>5</v>
      </c>
      <c r="N346" s="53">
        <f>IF(AND(K346="L",M346="Yes"),$O$6,IF(K346="S",$M$4,IF(K346="M",$N$4,$O$4)))+IF(L346="Yes",$P$4,0)</f>
        <v>6.66</v>
      </c>
      <c r="O346" s="53">
        <f>IF(K346="S",$M$5,(IF(K346="M",$N$5,$O$5)))+(IF(L346="Yes",$P$5,0))</f>
        <v>1.7</v>
      </c>
      <c r="P346" s="53">
        <f t="shared" si="16"/>
        <v>4.96</v>
      </c>
      <c r="Q346" s="41"/>
      <c r="R346" s="59">
        <v>43482.2651018699</v>
      </c>
      <c r="S346" s="48" t="s">
        <v>3</v>
      </c>
      <c r="T346" s="48" t="s">
        <v>33</v>
      </c>
      <c r="U346" s="48" t="s">
        <v>33</v>
      </c>
      <c r="V346" s="53">
        <f>IF(AND(S346="L",T346="Yes",U346="Yes"),$P$7,0)+IF(S346="S",$M$4,IF(S346="M",$N$4,$O$4)+IF(T346="Yes",$P$4,0))</f>
        <v>6.4</v>
      </c>
      <c r="W346" s="53">
        <f>IF(S346="S",$M$5,(IF(S346="M",$N$5,$O$5)))+(IF(T346="Yes",$P$5,0))</f>
        <v>1.5</v>
      </c>
      <c r="X346" s="53">
        <f t="shared" si="17"/>
        <v>4.9</v>
      </c>
    </row>
    <row r="347" s="39" customFormat="1" ht="15.75" customHeight="1" spans="1:24">
      <c r="A347" s="41"/>
      <c r="B347" s="59">
        <v>43468.3361690197</v>
      </c>
      <c r="C347" s="48" t="s">
        <v>2</v>
      </c>
      <c r="D347" s="48" t="s">
        <v>33</v>
      </c>
      <c r="E347" s="48" t="s">
        <v>33</v>
      </c>
      <c r="F347" s="53">
        <f>IF(C347="S",$M$4,(IF(C347="M",$N$4,$O$4)))+(IF(D347="Yes",$P$4,0))</f>
        <v>5.4</v>
      </c>
      <c r="G347" s="53">
        <f>IF(C347="S",$M$5,(IF(C347="M",$N$5,$O$5)))+(IF(D347="Yes",$P$5,0))</f>
        <v>1.2</v>
      </c>
      <c r="H347" s="53">
        <f t="shared" si="15"/>
        <v>4.2</v>
      </c>
      <c r="I347" s="41"/>
      <c r="J347" s="59">
        <v>43474.9034497288</v>
      </c>
      <c r="K347" s="48" t="s">
        <v>4</v>
      </c>
      <c r="L347" s="48" t="s">
        <v>33</v>
      </c>
      <c r="M347" s="48" t="s">
        <v>33</v>
      </c>
      <c r="N347" s="53">
        <f>IF(AND(K347="L",M347="Yes"),$O$6,IF(K347="S",$M$4,IF(K347="M",$N$4,$O$4)))+IF(L347="Yes",$P$4,0)</f>
        <v>7.4</v>
      </c>
      <c r="O347" s="53">
        <f>IF(K347="S",$M$5,(IF(K347="M",$N$5,$O$5)))+(IF(L347="Yes",$P$5,0))</f>
        <v>1.7</v>
      </c>
      <c r="P347" s="53">
        <f t="shared" si="16"/>
        <v>5.7</v>
      </c>
      <c r="Q347" s="41"/>
      <c r="R347" s="59">
        <v>43482.2810021482</v>
      </c>
      <c r="S347" s="48" t="s">
        <v>4</v>
      </c>
      <c r="T347" s="48" t="s">
        <v>33</v>
      </c>
      <c r="U347" s="48" t="s">
        <v>33</v>
      </c>
      <c r="V347" s="53">
        <f>IF(AND(S347="L",T347="Yes",U347="Yes"),$P$7,0)+IF(S347="S",$M$4,IF(S347="M",$N$4,$O$4)+IF(T347="Yes",$P$4,0))</f>
        <v>7.4</v>
      </c>
      <c r="W347" s="53">
        <f>IF(S347="S",$M$5,(IF(S347="M",$N$5,$O$5)))+(IF(T347="Yes",$P$5,0))</f>
        <v>1.7</v>
      </c>
      <c r="X347" s="53">
        <f t="shared" si="17"/>
        <v>5.7</v>
      </c>
    </row>
    <row r="348" s="39" customFormat="1" ht="15.75" customHeight="1" spans="1:24">
      <c r="A348" s="41"/>
      <c r="B348" s="59">
        <v>43468.3458887205</v>
      </c>
      <c r="C348" s="48" t="s">
        <v>3</v>
      </c>
      <c r="D348" s="48" t="s">
        <v>33</v>
      </c>
      <c r="E348" s="48" t="s">
        <v>33</v>
      </c>
      <c r="F348" s="53">
        <f>IF(C348="S",$M$4,(IF(C348="M",$N$4,$O$4)))+(IF(D348="Yes",$P$4,0))</f>
        <v>6.4</v>
      </c>
      <c r="G348" s="53">
        <f>IF(C348="S",$M$5,(IF(C348="M",$N$5,$O$5)))+(IF(D348="Yes",$P$5,0))</f>
        <v>1.5</v>
      </c>
      <c r="H348" s="53">
        <f t="shared" si="15"/>
        <v>4.9</v>
      </c>
      <c r="I348" s="41"/>
      <c r="J348" s="59">
        <v>43474.9085861056</v>
      </c>
      <c r="K348" s="48" t="s">
        <v>4</v>
      </c>
      <c r="L348" s="48" t="s">
        <v>33</v>
      </c>
      <c r="M348" s="48" t="s">
        <v>5</v>
      </c>
      <c r="N348" s="53">
        <f>IF(AND(K348="L",M348="Yes"),$O$6,IF(K348="S",$M$4,IF(K348="M",$N$4,$O$4)))+IF(L348="Yes",$P$4,0)</f>
        <v>6.66</v>
      </c>
      <c r="O348" s="53">
        <f>IF(K348="S",$M$5,(IF(K348="M",$N$5,$O$5)))+(IF(L348="Yes",$P$5,0))</f>
        <v>1.7</v>
      </c>
      <c r="P348" s="53">
        <f t="shared" si="16"/>
        <v>4.96</v>
      </c>
      <c r="Q348" s="41"/>
      <c r="R348" s="59">
        <v>43482.2877536822</v>
      </c>
      <c r="S348" s="48" t="s">
        <v>3</v>
      </c>
      <c r="T348" s="48" t="s">
        <v>33</v>
      </c>
      <c r="U348" s="48" t="s">
        <v>33</v>
      </c>
      <c r="V348" s="53">
        <f>IF(AND(S348="L",T348="Yes",U348="Yes"),$P$7,0)+IF(S348="S",$M$4,IF(S348="M",$N$4,$O$4)+IF(T348="Yes",$P$4,0))</f>
        <v>6.4</v>
      </c>
      <c r="W348" s="53">
        <f>IF(S348="S",$M$5,(IF(S348="M",$N$5,$O$5)))+(IF(T348="Yes",$P$5,0))</f>
        <v>1.5</v>
      </c>
      <c r="X348" s="53">
        <f t="shared" si="17"/>
        <v>4.9</v>
      </c>
    </row>
    <row r="349" s="39" customFormat="1" ht="15.75" customHeight="1" spans="1:24">
      <c r="A349" s="41"/>
      <c r="B349" s="59">
        <v>43468.361129106</v>
      </c>
      <c r="C349" s="48" t="s">
        <v>3</v>
      </c>
      <c r="D349" s="48" t="s">
        <v>5</v>
      </c>
      <c r="E349" s="48" t="s">
        <v>33</v>
      </c>
      <c r="F349" s="53">
        <f>IF(C349="S",$M$4,(IF(C349="M",$N$4,$O$4)))+(IF(D349="Yes",$P$4,0))</f>
        <v>11.3</v>
      </c>
      <c r="G349" s="53">
        <f>IF(C349="S",$M$5,(IF(C349="M",$N$5,$O$5)))+(IF(D349="Yes",$P$5,0))</f>
        <v>3.5</v>
      </c>
      <c r="H349" s="53">
        <f t="shared" si="15"/>
        <v>7.8</v>
      </c>
      <c r="I349" s="41"/>
      <c r="J349" s="59">
        <v>43474.9088022622</v>
      </c>
      <c r="K349" s="48" t="s">
        <v>2</v>
      </c>
      <c r="L349" s="48" t="s">
        <v>5</v>
      </c>
      <c r="M349" s="48" t="s">
        <v>33</v>
      </c>
      <c r="N349" s="53">
        <f>IF(AND(K349="L",M349="Yes"),$O$6,IF(K349="S",$M$4,IF(K349="M",$N$4,$O$4)))+IF(L349="Yes",$P$4,0)</f>
        <v>10.3</v>
      </c>
      <c r="O349" s="53">
        <f>IF(K349="S",$M$5,(IF(K349="M",$N$5,$O$5)))+(IF(L349="Yes",$P$5,0))</f>
        <v>3.2</v>
      </c>
      <c r="P349" s="53">
        <f t="shared" si="16"/>
        <v>7.1</v>
      </c>
      <c r="Q349" s="41"/>
      <c r="R349" s="59">
        <v>43482.2959536769</v>
      </c>
      <c r="S349" s="48" t="s">
        <v>4</v>
      </c>
      <c r="T349" s="48" t="s">
        <v>5</v>
      </c>
      <c r="U349" s="48" t="s">
        <v>5</v>
      </c>
      <c r="V349" s="53">
        <f>IF(AND(S349="L",T349="Yes",U349="Yes"),$P$7,0)+IF(S349="S",$M$4,IF(S349="M",$N$4,$O$4)+IF(T349="Yes",$P$4,0))</f>
        <v>14.75</v>
      </c>
      <c r="W349" s="53">
        <f>IF(S349="S",$M$5,(IF(S349="M",$N$5,$O$5)))+(IF(T349="Yes",$P$5,0))</f>
        <v>3.7</v>
      </c>
      <c r="X349" s="53">
        <f t="shared" si="17"/>
        <v>11.05</v>
      </c>
    </row>
    <row r="350" s="39" customFormat="1" ht="15.75" customHeight="1" spans="1:24">
      <c r="A350" s="41"/>
      <c r="B350" s="59">
        <v>43468.3632065801</v>
      </c>
      <c r="C350" s="48" t="s">
        <v>4</v>
      </c>
      <c r="D350" s="48" t="s">
        <v>33</v>
      </c>
      <c r="E350" s="48" t="s">
        <v>33</v>
      </c>
      <c r="F350" s="53">
        <f>IF(C350="S",$M$4,(IF(C350="M",$N$4,$O$4)))+(IF(D350="Yes",$P$4,0))</f>
        <v>7.4</v>
      </c>
      <c r="G350" s="53">
        <f>IF(C350="S",$M$5,(IF(C350="M",$N$5,$O$5)))+(IF(D350="Yes",$P$5,0))</f>
        <v>1.7</v>
      </c>
      <c r="H350" s="53">
        <f t="shared" si="15"/>
        <v>5.7</v>
      </c>
      <c r="I350" s="41"/>
      <c r="J350" s="59">
        <v>43474.9126756061</v>
      </c>
      <c r="K350" s="48" t="s">
        <v>3</v>
      </c>
      <c r="L350" s="48" t="s">
        <v>33</v>
      </c>
      <c r="M350" s="48" t="s">
        <v>33</v>
      </c>
      <c r="N350" s="53">
        <f>IF(AND(K350="L",M350="Yes"),$O$6,IF(K350="S",$M$4,IF(K350="M",$N$4,$O$4)))+IF(L350="Yes",$P$4,0)</f>
        <v>6.4</v>
      </c>
      <c r="O350" s="53">
        <f>IF(K350="S",$M$5,(IF(K350="M",$N$5,$O$5)))+(IF(L350="Yes",$P$5,0))</f>
        <v>1.5</v>
      </c>
      <c r="P350" s="53">
        <f t="shared" si="16"/>
        <v>4.9</v>
      </c>
      <c r="Q350" s="41"/>
      <c r="R350" s="59">
        <v>43482.296437185</v>
      </c>
      <c r="S350" s="48" t="s">
        <v>3</v>
      </c>
      <c r="T350" s="48" t="s">
        <v>33</v>
      </c>
      <c r="U350" s="48" t="s">
        <v>33</v>
      </c>
      <c r="V350" s="53">
        <f>IF(AND(S350="L",T350="Yes",U350="Yes"),$P$7,0)+IF(S350="S",$M$4,IF(S350="M",$N$4,$O$4)+IF(T350="Yes",$P$4,0))</f>
        <v>6.4</v>
      </c>
      <c r="W350" s="53">
        <f>IF(S350="S",$M$5,(IF(S350="M",$N$5,$O$5)))+(IF(T350="Yes",$P$5,0))</f>
        <v>1.5</v>
      </c>
      <c r="X350" s="53">
        <f t="shared" si="17"/>
        <v>4.9</v>
      </c>
    </row>
    <row r="351" s="39" customFormat="1" ht="15.75" customHeight="1" spans="1:24">
      <c r="A351" s="41"/>
      <c r="B351" s="59">
        <v>43468.3643799447</v>
      </c>
      <c r="C351" s="48" t="s">
        <v>4</v>
      </c>
      <c r="D351" s="48" t="s">
        <v>33</v>
      </c>
      <c r="E351" s="48" t="s">
        <v>33</v>
      </c>
      <c r="F351" s="53">
        <f>IF(C351="S",$M$4,(IF(C351="M",$N$4,$O$4)))+(IF(D351="Yes",$P$4,0))</f>
        <v>7.4</v>
      </c>
      <c r="G351" s="53">
        <f>IF(C351="S",$M$5,(IF(C351="M",$N$5,$O$5)))+(IF(D351="Yes",$P$5,0))</f>
        <v>1.7</v>
      </c>
      <c r="H351" s="53">
        <f t="shared" si="15"/>
        <v>5.7</v>
      </c>
      <c r="I351" s="41"/>
      <c r="J351" s="59">
        <v>43474.914784255</v>
      </c>
      <c r="K351" s="48" t="s">
        <v>4</v>
      </c>
      <c r="L351" s="48" t="s">
        <v>33</v>
      </c>
      <c r="M351" s="48" t="s">
        <v>5</v>
      </c>
      <c r="N351" s="53">
        <f>IF(AND(K351="L",M351="Yes"),$O$6,IF(K351="S",$M$4,IF(K351="M",$N$4,$O$4)))+IF(L351="Yes",$P$4,0)</f>
        <v>6.66</v>
      </c>
      <c r="O351" s="53">
        <f>IF(K351="S",$M$5,(IF(K351="M",$N$5,$O$5)))+(IF(L351="Yes",$P$5,0))</f>
        <v>1.7</v>
      </c>
      <c r="P351" s="53">
        <f t="shared" si="16"/>
        <v>4.96</v>
      </c>
      <c r="Q351" s="41"/>
      <c r="R351" s="59">
        <v>43482.2973955685</v>
      </c>
      <c r="S351" s="48" t="s">
        <v>4</v>
      </c>
      <c r="T351" s="48" t="s">
        <v>5</v>
      </c>
      <c r="U351" s="48" t="s">
        <v>5</v>
      </c>
      <c r="V351" s="53">
        <f>IF(AND(S351="L",T351="Yes",U351="Yes"),$P$7,0)+IF(S351="S",$M$4,IF(S351="M",$N$4,$O$4)+IF(T351="Yes",$P$4,0))</f>
        <v>14.75</v>
      </c>
      <c r="W351" s="53">
        <f>IF(S351="S",$M$5,(IF(S351="M",$N$5,$O$5)))+(IF(T351="Yes",$P$5,0))</f>
        <v>3.7</v>
      </c>
      <c r="X351" s="53">
        <f t="shared" si="17"/>
        <v>11.05</v>
      </c>
    </row>
    <row r="352" s="39" customFormat="1" ht="15.75" customHeight="1" spans="1:24">
      <c r="A352" s="41"/>
      <c r="B352" s="59">
        <v>43468.3688330127</v>
      </c>
      <c r="C352" s="48" t="s">
        <v>2</v>
      </c>
      <c r="D352" s="48" t="s">
        <v>33</v>
      </c>
      <c r="E352" s="48" t="s">
        <v>33</v>
      </c>
      <c r="F352" s="53">
        <f>IF(C352="S",$M$4,(IF(C352="M",$N$4,$O$4)))+(IF(D352="Yes",$P$4,0))</f>
        <v>5.4</v>
      </c>
      <c r="G352" s="53">
        <f>IF(C352="S",$M$5,(IF(C352="M",$N$5,$O$5)))+(IF(D352="Yes",$P$5,0))</f>
        <v>1.2</v>
      </c>
      <c r="H352" s="53">
        <f t="shared" si="15"/>
        <v>4.2</v>
      </c>
      <c r="I352" s="41"/>
      <c r="J352" s="59">
        <v>43474.9172990235</v>
      </c>
      <c r="K352" s="48" t="s">
        <v>4</v>
      </c>
      <c r="L352" s="48" t="s">
        <v>33</v>
      </c>
      <c r="M352" s="48" t="s">
        <v>5</v>
      </c>
      <c r="N352" s="53">
        <f>IF(AND(K352="L",M352="Yes"),$O$6,IF(K352="S",$M$4,IF(K352="M",$N$4,$O$4)))+IF(L352="Yes",$P$4,0)</f>
        <v>6.66</v>
      </c>
      <c r="O352" s="53">
        <f>IF(K352="S",$M$5,(IF(K352="M",$N$5,$O$5)))+(IF(L352="Yes",$P$5,0))</f>
        <v>1.7</v>
      </c>
      <c r="P352" s="53">
        <f t="shared" si="16"/>
        <v>4.96</v>
      </c>
      <c r="Q352" s="41"/>
      <c r="R352" s="59">
        <v>43482.3010156491</v>
      </c>
      <c r="S352" s="48" t="s">
        <v>3</v>
      </c>
      <c r="T352" s="48" t="s">
        <v>5</v>
      </c>
      <c r="U352" s="48" t="s">
        <v>33</v>
      </c>
      <c r="V352" s="53">
        <f>IF(AND(S352="L",T352="Yes",U352="Yes"),$P$7,0)+IF(S352="S",$M$4,IF(S352="M",$N$4,$O$4)+IF(T352="Yes",$P$4,0))</f>
        <v>11.3</v>
      </c>
      <c r="W352" s="53">
        <f>IF(S352="S",$M$5,(IF(S352="M",$N$5,$O$5)))+(IF(T352="Yes",$P$5,0))</f>
        <v>3.5</v>
      </c>
      <c r="X352" s="53">
        <f t="shared" si="17"/>
        <v>7.8</v>
      </c>
    </row>
    <row r="353" s="39" customFormat="1" ht="15.75" customHeight="1" spans="1:24">
      <c r="A353" s="41"/>
      <c r="B353" s="59">
        <v>43468.3846480188</v>
      </c>
      <c r="C353" s="48" t="s">
        <v>4</v>
      </c>
      <c r="D353" s="48" t="s">
        <v>33</v>
      </c>
      <c r="E353" s="48" t="s">
        <v>33</v>
      </c>
      <c r="F353" s="53">
        <f>IF(C353="S",$M$4,(IF(C353="M",$N$4,$O$4)))+(IF(D353="Yes",$P$4,0))</f>
        <v>7.4</v>
      </c>
      <c r="G353" s="53">
        <f>IF(C353="S",$M$5,(IF(C353="M",$N$5,$O$5)))+(IF(D353="Yes",$P$5,0))</f>
        <v>1.7</v>
      </c>
      <c r="H353" s="53">
        <f t="shared" si="15"/>
        <v>5.7</v>
      </c>
      <c r="I353" s="41"/>
      <c r="J353" s="59">
        <v>43474.9218076872</v>
      </c>
      <c r="K353" s="48" t="s">
        <v>4</v>
      </c>
      <c r="L353" s="48" t="s">
        <v>33</v>
      </c>
      <c r="M353" s="48" t="s">
        <v>5</v>
      </c>
      <c r="N353" s="53">
        <f>IF(AND(K353="L",M353="Yes"),$O$6,IF(K353="S",$M$4,IF(K353="M",$N$4,$O$4)))+IF(L353="Yes",$P$4,0)</f>
        <v>6.66</v>
      </c>
      <c r="O353" s="53">
        <f>IF(K353="S",$M$5,(IF(K353="M",$N$5,$O$5)))+(IF(L353="Yes",$P$5,0))</f>
        <v>1.7</v>
      </c>
      <c r="P353" s="53">
        <f t="shared" si="16"/>
        <v>4.96</v>
      </c>
      <c r="Q353" s="41"/>
      <c r="R353" s="59">
        <v>43482.310746617</v>
      </c>
      <c r="S353" s="48" t="s">
        <v>3</v>
      </c>
      <c r="T353" s="48" t="s">
        <v>33</v>
      </c>
      <c r="U353" s="48" t="s">
        <v>33</v>
      </c>
      <c r="V353" s="53">
        <f>IF(AND(S353="L",T353="Yes",U353="Yes"),$P$7,0)+IF(S353="S",$M$4,IF(S353="M",$N$4,$O$4)+IF(T353="Yes",$P$4,0))</f>
        <v>6.4</v>
      </c>
      <c r="W353" s="53">
        <f>IF(S353="S",$M$5,(IF(S353="M",$N$5,$O$5)))+(IF(T353="Yes",$P$5,0))</f>
        <v>1.5</v>
      </c>
      <c r="X353" s="53">
        <f t="shared" si="17"/>
        <v>4.9</v>
      </c>
    </row>
    <row r="354" s="39" customFormat="1" ht="15.75" customHeight="1" spans="1:24">
      <c r="A354" s="41"/>
      <c r="B354" s="59">
        <v>43468.3876532739</v>
      </c>
      <c r="C354" s="48" t="s">
        <v>3</v>
      </c>
      <c r="D354" s="48" t="s">
        <v>33</v>
      </c>
      <c r="E354" s="48" t="s">
        <v>33</v>
      </c>
      <c r="F354" s="53">
        <f>IF(C354="S",$M$4,(IF(C354="M",$N$4,$O$4)))+(IF(D354="Yes",$P$4,0))</f>
        <v>6.4</v>
      </c>
      <c r="G354" s="53">
        <f>IF(C354="S",$M$5,(IF(C354="M",$N$5,$O$5)))+(IF(D354="Yes",$P$5,0))</f>
        <v>1.5</v>
      </c>
      <c r="H354" s="53">
        <f t="shared" si="15"/>
        <v>4.9</v>
      </c>
      <c r="I354" s="41"/>
      <c r="J354" s="59">
        <v>43474.9229344719</v>
      </c>
      <c r="K354" s="48" t="s">
        <v>3</v>
      </c>
      <c r="L354" s="48" t="s">
        <v>33</v>
      </c>
      <c r="M354" s="48" t="s">
        <v>33</v>
      </c>
      <c r="N354" s="53">
        <f>IF(AND(K354="L",M354="Yes"),$O$6,IF(K354="S",$M$4,IF(K354="M",$N$4,$O$4)))+IF(L354="Yes",$P$4,0)</f>
        <v>6.4</v>
      </c>
      <c r="O354" s="53">
        <f>IF(K354="S",$M$5,(IF(K354="M",$N$5,$O$5)))+(IF(L354="Yes",$P$5,0))</f>
        <v>1.5</v>
      </c>
      <c r="P354" s="53">
        <f t="shared" si="16"/>
        <v>4.9</v>
      </c>
      <c r="Q354" s="41"/>
      <c r="R354" s="59">
        <v>43482.3129222973</v>
      </c>
      <c r="S354" s="48" t="s">
        <v>3</v>
      </c>
      <c r="T354" s="48" t="s">
        <v>33</v>
      </c>
      <c r="U354" s="48" t="s">
        <v>33</v>
      </c>
      <c r="V354" s="53">
        <f>IF(AND(S354="L",T354="Yes",U354="Yes"),$P$7,0)+IF(S354="S",$M$4,IF(S354="M",$N$4,$O$4)+IF(T354="Yes",$P$4,0))</f>
        <v>6.4</v>
      </c>
      <c r="W354" s="53">
        <f>IF(S354="S",$M$5,(IF(S354="M",$N$5,$O$5)))+(IF(T354="Yes",$P$5,0))</f>
        <v>1.5</v>
      </c>
      <c r="X354" s="53">
        <f t="shared" si="17"/>
        <v>4.9</v>
      </c>
    </row>
    <row r="355" s="39" customFormat="1" ht="15.75" customHeight="1" spans="1:24">
      <c r="A355" s="41"/>
      <c r="B355" s="59">
        <v>43468.3955085079</v>
      </c>
      <c r="C355" s="48" t="s">
        <v>3</v>
      </c>
      <c r="D355" s="48" t="s">
        <v>5</v>
      </c>
      <c r="E355" s="48" t="s">
        <v>33</v>
      </c>
      <c r="F355" s="53">
        <f>IF(C355="S",$M$4,(IF(C355="M",$N$4,$O$4)))+(IF(D355="Yes",$P$4,0))</f>
        <v>11.3</v>
      </c>
      <c r="G355" s="53">
        <f>IF(C355="S",$M$5,(IF(C355="M",$N$5,$O$5)))+(IF(D355="Yes",$P$5,0))</f>
        <v>3.5</v>
      </c>
      <c r="H355" s="53">
        <f t="shared" si="15"/>
        <v>7.8</v>
      </c>
      <c r="I355" s="41"/>
      <c r="J355" s="59">
        <v>43474.9236348845</v>
      </c>
      <c r="K355" s="48" t="s">
        <v>4</v>
      </c>
      <c r="L355" s="48" t="s">
        <v>33</v>
      </c>
      <c r="M355" s="48" t="s">
        <v>33</v>
      </c>
      <c r="N355" s="53">
        <f>IF(AND(K355="L",M355="Yes"),$O$6,IF(K355="S",$M$4,IF(K355="M",$N$4,$O$4)))+IF(L355="Yes",$P$4,0)</f>
        <v>7.4</v>
      </c>
      <c r="O355" s="53">
        <f>IF(K355="S",$M$5,(IF(K355="M",$N$5,$O$5)))+(IF(L355="Yes",$P$5,0))</f>
        <v>1.7</v>
      </c>
      <c r="P355" s="53">
        <f t="shared" si="16"/>
        <v>5.7</v>
      </c>
      <c r="Q355" s="41"/>
      <c r="R355" s="59">
        <v>43482.3273580507</v>
      </c>
      <c r="S355" s="48" t="s">
        <v>3</v>
      </c>
      <c r="T355" s="48" t="s">
        <v>33</v>
      </c>
      <c r="U355" s="48" t="s">
        <v>33</v>
      </c>
      <c r="V355" s="53">
        <f>IF(AND(S355="L",T355="Yes",U355="Yes"),$P$7,0)+IF(S355="S",$M$4,IF(S355="M",$N$4,$O$4)+IF(T355="Yes",$P$4,0))</f>
        <v>6.4</v>
      </c>
      <c r="W355" s="53">
        <f>IF(S355="S",$M$5,(IF(S355="M",$N$5,$O$5)))+(IF(T355="Yes",$P$5,0))</f>
        <v>1.5</v>
      </c>
      <c r="X355" s="53">
        <f t="shared" si="17"/>
        <v>4.9</v>
      </c>
    </row>
    <row r="356" s="39" customFormat="1" ht="15.75" customHeight="1" spans="1:24">
      <c r="A356" s="41"/>
      <c r="B356" s="59">
        <v>43468.3962096276</v>
      </c>
      <c r="C356" s="48" t="s">
        <v>4</v>
      </c>
      <c r="D356" s="48" t="s">
        <v>33</v>
      </c>
      <c r="E356" s="48" t="s">
        <v>33</v>
      </c>
      <c r="F356" s="53">
        <f>IF(C356="S",$M$4,(IF(C356="M",$N$4,$O$4)))+(IF(D356="Yes",$P$4,0))</f>
        <v>7.4</v>
      </c>
      <c r="G356" s="53">
        <f>IF(C356="S",$M$5,(IF(C356="M",$N$5,$O$5)))+(IF(D356="Yes",$P$5,0))</f>
        <v>1.7</v>
      </c>
      <c r="H356" s="53">
        <f t="shared" si="15"/>
        <v>5.7</v>
      </c>
      <c r="I356" s="41"/>
      <c r="J356" s="59">
        <v>43474.9237496139</v>
      </c>
      <c r="K356" s="48" t="s">
        <v>2</v>
      </c>
      <c r="L356" s="48" t="s">
        <v>5</v>
      </c>
      <c r="M356" s="48" t="s">
        <v>33</v>
      </c>
      <c r="N356" s="53">
        <f>IF(AND(K356="L",M356="Yes"),$O$6,IF(K356="S",$M$4,IF(K356="M",$N$4,$O$4)))+IF(L356="Yes",$P$4,0)</f>
        <v>10.3</v>
      </c>
      <c r="O356" s="53">
        <f>IF(K356="S",$M$5,(IF(K356="M",$N$5,$O$5)))+(IF(L356="Yes",$P$5,0))</f>
        <v>3.2</v>
      </c>
      <c r="P356" s="53">
        <f t="shared" si="16"/>
        <v>7.1</v>
      </c>
      <c r="Q356" s="41"/>
      <c r="R356" s="59">
        <v>43482.3423134551</v>
      </c>
      <c r="S356" s="48" t="s">
        <v>4</v>
      </c>
      <c r="T356" s="48" t="s">
        <v>5</v>
      </c>
      <c r="U356" s="48" t="s">
        <v>33</v>
      </c>
      <c r="V356" s="53">
        <f>IF(AND(S356="L",T356="Yes",U356="Yes"),$P$7,0)+IF(S356="S",$M$4,IF(S356="M",$N$4,$O$4)+IF(T356="Yes",$P$4,0))</f>
        <v>12.3</v>
      </c>
      <c r="W356" s="53">
        <f>IF(S356="S",$M$5,(IF(S356="M",$N$5,$O$5)))+(IF(T356="Yes",$P$5,0))</f>
        <v>3.7</v>
      </c>
      <c r="X356" s="53">
        <f t="shared" si="17"/>
        <v>8.6</v>
      </c>
    </row>
    <row r="357" s="39" customFormat="1" ht="15.75" customHeight="1" spans="1:24">
      <c r="A357" s="41"/>
      <c r="B357" s="59">
        <v>43468.4095468195</v>
      </c>
      <c r="C357" s="48" t="s">
        <v>2</v>
      </c>
      <c r="D357" s="48" t="s">
        <v>33</v>
      </c>
      <c r="E357" s="48" t="s">
        <v>33</v>
      </c>
      <c r="F357" s="53">
        <f>IF(C357="S",$M$4,(IF(C357="M",$N$4,$O$4)))+(IF(D357="Yes",$P$4,0))</f>
        <v>5.4</v>
      </c>
      <c r="G357" s="53">
        <f>IF(C357="S",$M$5,(IF(C357="M",$N$5,$O$5)))+(IF(D357="Yes",$P$5,0))</f>
        <v>1.2</v>
      </c>
      <c r="H357" s="53">
        <f t="shared" si="15"/>
        <v>4.2</v>
      </c>
      <c r="I357" s="41"/>
      <c r="J357" s="59">
        <v>43474.9290090156</v>
      </c>
      <c r="K357" s="48" t="s">
        <v>4</v>
      </c>
      <c r="L357" s="48" t="s">
        <v>33</v>
      </c>
      <c r="M357" s="48" t="s">
        <v>33</v>
      </c>
      <c r="N357" s="53">
        <f>IF(AND(K357="L",M357="Yes"),$O$6,IF(K357="S",$M$4,IF(K357="M",$N$4,$O$4)))+IF(L357="Yes",$P$4,0)</f>
        <v>7.4</v>
      </c>
      <c r="O357" s="53">
        <f>IF(K357="S",$M$5,(IF(K357="M",$N$5,$O$5)))+(IF(L357="Yes",$P$5,0))</f>
        <v>1.7</v>
      </c>
      <c r="P357" s="53">
        <f t="shared" si="16"/>
        <v>5.7</v>
      </c>
      <c r="Q357" s="41"/>
      <c r="R357" s="59">
        <v>43482.3523542111</v>
      </c>
      <c r="S357" s="48" t="s">
        <v>3</v>
      </c>
      <c r="T357" s="48" t="s">
        <v>33</v>
      </c>
      <c r="U357" s="48" t="s">
        <v>33</v>
      </c>
      <c r="V357" s="53">
        <f>IF(AND(S357="L",T357="Yes",U357="Yes"),$P$7,0)+IF(S357="S",$M$4,IF(S357="M",$N$4,$O$4)+IF(T357="Yes",$P$4,0))</f>
        <v>6.4</v>
      </c>
      <c r="W357" s="53">
        <f>IF(S357="S",$M$5,(IF(S357="M",$N$5,$O$5)))+(IF(T357="Yes",$P$5,0))</f>
        <v>1.5</v>
      </c>
      <c r="X357" s="53">
        <f t="shared" si="17"/>
        <v>4.9</v>
      </c>
    </row>
    <row r="358" s="39" customFormat="1" ht="15.75" customHeight="1" spans="1:24">
      <c r="A358" s="41"/>
      <c r="B358" s="59">
        <v>43468.4186642737</v>
      </c>
      <c r="C358" s="48" t="s">
        <v>2</v>
      </c>
      <c r="D358" s="48" t="s">
        <v>33</v>
      </c>
      <c r="E358" s="48" t="s">
        <v>33</v>
      </c>
      <c r="F358" s="53">
        <f>IF(C358="S",$M$4,(IF(C358="M",$N$4,$O$4)))+(IF(D358="Yes",$P$4,0))</f>
        <v>5.4</v>
      </c>
      <c r="G358" s="53">
        <f>IF(C358="S",$M$5,(IF(C358="M",$N$5,$O$5)))+(IF(D358="Yes",$P$5,0))</f>
        <v>1.2</v>
      </c>
      <c r="H358" s="53">
        <f t="shared" si="15"/>
        <v>4.2</v>
      </c>
      <c r="I358" s="41"/>
      <c r="J358" s="59">
        <v>43474.9305158374</v>
      </c>
      <c r="K358" s="48" t="s">
        <v>3</v>
      </c>
      <c r="L358" s="48" t="s">
        <v>33</v>
      </c>
      <c r="M358" s="48" t="s">
        <v>33</v>
      </c>
      <c r="N358" s="53">
        <f>IF(AND(K358="L",M358="Yes"),$O$6,IF(K358="S",$M$4,IF(K358="M",$N$4,$O$4)))+IF(L358="Yes",$P$4,0)</f>
        <v>6.4</v>
      </c>
      <c r="O358" s="53">
        <f>IF(K358="S",$M$5,(IF(K358="M",$N$5,$O$5)))+(IF(L358="Yes",$P$5,0))</f>
        <v>1.5</v>
      </c>
      <c r="P358" s="53">
        <f t="shared" si="16"/>
        <v>4.9</v>
      </c>
      <c r="Q358" s="41"/>
      <c r="R358" s="59">
        <v>43482.3577938533</v>
      </c>
      <c r="S358" s="48" t="s">
        <v>3</v>
      </c>
      <c r="T358" s="48" t="s">
        <v>33</v>
      </c>
      <c r="U358" s="48" t="s">
        <v>33</v>
      </c>
      <c r="V358" s="53">
        <f>IF(AND(S358="L",T358="Yes",U358="Yes"),$P$7,0)+IF(S358="S",$M$4,IF(S358="M",$N$4,$O$4)+IF(T358="Yes",$P$4,0))</f>
        <v>6.4</v>
      </c>
      <c r="W358" s="53">
        <f>IF(S358="S",$M$5,(IF(S358="M",$N$5,$O$5)))+(IF(T358="Yes",$P$5,0))</f>
        <v>1.5</v>
      </c>
      <c r="X358" s="53">
        <f t="shared" si="17"/>
        <v>4.9</v>
      </c>
    </row>
    <row r="359" s="39" customFormat="1" ht="15.75" customHeight="1" spans="1:24">
      <c r="A359" s="41"/>
      <c r="B359" s="59">
        <v>43468.4187459002</v>
      </c>
      <c r="C359" s="48" t="s">
        <v>4</v>
      </c>
      <c r="D359" s="48" t="s">
        <v>33</v>
      </c>
      <c r="E359" s="48" t="s">
        <v>33</v>
      </c>
      <c r="F359" s="53">
        <f>IF(C359="S",$M$4,(IF(C359="M",$N$4,$O$4)))+(IF(D359="Yes",$P$4,0))</f>
        <v>7.4</v>
      </c>
      <c r="G359" s="53">
        <f>IF(C359="S",$M$5,(IF(C359="M",$N$5,$O$5)))+(IF(D359="Yes",$P$5,0))</f>
        <v>1.7</v>
      </c>
      <c r="H359" s="53">
        <f t="shared" si="15"/>
        <v>5.7</v>
      </c>
      <c r="I359" s="41"/>
      <c r="J359" s="59">
        <v>43474.9352370636</v>
      </c>
      <c r="K359" s="48" t="s">
        <v>2</v>
      </c>
      <c r="L359" s="48" t="s">
        <v>33</v>
      </c>
      <c r="M359" s="48" t="s">
        <v>33</v>
      </c>
      <c r="N359" s="53">
        <f>IF(AND(K359="L",M359="Yes"),$O$6,IF(K359="S",$M$4,IF(K359="M",$N$4,$O$4)))+IF(L359="Yes",$P$4,0)</f>
        <v>5.4</v>
      </c>
      <c r="O359" s="53">
        <f>IF(K359="S",$M$5,(IF(K359="M",$N$5,$O$5)))+(IF(L359="Yes",$P$5,0))</f>
        <v>1.2</v>
      </c>
      <c r="P359" s="53">
        <f t="shared" si="16"/>
        <v>4.2</v>
      </c>
      <c r="Q359" s="41"/>
      <c r="R359" s="59">
        <v>43482.3684358368</v>
      </c>
      <c r="S359" s="48" t="s">
        <v>4</v>
      </c>
      <c r="T359" s="48" t="s">
        <v>33</v>
      </c>
      <c r="U359" s="48" t="s">
        <v>33</v>
      </c>
      <c r="V359" s="53">
        <f>IF(AND(S359="L",T359="Yes",U359="Yes"),$P$7,0)+IF(S359="S",$M$4,IF(S359="M",$N$4,$O$4)+IF(T359="Yes",$P$4,0))</f>
        <v>7.4</v>
      </c>
      <c r="W359" s="53">
        <f>IF(S359="S",$M$5,(IF(S359="M",$N$5,$O$5)))+(IF(T359="Yes",$P$5,0))</f>
        <v>1.7</v>
      </c>
      <c r="X359" s="53">
        <f t="shared" si="17"/>
        <v>5.7</v>
      </c>
    </row>
    <row r="360" s="39" customFormat="1" ht="15.75" customHeight="1" spans="1:24">
      <c r="A360" s="41"/>
      <c r="B360" s="59">
        <v>43468.4322493745</v>
      </c>
      <c r="C360" s="48" t="s">
        <v>4</v>
      </c>
      <c r="D360" s="48" t="s">
        <v>5</v>
      </c>
      <c r="E360" s="48" t="s">
        <v>33</v>
      </c>
      <c r="F360" s="53">
        <f>IF(C360="S",$M$4,(IF(C360="M",$N$4,$O$4)))+(IF(D360="Yes",$P$4,0))</f>
        <v>12.3</v>
      </c>
      <c r="G360" s="53">
        <f>IF(C360="S",$M$5,(IF(C360="M",$N$5,$O$5)))+(IF(D360="Yes",$P$5,0))</f>
        <v>3.7</v>
      </c>
      <c r="H360" s="53">
        <f t="shared" si="15"/>
        <v>8.6</v>
      </c>
      <c r="I360" s="41"/>
      <c r="J360" s="59">
        <v>43474.9449441983</v>
      </c>
      <c r="K360" s="48" t="s">
        <v>2</v>
      </c>
      <c r="L360" s="48" t="s">
        <v>5</v>
      </c>
      <c r="M360" s="48" t="s">
        <v>33</v>
      </c>
      <c r="N360" s="53">
        <f>IF(AND(K360="L",M360="Yes"),$O$6,IF(K360="S",$M$4,IF(K360="M",$N$4,$O$4)))+IF(L360="Yes",$P$4,0)</f>
        <v>10.3</v>
      </c>
      <c r="O360" s="53">
        <f>IF(K360="S",$M$5,(IF(K360="M",$N$5,$O$5)))+(IF(L360="Yes",$P$5,0))</f>
        <v>3.2</v>
      </c>
      <c r="P360" s="53">
        <f t="shared" si="16"/>
        <v>7.1</v>
      </c>
      <c r="Q360" s="41"/>
      <c r="R360" s="59">
        <v>43482.3714905908</v>
      </c>
      <c r="S360" s="48" t="s">
        <v>3</v>
      </c>
      <c r="T360" s="48" t="s">
        <v>33</v>
      </c>
      <c r="U360" s="48" t="s">
        <v>33</v>
      </c>
      <c r="V360" s="53">
        <f>IF(AND(S360="L",T360="Yes",U360="Yes"),$P$7,0)+IF(S360="S",$M$4,IF(S360="M",$N$4,$O$4)+IF(T360="Yes",$P$4,0))</f>
        <v>6.4</v>
      </c>
      <c r="W360" s="53">
        <f>IF(S360="S",$M$5,(IF(S360="M",$N$5,$O$5)))+(IF(T360="Yes",$P$5,0))</f>
        <v>1.5</v>
      </c>
      <c r="X360" s="53">
        <f t="shared" si="17"/>
        <v>4.9</v>
      </c>
    </row>
    <row r="361" s="39" customFormat="1" ht="15.75" customHeight="1" spans="1:24">
      <c r="A361" s="41"/>
      <c r="B361" s="59">
        <v>43468.4381276192</v>
      </c>
      <c r="C361" s="48" t="s">
        <v>3</v>
      </c>
      <c r="D361" s="48" t="s">
        <v>5</v>
      </c>
      <c r="E361" s="48" t="s">
        <v>33</v>
      </c>
      <c r="F361" s="53">
        <f>IF(C361="S",$M$4,(IF(C361="M",$N$4,$O$4)))+(IF(D361="Yes",$P$4,0))</f>
        <v>11.3</v>
      </c>
      <c r="G361" s="53">
        <f>IF(C361="S",$M$5,(IF(C361="M",$N$5,$O$5)))+(IF(D361="Yes",$P$5,0))</f>
        <v>3.5</v>
      </c>
      <c r="H361" s="53">
        <f t="shared" si="15"/>
        <v>7.8</v>
      </c>
      <c r="I361" s="41"/>
      <c r="J361" s="59">
        <v>43474.9469543132</v>
      </c>
      <c r="K361" s="48" t="s">
        <v>2</v>
      </c>
      <c r="L361" s="48" t="s">
        <v>33</v>
      </c>
      <c r="M361" s="48" t="s">
        <v>33</v>
      </c>
      <c r="N361" s="53">
        <f>IF(AND(K361="L",M361="Yes"),$O$6,IF(K361="S",$M$4,IF(K361="M",$N$4,$O$4)))+IF(L361="Yes",$P$4,0)</f>
        <v>5.4</v>
      </c>
      <c r="O361" s="53">
        <f>IF(K361="S",$M$5,(IF(K361="M",$N$5,$O$5)))+(IF(L361="Yes",$P$5,0))</f>
        <v>1.2</v>
      </c>
      <c r="P361" s="53">
        <f t="shared" si="16"/>
        <v>4.2</v>
      </c>
      <c r="Q361" s="41"/>
      <c r="R361" s="59">
        <v>43482.3839633297</v>
      </c>
      <c r="S361" s="48" t="s">
        <v>3</v>
      </c>
      <c r="T361" s="48" t="s">
        <v>5</v>
      </c>
      <c r="U361" s="48" t="s">
        <v>33</v>
      </c>
      <c r="V361" s="53">
        <f>IF(AND(S361="L",T361="Yes",U361="Yes"),$P$7,0)+IF(S361="S",$M$4,IF(S361="M",$N$4,$O$4)+IF(T361="Yes",$P$4,0))</f>
        <v>11.3</v>
      </c>
      <c r="W361" s="53">
        <f>IF(S361="S",$M$5,(IF(S361="M",$N$5,$O$5)))+(IF(T361="Yes",$P$5,0))</f>
        <v>3.5</v>
      </c>
      <c r="X361" s="53">
        <f t="shared" si="17"/>
        <v>7.8</v>
      </c>
    </row>
    <row r="362" s="39" customFormat="1" ht="15.75" customHeight="1" spans="1:24">
      <c r="A362" s="41"/>
      <c r="B362" s="59">
        <v>43468.4393308412</v>
      </c>
      <c r="C362" s="48" t="s">
        <v>4</v>
      </c>
      <c r="D362" s="48" t="s">
        <v>33</v>
      </c>
      <c r="E362" s="48" t="s">
        <v>33</v>
      </c>
      <c r="F362" s="53">
        <f>IF(C362="S",$M$4,(IF(C362="M",$N$4,$O$4)))+(IF(D362="Yes",$P$4,0))</f>
        <v>7.4</v>
      </c>
      <c r="G362" s="53">
        <f>IF(C362="S",$M$5,(IF(C362="M",$N$5,$O$5)))+(IF(D362="Yes",$P$5,0))</f>
        <v>1.7</v>
      </c>
      <c r="H362" s="53">
        <f t="shared" si="15"/>
        <v>5.7</v>
      </c>
      <c r="I362" s="41"/>
      <c r="J362" s="59">
        <v>43474.9560370898</v>
      </c>
      <c r="K362" s="48" t="s">
        <v>3</v>
      </c>
      <c r="L362" s="48" t="s">
        <v>33</v>
      </c>
      <c r="M362" s="48" t="s">
        <v>33</v>
      </c>
      <c r="N362" s="53">
        <f>IF(AND(K362="L",M362="Yes"),$O$6,IF(K362="S",$M$4,IF(K362="M",$N$4,$O$4)))+IF(L362="Yes",$P$4,0)</f>
        <v>6.4</v>
      </c>
      <c r="O362" s="53">
        <f>IF(K362="S",$M$5,(IF(K362="M",$N$5,$O$5)))+(IF(L362="Yes",$P$5,0))</f>
        <v>1.5</v>
      </c>
      <c r="P362" s="53">
        <f t="shared" si="16"/>
        <v>4.9</v>
      </c>
      <c r="Q362" s="41"/>
      <c r="R362" s="59">
        <v>43482.3859424975</v>
      </c>
      <c r="S362" s="48" t="s">
        <v>3</v>
      </c>
      <c r="T362" s="48" t="s">
        <v>33</v>
      </c>
      <c r="U362" s="48" t="s">
        <v>33</v>
      </c>
      <c r="V362" s="53">
        <f>IF(AND(S362="L",T362="Yes",U362="Yes"),$P$7,0)+IF(S362="S",$M$4,IF(S362="M",$N$4,$O$4)+IF(T362="Yes",$P$4,0))</f>
        <v>6.4</v>
      </c>
      <c r="W362" s="53">
        <f>IF(S362="S",$M$5,(IF(S362="M",$N$5,$O$5)))+(IF(T362="Yes",$P$5,0))</f>
        <v>1.5</v>
      </c>
      <c r="X362" s="53">
        <f t="shared" si="17"/>
        <v>4.9</v>
      </c>
    </row>
    <row r="363" s="39" customFormat="1" ht="15.75" customHeight="1" spans="1:24">
      <c r="A363" s="41"/>
      <c r="B363" s="59">
        <v>43468.441429209</v>
      </c>
      <c r="C363" s="48" t="s">
        <v>2</v>
      </c>
      <c r="D363" s="48" t="s">
        <v>33</v>
      </c>
      <c r="E363" s="48" t="s">
        <v>33</v>
      </c>
      <c r="F363" s="53">
        <f>IF(C363="S",$M$4,(IF(C363="M",$N$4,$O$4)))+(IF(D363="Yes",$P$4,0))</f>
        <v>5.4</v>
      </c>
      <c r="G363" s="53">
        <f>IF(C363="S",$M$5,(IF(C363="M",$N$5,$O$5)))+(IF(D363="Yes",$P$5,0))</f>
        <v>1.2</v>
      </c>
      <c r="H363" s="53">
        <f t="shared" si="15"/>
        <v>4.2</v>
      </c>
      <c r="I363" s="41"/>
      <c r="J363" s="59">
        <v>43474.9599779484</v>
      </c>
      <c r="K363" s="48" t="s">
        <v>4</v>
      </c>
      <c r="L363" s="48" t="s">
        <v>33</v>
      </c>
      <c r="M363" s="48" t="s">
        <v>5</v>
      </c>
      <c r="N363" s="53">
        <f>IF(AND(K363="L",M363="Yes"),$O$6,IF(K363="S",$M$4,IF(K363="M",$N$4,$O$4)))+IF(L363="Yes",$P$4,0)</f>
        <v>6.66</v>
      </c>
      <c r="O363" s="53">
        <f>IF(K363="S",$M$5,(IF(K363="M",$N$5,$O$5)))+(IF(L363="Yes",$P$5,0))</f>
        <v>1.7</v>
      </c>
      <c r="P363" s="53">
        <f t="shared" si="16"/>
        <v>4.96</v>
      </c>
      <c r="Q363" s="41"/>
      <c r="R363" s="59">
        <v>43482.3899288768</v>
      </c>
      <c r="S363" s="48" t="s">
        <v>3</v>
      </c>
      <c r="T363" s="48" t="s">
        <v>33</v>
      </c>
      <c r="U363" s="48" t="s">
        <v>33</v>
      </c>
      <c r="V363" s="53">
        <f>IF(AND(S363="L",T363="Yes",U363="Yes"),$P$7,0)+IF(S363="S",$M$4,IF(S363="M",$N$4,$O$4)+IF(T363="Yes",$P$4,0))</f>
        <v>6.4</v>
      </c>
      <c r="W363" s="53">
        <f>IF(S363="S",$M$5,(IF(S363="M",$N$5,$O$5)))+(IF(T363="Yes",$P$5,0))</f>
        <v>1.5</v>
      </c>
      <c r="X363" s="53">
        <f t="shared" si="17"/>
        <v>4.9</v>
      </c>
    </row>
    <row r="364" s="39" customFormat="1" ht="15.75" customHeight="1" spans="1:24">
      <c r="A364" s="41"/>
      <c r="B364" s="59">
        <v>43468.4619378745</v>
      </c>
      <c r="C364" s="48" t="s">
        <v>3</v>
      </c>
      <c r="D364" s="48" t="s">
        <v>33</v>
      </c>
      <c r="E364" s="48" t="s">
        <v>33</v>
      </c>
      <c r="F364" s="53">
        <f>IF(C364="S",$M$4,(IF(C364="M",$N$4,$O$4)))+(IF(D364="Yes",$P$4,0))</f>
        <v>6.4</v>
      </c>
      <c r="G364" s="53">
        <f>IF(C364="S",$M$5,(IF(C364="M",$N$5,$O$5)))+(IF(D364="Yes",$P$5,0))</f>
        <v>1.5</v>
      </c>
      <c r="H364" s="53">
        <f t="shared" si="15"/>
        <v>4.9</v>
      </c>
      <c r="I364" s="41"/>
      <c r="J364" s="59">
        <v>43474.982617936</v>
      </c>
      <c r="K364" s="48" t="s">
        <v>2</v>
      </c>
      <c r="L364" s="48" t="s">
        <v>33</v>
      </c>
      <c r="M364" s="48" t="s">
        <v>33</v>
      </c>
      <c r="N364" s="53">
        <f>IF(AND(K364="L",M364="Yes"),$O$6,IF(K364="S",$M$4,IF(K364="M",$N$4,$O$4)))+IF(L364="Yes",$P$4,0)</f>
        <v>5.4</v>
      </c>
      <c r="O364" s="53">
        <f>IF(K364="S",$M$5,(IF(K364="M",$N$5,$O$5)))+(IF(L364="Yes",$P$5,0))</f>
        <v>1.2</v>
      </c>
      <c r="P364" s="53">
        <f t="shared" si="16"/>
        <v>4.2</v>
      </c>
      <c r="Q364" s="41"/>
      <c r="R364" s="59">
        <v>43482.3930882888</v>
      </c>
      <c r="S364" s="48" t="s">
        <v>2</v>
      </c>
      <c r="T364" s="48" t="s">
        <v>5</v>
      </c>
      <c r="U364" s="48" t="s">
        <v>33</v>
      </c>
      <c r="V364" s="53">
        <f>IF(AND(S364="L",T364="Yes",U364="Yes"),$P$7,0)+IF(S364="S",$M$4,IF(S364="M",$N$4,$O$4)+IF(T364="Yes",$P$4,0))</f>
        <v>5.4</v>
      </c>
      <c r="W364" s="53">
        <f>IF(S364="S",$M$5,(IF(S364="M",$N$5,$O$5)))+(IF(T364="Yes",$P$5,0))</f>
        <v>3.2</v>
      </c>
      <c r="X364" s="53">
        <f t="shared" si="17"/>
        <v>2.2</v>
      </c>
    </row>
    <row r="365" s="39" customFormat="1" ht="15.75" customHeight="1" spans="1:24">
      <c r="A365" s="41"/>
      <c r="B365" s="59">
        <v>43468.4622646222</v>
      </c>
      <c r="C365" s="48" t="s">
        <v>3</v>
      </c>
      <c r="D365" s="48" t="s">
        <v>33</v>
      </c>
      <c r="E365" s="48" t="s">
        <v>33</v>
      </c>
      <c r="F365" s="53">
        <f>IF(C365="S",$M$4,(IF(C365="M",$N$4,$O$4)))+(IF(D365="Yes",$P$4,0))</f>
        <v>6.4</v>
      </c>
      <c r="G365" s="53">
        <f>IF(C365="S",$M$5,(IF(C365="M",$N$5,$O$5)))+(IF(D365="Yes",$P$5,0))</f>
        <v>1.5</v>
      </c>
      <c r="H365" s="53">
        <f t="shared" si="15"/>
        <v>4.9</v>
      </c>
      <c r="I365" s="41"/>
      <c r="J365" s="59">
        <v>43475.0033814334</v>
      </c>
      <c r="K365" s="48" t="s">
        <v>2</v>
      </c>
      <c r="L365" s="48" t="s">
        <v>33</v>
      </c>
      <c r="M365" s="48" t="s">
        <v>33</v>
      </c>
      <c r="N365" s="53">
        <f>IF(AND(K365="L",M365="Yes"),$O$6,IF(K365="S",$M$4,IF(K365="M",$N$4,$O$4)))+IF(L365="Yes",$P$4,0)</f>
        <v>5.4</v>
      </c>
      <c r="O365" s="53">
        <f>IF(K365="S",$M$5,(IF(K365="M",$N$5,$O$5)))+(IF(L365="Yes",$P$5,0))</f>
        <v>1.2</v>
      </c>
      <c r="P365" s="53">
        <f t="shared" si="16"/>
        <v>4.2</v>
      </c>
      <c r="Q365" s="41"/>
      <c r="R365" s="59">
        <v>43482.4147906415</v>
      </c>
      <c r="S365" s="48" t="s">
        <v>3</v>
      </c>
      <c r="T365" s="48" t="s">
        <v>5</v>
      </c>
      <c r="U365" s="48" t="s">
        <v>33</v>
      </c>
      <c r="V365" s="53">
        <f>IF(AND(S365="L",T365="Yes",U365="Yes"),$P$7,0)+IF(S365="S",$M$4,IF(S365="M",$N$4,$O$4)+IF(T365="Yes",$P$4,0))</f>
        <v>11.3</v>
      </c>
      <c r="W365" s="53">
        <f>IF(S365="S",$M$5,(IF(S365="M",$N$5,$O$5)))+(IF(T365="Yes",$P$5,0))</f>
        <v>3.5</v>
      </c>
      <c r="X365" s="53">
        <f t="shared" si="17"/>
        <v>7.8</v>
      </c>
    </row>
    <row r="366" s="39" customFormat="1" ht="15.75" customHeight="1" spans="1:24">
      <c r="A366" s="41"/>
      <c r="B366" s="59">
        <v>43468.4651316608</v>
      </c>
      <c r="C366" s="48" t="s">
        <v>4</v>
      </c>
      <c r="D366" s="48" t="s">
        <v>5</v>
      </c>
      <c r="E366" s="48" t="s">
        <v>33</v>
      </c>
      <c r="F366" s="53">
        <f>IF(C366="S",$M$4,(IF(C366="M",$N$4,$O$4)))+(IF(D366="Yes",$P$4,0))</f>
        <v>12.3</v>
      </c>
      <c r="G366" s="53">
        <f>IF(C366="S",$M$5,(IF(C366="M",$N$5,$O$5)))+(IF(D366="Yes",$P$5,0))</f>
        <v>3.7</v>
      </c>
      <c r="H366" s="53">
        <f t="shared" si="15"/>
        <v>8.6</v>
      </c>
      <c r="I366" s="41"/>
      <c r="J366" s="59">
        <v>43475.005583776</v>
      </c>
      <c r="K366" s="48" t="s">
        <v>3</v>
      </c>
      <c r="L366" s="48" t="s">
        <v>5</v>
      </c>
      <c r="M366" s="48" t="s">
        <v>33</v>
      </c>
      <c r="N366" s="53">
        <f>IF(AND(K366="L",M366="Yes"),$O$6,IF(K366="S",$M$4,IF(K366="M",$N$4,$O$4)))+IF(L366="Yes",$P$4,0)</f>
        <v>11.3</v>
      </c>
      <c r="O366" s="53">
        <f>IF(K366="S",$M$5,(IF(K366="M",$N$5,$O$5)))+(IF(L366="Yes",$P$5,0))</f>
        <v>3.5</v>
      </c>
      <c r="P366" s="53">
        <f t="shared" si="16"/>
        <v>7.8</v>
      </c>
      <c r="Q366" s="41"/>
      <c r="R366" s="59">
        <v>43482.4367683459</v>
      </c>
      <c r="S366" s="48" t="s">
        <v>3</v>
      </c>
      <c r="T366" s="48" t="s">
        <v>5</v>
      </c>
      <c r="U366" s="48" t="s">
        <v>33</v>
      </c>
      <c r="V366" s="53">
        <f>IF(AND(S366="L",T366="Yes",U366="Yes"),$P$7,0)+IF(S366="S",$M$4,IF(S366="M",$N$4,$O$4)+IF(T366="Yes",$P$4,0))</f>
        <v>11.3</v>
      </c>
      <c r="W366" s="53">
        <f>IF(S366="S",$M$5,(IF(S366="M",$N$5,$O$5)))+(IF(T366="Yes",$P$5,0))</f>
        <v>3.5</v>
      </c>
      <c r="X366" s="53">
        <f t="shared" si="17"/>
        <v>7.8</v>
      </c>
    </row>
    <row r="367" s="39" customFormat="1" ht="15.75" customHeight="1" spans="1:24">
      <c r="A367" s="41"/>
      <c r="B367" s="59">
        <v>43468.4774944957</v>
      </c>
      <c r="C367" s="48" t="s">
        <v>3</v>
      </c>
      <c r="D367" s="48" t="s">
        <v>33</v>
      </c>
      <c r="E367" s="48" t="s">
        <v>33</v>
      </c>
      <c r="F367" s="53">
        <f>IF(C367="S",$M$4,(IF(C367="M",$N$4,$O$4)))+(IF(D367="Yes",$P$4,0))</f>
        <v>6.4</v>
      </c>
      <c r="G367" s="53">
        <f>IF(C367="S",$M$5,(IF(C367="M",$N$5,$O$5)))+(IF(D367="Yes",$P$5,0))</f>
        <v>1.5</v>
      </c>
      <c r="H367" s="53">
        <f t="shared" si="15"/>
        <v>4.9</v>
      </c>
      <c r="I367" s="41"/>
      <c r="J367" s="59">
        <v>43475.0120808608</v>
      </c>
      <c r="K367" s="48" t="s">
        <v>3</v>
      </c>
      <c r="L367" s="48" t="s">
        <v>5</v>
      </c>
      <c r="M367" s="48" t="s">
        <v>33</v>
      </c>
      <c r="N367" s="53">
        <f>IF(AND(K367="L",M367="Yes"),$O$6,IF(K367="S",$M$4,IF(K367="M",$N$4,$O$4)))+IF(L367="Yes",$P$4,0)</f>
        <v>11.3</v>
      </c>
      <c r="O367" s="53">
        <f>IF(K367="S",$M$5,(IF(K367="M",$N$5,$O$5)))+(IF(L367="Yes",$P$5,0))</f>
        <v>3.5</v>
      </c>
      <c r="P367" s="53">
        <f t="shared" si="16"/>
        <v>7.8</v>
      </c>
      <c r="Q367" s="41"/>
      <c r="R367" s="59">
        <v>43482.4380715752</v>
      </c>
      <c r="S367" s="48" t="s">
        <v>3</v>
      </c>
      <c r="T367" s="48" t="s">
        <v>33</v>
      </c>
      <c r="U367" s="48" t="s">
        <v>33</v>
      </c>
      <c r="V367" s="53">
        <f>IF(AND(S367="L",T367="Yes",U367="Yes"),$P$7,0)+IF(S367="S",$M$4,IF(S367="M",$N$4,$O$4)+IF(T367="Yes",$P$4,0))</f>
        <v>6.4</v>
      </c>
      <c r="W367" s="53">
        <f>IF(S367="S",$M$5,(IF(S367="M",$N$5,$O$5)))+(IF(T367="Yes",$P$5,0))</f>
        <v>1.5</v>
      </c>
      <c r="X367" s="53">
        <f t="shared" si="17"/>
        <v>4.9</v>
      </c>
    </row>
    <row r="368" s="39" customFormat="1" ht="15.75" customHeight="1" spans="1:24">
      <c r="A368" s="41"/>
      <c r="B368" s="59">
        <v>43468.4811161589</v>
      </c>
      <c r="C368" s="48" t="s">
        <v>2</v>
      </c>
      <c r="D368" s="48" t="s">
        <v>33</v>
      </c>
      <c r="E368" s="48" t="s">
        <v>33</v>
      </c>
      <c r="F368" s="53">
        <f>IF(C368="S",$M$4,(IF(C368="M",$N$4,$O$4)))+(IF(D368="Yes",$P$4,0))</f>
        <v>5.4</v>
      </c>
      <c r="G368" s="53">
        <f>IF(C368="S",$M$5,(IF(C368="M",$N$5,$O$5)))+(IF(D368="Yes",$P$5,0))</f>
        <v>1.2</v>
      </c>
      <c r="H368" s="53">
        <f t="shared" si="15"/>
        <v>4.2</v>
      </c>
      <c r="I368" s="41"/>
      <c r="J368" s="59">
        <v>43475.0164749244</v>
      </c>
      <c r="K368" s="48" t="s">
        <v>4</v>
      </c>
      <c r="L368" s="48" t="s">
        <v>33</v>
      </c>
      <c r="M368" s="48" t="s">
        <v>5</v>
      </c>
      <c r="N368" s="53">
        <f>IF(AND(K368="L",M368="Yes"),$O$6,IF(K368="S",$M$4,IF(K368="M",$N$4,$O$4)))+IF(L368="Yes",$P$4,0)</f>
        <v>6.66</v>
      </c>
      <c r="O368" s="53">
        <f>IF(K368="S",$M$5,(IF(K368="M",$N$5,$O$5)))+(IF(L368="Yes",$P$5,0))</f>
        <v>1.7</v>
      </c>
      <c r="P368" s="53">
        <f t="shared" si="16"/>
        <v>4.96</v>
      </c>
      <c r="Q368" s="41"/>
      <c r="R368" s="59">
        <v>43482.4398228062</v>
      </c>
      <c r="S368" s="48" t="s">
        <v>4</v>
      </c>
      <c r="T368" s="48" t="s">
        <v>5</v>
      </c>
      <c r="U368" s="48" t="s">
        <v>33</v>
      </c>
      <c r="V368" s="53">
        <f>IF(AND(S368="L",T368="Yes",U368="Yes"),$P$7,0)+IF(S368="S",$M$4,IF(S368="M",$N$4,$O$4)+IF(T368="Yes",$P$4,0))</f>
        <v>12.3</v>
      </c>
      <c r="W368" s="53">
        <f>IF(S368="S",$M$5,(IF(S368="M",$N$5,$O$5)))+(IF(T368="Yes",$P$5,0))</f>
        <v>3.7</v>
      </c>
      <c r="X368" s="53">
        <f t="shared" si="17"/>
        <v>8.6</v>
      </c>
    </row>
    <row r="369" s="39" customFormat="1" ht="15.75" customHeight="1" spans="1:24">
      <c r="A369" s="41"/>
      <c r="B369" s="59">
        <v>43468.5185819924</v>
      </c>
      <c r="C369" s="48" t="s">
        <v>2</v>
      </c>
      <c r="D369" s="48" t="s">
        <v>33</v>
      </c>
      <c r="E369" s="48" t="s">
        <v>33</v>
      </c>
      <c r="F369" s="53">
        <f>IF(C369="S",$M$4,(IF(C369="M",$N$4,$O$4)))+(IF(D369="Yes",$P$4,0))</f>
        <v>5.4</v>
      </c>
      <c r="G369" s="53">
        <f>IF(C369="S",$M$5,(IF(C369="M",$N$5,$O$5)))+(IF(D369="Yes",$P$5,0))</f>
        <v>1.2</v>
      </c>
      <c r="H369" s="53">
        <f t="shared" si="15"/>
        <v>4.2</v>
      </c>
      <c r="I369" s="41"/>
      <c r="J369" s="59">
        <v>43475.0166882847</v>
      </c>
      <c r="K369" s="48" t="s">
        <v>4</v>
      </c>
      <c r="L369" s="48" t="s">
        <v>5</v>
      </c>
      <c r="M369" s="48" t="s">
        <v>5</v>
      </c>
      <c r="N369" s="53">
        <f>IF(AND(K369="L",M369="Yes"),$O$6,IF(K369="S",$M$4,IF(K369="M",$N$4,$O$4)))+IF(L369="Yes",$P$4,0)</f>
        <v>11.56</v>
      </c>
      <c r="O369" s="53">
        <f>IF(K369="S",$M$5,(IF(K369="M",$N$5,$O$5)))+(IF(L369="Yes",$P$5,0))</f>
        <v>3.7</v>
      </c>
      <c r="P369" s="53">
        <f t="shared" si="16"/>
        <v>7.86</v>
      </c>
      <c r="Q369" s="41"/>
      <c r="R369" s="59">
        <v>43482.4454407363</v>
      </c>
      <c r="S369" s="48" t="s">
        <v>3</v>
      </c>
      <c r="T369" s="48" t="s">
        <v>5</v>
      </c>
      <c r="U369" s="48" t="s">
        <v>33</v>
      </c>
      <c r="V369" s="53">
        <f>IF(AND(S369="L",T369="Yes",U369="Yes"),$P$7,0)+IF(S369="S",$M$4,IF(S369="M",$N$4,$O$4)+IF(T369="Yes",$P$4,0))</f>
        <v>11.3</v>
      </c>
      <c r="W369" s="53">
        <f>IF(S369="S",$M$5,(IF(S369="M",$N$5,$O$5)))+(IF(T369="Yes",$P$5,0))</f>
        <v>3.5</v>
      </c>
      <c r="X369" s="53">
        <f t="shared" si="17"/>
        <v>7.8</v>
      </c>
    </row>
    <row r="370" s="39" customFormat="1" ht="15.75" customHeight="1" spans="1:24">
      <c r="A370" s="41"/>
      <c r="B370" s="59">
        <v>43468.5278596264</v>
      </c>
      <c r="C370" s="48" t="s">
        <v>3</v>
      </c>
      <c r="D370" s="48" t="s">
        <v>33</v>
      </c>
      <c r="E370" s="48" t="s">
        <v>33</v>
      </c>
      <c r="F370" s="53">
        <f>IF(C370="S",$M$4,(IF(C370="M",$N$4,$O$4)))+(IF(D370="Yes",$P$4,0))</f>
        <v>6.4</v>
      </c>
      <c r="G370" s="53">
        <f>IF(C370="S",$M$5,(IF(C370="M",$N$5,$O$5)))+(IF(D370="Yes",$P$5,0))</f>
        <v>1.5</v>
      </c>
      <c r="H370" s="53">
        <f t="shared" si="15"/>
        <v>4.9</v>
      </c>
      <c r="I370" s="41"/>
      <c r="J370" s="59">
        <v>43475.0167046595</v>
      </c>
      <c r="K370" s="48" t="s">
        <v>2</v>
      </c>
      <c r="L370" s="48" t="s">
        <v>33</v>
      </c>
      <c r="M370" s="48" t="s">
        <v>33</v>
      </c>
      <c r="N370" s="53">
        <f>IF(AND(K370="L",M370="Yes"),$O$6,IF(K370="S",$M$4,IF(K370="M",$N$4,$O$4)))+IF(L370="Yes",$P$4,0)</f>
        <v>5.4</v>
      </c>
      <c r="O370" s="53">
        <f>IF(K370="S",$M$5,(IF(K370="M",$N$5,$O$5)))+(IF(L370="Yes",$P$5,0))</f>
        <v>1.2</v>
      </c>
      <c r="P370" s="53">
        <f t="shared" si="16"/>
        <v>4.2</v>
      </c>
      <c r="Q370" s="41"/>
      <c r="R370" s="59">
        <v>43482.4484161401</v>
      </c>
      <c r="S370" s="48" t="s">
        <v>3</v>
      </c>
      <c r="T370" s="48" t="s">
        <v>33</v>
      </c>
      <c r="U370" s="48" t="s">
        <v>33</v>
      </c>
      <c r="V370" s="53">
        <f>IF(AND(S370="L",T370="Yes",U370="Yes"),$P$7,0)+IF(S370="S",$M$4,IF(S370="M",$N$4,$O$4)+IF(T370="Yes",$P$4,0))</f>
        <v>6.4</v>
      </c>
      <c r="W370" s="53">
        <f>IF(S370="S",$M$5,(IF(S370="M",$N$5,$O$5)))+(IF(T370="Yes",$P$5,0))</f>
        <v>1.5</v>
      </c>
      <c r="X370" s="53">
        <f t="shared" si="17"/>
        <v>4.9</v>
      </c>
    </row>
    <row r="371" s="39" customFormat="1" ht="15.75" customHeight="1" spans="1:24">
      <c r="A371" s="41"/>
      <c r="B371" s="59">
        <v>43468.5588506406</v>
      </c>
      <c r="C371" s="48" t="s">
        <v>2</v>
      </c>
      <c r="D371" s="48" t="s">
        <v>33</v>
      </c>
      <c r="E371" s="48" t="s">
        <v>33</v>
      </c>
      <c r="F371" s="53">
        <f>IF(C371="S",$M$4,(IF(C371="M",$N$4,$O$4)))+(IF(D371="Yes",$P$4,0))</f>
        <v>5.4</v>
      </c>
      <c r="G371" s="53">
        <f>IF(C371="S",$M$5,(IF(C371="M",$N$5,$O$5)))+(IF(D371="Yes",$P$5,0))</f>
        <v>1.2</v>
      </c>
      <c r="H371" s="53">
        <f t="shared" si="15"/>
        <v>4.2</v>
      </c>
      <c r="I371" s="41"/>
      <c r="J371" s="59">
        <v>43475.0193399114</v>
      </c>
      <c r="K371" s="48" t="s">
        <v>4</v>
      </c>
      <c r="L371" s="48" t="s">
        <v>33</v>
      </c>
      <c r="M371" s="48" t="s">
        <v>5</v>
      </c>
      <c r="N371" s="53">
        <f>IF(AND(K371="L",M371="Yes"),$O$6,IF(K371="S",$M$4,IF(K371="M",$N$4,$O$4)))+IF(L371="Yes",$P$4,0)</f>
        <v>6.66</v>
      </c>
      <c r="O371" s="53">
        <f>IF(K371="S",$M$5,(IF(K371="M",$N$5,$O$5)))+(IF(L371="Yes",$P$5,0))</f>
        <v>1.7</v>
      </c>
      <c r="P371" s="53">
        <f t="shared" si="16"/>
        <v>4.96</v>
      </c>
      <c r="Q371" s="41"/>
      <c r="R371" s="59">
        <v>43482.4657149799</v>
      </c>
      <c r="S371" s="48" t="s">
        <v>3</v>
      </c>
      <c r="T371" s="48" t="s">
        <v>33</v>
      </c>
      <c r="U371" s="48" t="s">
        <v>33</v>
      </c>
      <c r="V371" s="53">
        <f>IF(AND(S371="L",T371="Yes",U371="Yes"),$P$7,0)+IF(S371="S",$M$4,IF(S371="M",$N$4,$O$4)+IF(T371="Yes",$P$4,0))</f>
        <v>6.4</v>
      </c>
      <c r="W371" s="53">
        <f>IF(S371="S",$M$5,(IF(S371="M",$N$5,$O$5)))+(IF(T371="Yes",$P$5,0))</f>
        <v>1.5</v>
      </c>
      <c r="X371" s="53">
        <f t="shared" si="17"/>
        <v>4.9</v>
      </c>
    </row>
    <row r="372" s="39" customFormat="1" ht="15.75" customHeight="1" spans="1:24">
      <c r="A372" s="41"/>
      <c r="B372" s="59">
        <v>43468.5758057701</v>
      </c>
      <c r="C372" s="48" t="s">
        <v>3</v>
      </c>
      <c r="D372" s="48" t="s">
        <v>33</v>
      </c>
      <c r="E372" s="48" t="s">
        <v>33</v>
      </c>
      <c r="F372" s="53">
        <f>IF(C372="S",$M$4,(IF(C372="M",$N$4,$O$4)))+(IF(D372="Yes",$P$4,0))</f>
        <v>6.4</v>
      </c>
      <c r="G372" s="53">
        <f>IF(C372="S",$M$5,(IF(C372="M",$N$5,$O$5)))+(IF(D372="Yes",$P$5,0))</f>
        <v>1.5</v>
      </c>
      <c r="H372" s="53">
        <f t="shared" si="15"/>
        <v>4.9</v>
      </c>
      <c r="I372" s="41"/>
      <c r="J372" s="59">
        <v>43475.0281394434</v>
      </c>
      <c r="K372" s="48" t="s">
        <v>4</v>
      </c>
      <c r="L372" s="48" t="s">
        <v>5</v>
      </c>
      <c r="M372" s="48" t="s">
        <v>5</v>
      </c>
      <c r="N372" s="53">
        <f>IF(AND(K372="L",M372="Yes"),$O$6,IF(K372="S",$M$4,IF(K372="M",$N$4,$O$4)))+IF(L372="Yes",$P$4,0)</f>
        <v>11.56</v>
      </c>
      <c r="O372" s="53">
        <f>IF(K372="S",$M$5,(IF(K372="M",$N$5,$O$5)))+(IF(L372="Yes",$P$5,0))</f>
        <v>3.7</v>
      </c>
      <c r="P372" s="53">
        <f t="shared" si="16"/>
        <v>7.86</v>
      </c>
      <c r="Q372" s="41"/>
      <c r="R372" s="59">
        <v>43482.47169962</v>
      </c>
      <c r="S372" s="48" t="s">
        <v>4</v>
      </c>
      <c r="T372" s="48" t="s">
        <v>33</v>
      </c>
      <c r="U372" s="48" t="s">
        <v>5</v>
      </c>
      <c r="V372" s="53">
        <f>IF(AND(S372="L",T372="Yes",U372="Yes"),$P$7,0)+IF(S372="S",$M$4,IF(S372="M",$N$4,$O$4)+IF(T372="Yes",$P$4,0))</f>
        <v>7.4</v>
      </c>
      <c r="W372" s="53">
        <f>IF(S372="S",$M$5,(IF(S372="M",$N$5,$O$5)))+(IF(T372="Yes",$P$5,0))</f>
        <v>1.7</v>
      </c>
      <c r="X372" s="53">
        <f t="shared" si="17"/>
        <v>5.7</v>
      </c>
    </row>
    <row r="373" s="39" customFormat="1" ht="15.75" customHeight="1" spans="1:24">
      <c r="A373" s="41"/>
      <c r="B373" s="59">
        <v>43468.5785384326</v>
      </c>
      <c r="C373" s="48" t="s">
        <v>4</v>
      </c>
      <c r="D373" s="48" t="s">
        <v>33</v>
      </c>
      <c r="E373" s="48" t="s">
        <v>33</v>
      </c>
      <c r="F373" s="53">
        <f>IF(C373="S",$M$4,(IF(C373="M",$N$4,$O$4)))+(IF(D373="Yes",$P$4,0))</f>
        <v>7.4</v>
      </c>
      <c r="G373" s="53">
        <f>IF(C373="S",$M$5,(IF(C373="M",$N$5,$O$5)))+(IF(D373="Yes",$P$5,0))</f>
        <v>1.7</v>
      </c>
      <c r="H373" s="53">
        <f t="shared" si="15"/>
        <v>5.7</v>
      </c>
      <c r="I373" s="41"/>
      <c r="J373" s="59">
        <v>43475.028692526</v>
      </c>
      <c r="K373" s="48" t="s">
        <v>4</v>
      </c>
      <c r="L373" s="48" t="s">
        <v>33</v>
      </c>
      <c r="M373" s="48" t="s">
        <v>33</v>
      </c>
      <c r="N373" s="53">
        <f>IF(AND(K373="L",M373="Yes"),$O$6,IF(K373="S",$M$4,IF(K373="M",$N$4,$O$4)))+IF(L373="Yes",$P$4,0)</f>
        <v>7.4</v>
      </c>
      <c r="O373" s="53">
        <f>IF(K373="S",$M$5,(IF(K373="M",$N$5,$O$5)))+(IF(L373="Yes",$P$5,0))</f>
        <v>1.7</v>
      </c>
      <c r="P373" s="53">
        <f t="shared" si="16"/>
        <v>5.7</v>
      </c>
      <c r="Q373" s="41"/>
      <c r="R373" s="59">
        <v>43482.4766619669</v>
      </c>
      <c r="S373" s="48" t="s">
        <v>2</v>
      </c>
      <c r="T373" s="48" t="s">
        <v>33</v>
      </c>
      <c r="U373" s="48" t="s">
        <v>33</v>
      </c>
      <c r="V373" s="53">
        <f>IF(AND(S373="L",T373="Yes",U373="Yes"),$P$7,0)+IF(S373="S",$M$4,IF(S373="M",$N$4,$O$4)+IF(T373="Yes",$P$4,0))</f>
        <v>5.4</v>
      </c>
      <c r="W373" s="53">
        <f>IF(S373="S",$M$5,(IF(S373="M",$N$5,$O$5)))+(IF(T373="Yes",$P$5,0))</f>
        <v>1.2</v>
      </c>
      <c r="X373" s="53">
        <f t="shared" si="17"/>
        <v>4.2</v>
      </c>
    </row>
    <row r="374" s="39" customFormat="1" ht="15.75" customHeight="1" spans="1:24">
      <c r="A374" s="41"/>
      <c r="B374" s="59">
        <v>43468.5976265328</v>
      </c>
      <c r="C374" s="48" t="s">
        <v>2</v>
      </c>
      <c r="D374" s="48" t="s">
        <v>33</v>
      </c>
      <c r="E374" s="48" t="s">
        <v>33</v>
      </c>
      <c r="F374" s="53">
        <f>IF(C374="S",$M$4,(IF(C374="M",$N$4,$O$4)))+(IF(D374="Yes",$P$4,0))</f>
        <v>5.4</v>
      </c>
      <c r="G374" s="53">
        <f>IF(C374="S",$M$5,(IF(C374="M",$N$5,$O$5)))+(IF(D374="Yes",$P$5,0))</f>
        <v>1.2</v>
      </c>
      <c r="H374" s="53">
        <f t="shared" si="15"/>
        <v>4.2</v>
      </c>
      <c r="I374" s="41"/>
      <c r="J374" s="59">
        <v>43475.0327909415</v>
      </c>
      <c r="K374" s="48" t="s">
        <v>4</v>
      </c>
      <c r="L374" s="48" t="s">
        <v>33</v>
      </c>
      <c r="M374" s="48" t="s">
        <v>5</v>
      </c>
      <c r="N374" s="53">
        <f>IF(AND(K374="L",M374="Yes"),$O$6,IF(K374="S",$M$4,IF(K374="M",$N$4,$O$4)))+IF(L374="Yes",$P$4,0)</f>
        <v>6.66</v>
      </c>
      <c r="O374" s="53">
        <f>IF(K374="S",$M$5,(IF(K374="M",$N$5,$O$5)))+(IF(L374="Yes",$P$5,0))</f>
        <v>1.7</v>
      </c>
      <c r="P374" s="53">
        <f t="shared" si="16"/>
        <v>4.96</v>
      </c>
      <c r="Q374" s="41"/>
      <c r="R374" s="59">
        <v>43482.4785452714</v>
      </c>
      <c r="S374" s="48" t="s">
        <v>2</v>
      </c>
      <c r="T374" s="48" t="s">
        <v>33</v>
      </c>
      <c r="U374" s="48" t="s">
        <v>33</v>
      </c>
      <c r="V374" s="53">
        <f>IF(AND(S374="L",T374="Yes",U374="Yes"),$P$7,0)+IF(S374="S",$M$4,IF(S374="M",$N$4,$O$4)+IF(T374="Yes",$P$4,0))</f>
        <v>5.4</v>
      </c>
      <c r="W374" s="53">
        <f>IF(S374="S",$M$5,(IF(S374="M",$N$5,$O$5)))+(IF(T374="Yes",$P$5,0))</f>
        <v>1.2</v>
      </c>
      <c r="X374" s="53">
        <f t="shared" si="17"/>
        <v>4.2</v>
      </c>
    </row>
    <row r="375" s="39" customFormat="1" ht="15.75" customHeight="1" spans="1:24">
      <c r="A375" s="41"/>
      <c r="B375" s="59">
        <v>43468.5996563671</v>
      </c>
      <c r="C375" s="48" t="s">
        <v>3</v>
      </c>
      <c r="D375" s="48" t="s">
        <v>33</v>
      </c>
      <c r="E375" s="48" t="s">
        <v>33</v>
      </c>
      <c r="F375" s="53">
        <f>IF(C375="S",$M$4,(IF(C375="M",$N$4,$O$4)))+(IF(D375="Yes",$P$4,0))</f>
        <v>6.4</v>
      </c>
      <c r="G375" s="53">
        <f>IF(C375="S",$M$5,(IF(C375="M",$N$5,$O$5)))+(IF(D375="Yes",$P$5,0))</f>
        <v>1.5</v>
      </c>
      <c r="H375" s="53">
        <f t="shared" si="15"/>
        <v>4.9</v>
      </c>
      <c r="I375" s="41"/>
      <c r="J375" s="59">
        <v>43475.0362552899</v>
      </c>
      <c r="K375" s="48" t="s">
        <v>4</v>
      </c>
      <c r="L375" s="48" t="s">
        <v>33</v>
      </c>
      <c r="M375" s="48" t="s">
        <v>5</v>
      </c>
      <c r="N375" s="53">
        <f>IF(AND(K375="L",M375="Yes"),$O$6,IF(K375="S",$M$4,IF(K375="M",$N$4,$O$4)))+IF(L375="Yes",$P$4,0)</f>
        <v>6.66</v>
      </c>
      <c r="O375" s="53">
        <f>IF(K375="S",$M$5,(IF(K375="M",$N$5,$O$5)))+(IF(L375="Yes",$P$5,0))</f>
        <v>1.7</v>
      </c>
      <c r="P375" s="53">
        <f t="shared" si="16"/>
        <v>4.96</v>
      </c>
      <c r="Q375" s="41"/>
      <c r="R375" s="59">
        <v>43482.4922054646</v>
      </c>
      <c r="S375" s="48" t="s">
        <v>2</v>
      </c>
      <c r="T375" s="48" t="s">
        <v>33</v>
      </c>
      <c r="U375" s="48" t="s">
        <v>33</v>
      </c>
      <c r="V375" s="53">
        <f>IF(AND(S375="L",T375="Yes",U375="Yes"),$P$7,0)+IF(S375="S",$M$4,IF(S375="M",$N$4,$O$4)+IF(T375="Yes",$P$4,0))</f>
        <v>5.4</v>
      </c>
      <c r="W375" s="53">
        <f>IF(S375="S",$M$5,(IF(S375="M",$N$5,$O$5)))+(IF(T375="Yes",$P$5,0))</f>
        <v>1.2</v>
      </c>
      <c r="X375" s="53">
        <f t="shared" si="17"/>
        <v>4.2</v>
      </c>
    </row>
    <row r="376" s="39" customFormat="1" ht="15.75" customHeight="1" spans="1:24">
      <c r="A376" s="41"/>
      <c r="B376" s="59">
        <v>43468.6196652564</v>
      </c>
      <c r="C376" s="48" t="s">
        <v>2</v>
      </c>
      <c r="D376" s="48" t="s">
        <v>5</v>
      </c>
      <c r="E376" s="48" t="s">
        <v>33</v>
      </c>
      <c r="F376" s="53">
        <f>IF(C376="S",$M$4,(IF(C376="M",$N$4,$O$4)))+(IF(D376="Yes",$P$4,0))</f>
        <v>10.3</v>
      </c>
      <c r="G376" s="53">
        <f>IF(C376="S",$M$5,(IF(C376="M",$N$5,$O$5)))+(IF(D376="Yes",$P$5,0))</f>
        <v>3.2</v>
      </c>
      <c r="H376" s="53">
        <f t="shared" si="15"/>
        <v>7.1</v>
      </c>
      <c r="I376" s="41"/>
      <c r="J376" s="59">
        <v>43475.0436695062</v>
      </c>
      <c r="K376" s="48" t="s">
        <v>4</v>
      </c>
      <c r="L376" s="48" t="s">
        <v>33</v>
      </c>
      <c r="M376" s="48" t="s">
        <v>33</v>
      </c>
      <c r="N376" s="53">
        <f>IF(AND(K376="L",M376="Yes"),$O$6,IF(K376="S",$M$4,IF(K376="M",$N$4,$O$4)))+IF(L376="Yes",$P$4,0)</f>
        <v>7.4</v>
      </c>
      <c r="O376" s="53">
        <f>IF(K376="S",$M$5,(IF(K376="M",$N$5,$O$5)))+(IF(L376="Yes",$P$5,0))</f>
        <v>1.7</v>
      </c>
      <c r="P376" s="53">
        <f t="shared" si="16"/>
        <v>5.7</v>
      </c>
      <c r="Q376" s="41"/>
      <c r="R376" s="59">
        <v>43482.5030561421</v>
      </c>
      <c r="S376" s="48" t="s">
        <v>4</v>
      </c>
      <c r="T376" s="48" t="s">
        <v>5</v>
      </c>
      <c r="U376" s="48" t="s">
        <v>33</v>
      </c>
      <c r="V376" s="53">
        <f>IF(AND(S376="L",T376="Yes",U376="Yes"),$P$7,0)+IF(S376="S",$M$4,IF(S376="M",$N$4,$O$4)+IF(T376="Yes",$P$4,0))</f>
        <v>12.3</v>
      </c>
      <c r="W376" s="53">
        <f>IF(S376="S",$M$5,(IF(S376="M",$N$5,$O$5)))+(IF(T376="Yes",$P$5,0))</f>
        <v>3.7</v>
      </c>
      <c r="X376" s="53">
        <f t="shared" si="17"/>
        <v>8.6</v>
      </c>
    </row>
    <row r="377" s="39" customFormat="1" ht="15.75" customHeight="1" spans="1:24">
      <c r="A377" s="41"/>
      <c r="B377" s="59">
        <v>43468.6315227317</v>
      </c>
      <c r="C377" s="48" t="s">
        <v>3</v>
      </c>
      <c r="D377" s="48" t="s">
        <v>33</v>
      </c>
      <c r="E377" s="48" t="s">
        <v>33</v>
      </c>
      <c r="F377" s="53">
        <f>IF(C377="S",$M$4,(IF(C377="M",$N$4,$O$4)))+(IF(D377="Yes",$P$4,0))</f>
        <v>6.4</v>
      </c>
      <c r="G377" s="53">
        <f>IF(C377="S",$M$5,(IF(C377="M",$N$5,$O$5)))+(IF(D377="Yes",$P$5,0))</f>
        <v>1.5</v>
      </c>
      <c r="H377" s="53">
        <f t="shared" si="15"/>
        <v>4.9</v>
      </c>
      <c r="I377" s="41"/>
      <c r="J377" s="59">
        <v>43475.0493129994</v>
      </c>
      <c r="K377" s="48" t="s">
        <v>4</v>
      </c>
      <c r="L377" s="48" t="s">
        <v>33</v>
      </c>
      <c r="M377" s="48" t="s">
        <v>33</v>
      </c>
      <c r="N377" s="53">
        <f>IF(AND(K377="L",M377="Yes"),$O$6,IF(K377="S",$M$4,IF(K377="M",$N$4,$O$4)))+IF(L377="Yes",$P$4,0)</f>
        <v>7.4</v>
      </c>
      <c r="O377" s="53">
        <f>IF(K377="S",$M$5,(IF(K377="M",$N$5,$O$5)))+(IF(L377="Yes",$P$5,0))</f>
        <v>1.7</v>
      </c>
      <c r="P377" s="53">
        <f t="shared" si="16"/>
        <v>5.7</v>
      </c>
      <c r="Q377" s="41"/>
      <c r="R377" s="59">
        <v>43482.5199132297</v>
      </c>
      <c r="S377" s="48" t="s">
        <v>3</v>
      </c>
      <c r="T377" s="48" t="s">
        <v>5</v>
      </c>
      <c r="U377" s="48" t="s">
        <v>33</v>
      </c>
      <c r="V377" s="53">
        <f>IF(AND(S377="L",T377="Yes",U377="Yes"),$P$7,0)+IF(S377="S",$M$4,IF(S377="M",$N$4,$O$4)+IF(T377="Yes",$P$4,0))</f>
        <v>11.3</v>
      </c>
      <c r="W377" s="53">
        <f>IF(S377="S",$M$5,(IF(S377="M",$N$5,$O$5)))+(IF(T377="Yes",$P$5,0))</f>
        <v>3.5</v>
      </c>
      <c r="X377" s="53">
        <f t="shared" si="17"/>
        <v>7.8</v>
      </c>
    </row>
    <row r="378" s="39" customFormat="1" ht="15.75" customHeight="1" spans="1:24">
      <c r="A378" s="41"/>
      <c r="B378" s="59">
        <v>43468.6387991026</v>
      </c>
      <c r="C378" s="48" t="s">
        <v>2</v>
      </c>
      <c r="D378" s="48" t="s">
        <v>33</v>
      </c>
      <c r="E378" s="48" t="s">
        <v>33</v>
      </c>
      <c r="F378" s="53">
        <f>IF(C378="S",$M$4,(IF(C378="M",$N$4,$O$4)))+(IF(D378="Yes",$P$4,0))</f>
        <v>5.4</v>
      </c>
      <c r="G378" s="53">
        <f>IF(C378="S",$M$5,(IF(C378="M",$N$5,$O$5)))+(IF(D378="Yes",$P$5,0))</f>
        <v>1.2</v>
      </c>
      <c r="H378" s="53">
        <f t="shared" si="15"/>
        <v>4.2</v>
      </c>
      <c r="I378" s="41"/>
      <c r="J378" s="59">
        <v>43475.0514622898</v>
      </c>
      <c r="K378" s="48" t="s">
        <v>4</v>
      </c>
      <c r="L378" s="48" t="s">
        <v>33</v>
      </c>
      <c r="M378" s="48" t="s">
        <v>5</v>
      </c>
      <c r="N378" s="53">
        <f>IF(AND(K378="L",M378="Yes"),$O$6,IF(K378="S",$M$4,IF(K378="M",$N$4,$O$4)))+IF(L378="Yes",$P$4,0)</f>
        <v>6.66</v>
      </c>
      <c r="O378" s="53">
        <f>IF(K378="S",$M$5,(IF(K378="M",$N$5,$O$5)))+(IF(L378="Yes",$P$5,0))</f>
        <v>1.7</v>
      </c>
      <c r="P378" s="53">
        <f t="shared" si="16"/>
        <v>4.96</v>
      </c>
      <c r="Q378" s="41"/>
      <c r="R378" s="59">
        <v>43482.5229980703</v>
      </c>
      <c r="S378" s="48" t="s">
        <v>2</v>
      </c>
      <c r="T378" s="48" t="s">
        <v>33</v>
      </c>
      <c r="U378" s="48" t="s">
        <v>33</v>
      </c>
      <c r="V378" s="53">
        <f>IF(AND(S378="L",T378="Yes",U378="Yes"),$P$7,0)+IF(S378="S",$M$4,IF(S378="M",$N$4,$O$4)+IF(T378="Yes",$P$4,0))</f>
        <v>5.4</v>
      </c>
      <c r="W378" s="53">
        <f>IF(S378="S",$M$5,(IF(S378="M",$N$5,$O$5)))+(IF(T378="Yes",$P$5,0))</f>
        <v>1.2</v>
      </c>
      <c r="X378" s="53">
        <f t="shared" si="17"/>
        <v>4.2</v>
      </c>
    </row>
    <row r="379" s="39" customFormat="1" ht="15.75" customHeight="1" spans="1:24">
      <c r="A379" s="41"/>
      <c r="B379" s="59">
        <v>43468.6399027125</v>
      </c>
      <c r="C379" s="48" t="s">
        <v>4</v>
      </c>
      <c r="D379" s="48" t="s">
        <v>5</v>
      </c>
      <c r="E379" s="48" t="s">
        <v>33</v>
      </c>
      <c r="F379" s="53">
        <f>IF(C379="S",$M$4,(IF(C379="M",$N$4,$O$4)))+(IF(D379="Yes",$P$4,0))</f>
        <v>12.3</v>
      </c>
      <c r="G379" s="53">
        <f>IF(C379="S",$M$5,(IF(C379="M",$N$5,$O$5)))+(IF(D379="Yes",$P$5,0))</f>
        <v>3.7</v>
      </c>
      <c r="H379" s="53">
        <f t="shared" si="15"/>
        <v>8.6</v>
      </c>
      <c r="I379" s="41"/>
      <c r="J379" s="59">
        <v>43475.0548320474</v>
      </c>
      <c r="K379" s="48" t="s">
        <v>2</v>
      </c>
      <c r="L379" s="48" t="s">
        <v>33</v>
      </c>
      <c r="M379" s="48" t="s">
        <v>33</v>
      </c>
      <c r="N379" s="53">
        <f>IF(AND(K379="L",M379="Yes"),$O$6,IF(K379="S",$M$4,IF(K379="M",$N$4,$O$4)))+IF(L379="Yes",$P$4,0)</f>
        <v>5.4</v>
      </c>
      <c r="O379" s="53">
        <f>IF(K379="S",$M$5,(IF(K379="M",$N$5,$O$5)))+(IF(L379="Yes",$P$5,0))</f>
        <v>1.2</v>
      </c>
      <c r="P379" s="53">
        <f t="shared" si="16"/>
        <v>4.2</v>
      </c>
      <c r="Q379" s="41"/>
      <c r="R379" s="59">
        <v>43482.541227211</v>
      </c>
      <c r="S379" s="48" t="s">
        <v>3</v>
      </c>
      <c r="T379" s="48" t="s">
        <v>5</v>
      </c>
      <c r="U379" s="48" t="s">
        <v>33</v>
      </c>
      <c r="V379" s="53">
        <f>IF(AND(S379="L",T379="Yes",U379="Yes"),$P$7,0)+IF(S379="S",$M$4,IF(S379="M",$N$4,$O$4)+IF(T379="Yes",$P$4,0))</f>
        <v>11.3</v>
      </c>
      <c r="W379" s="53">
        <f>IF(S379="S",$M$5,(IF(S379="M",$N$5,$O$5)))+(IF(T379="Yes",$P$5,0))</f>
        <v>3.5</v>
      </c>
      <c r="X379" s="53">
        <f t="shared" si="17"/>
        <v>7.8</v>
      </c>
    </row>
    <row r="380" s="39" customFormat="1" ht="15.75" customHeight="1" spans="1:24">
      <c r="A380" s="41"/>
      <c r="B380" s="59">
        <v>43468.6402371029</v>
      </c>
      <c r="C380" s="48" t="s">
        <v>3</v>
      </c>
      <c r="D380" s="48" t="s">
        <v>33</v>
      </c>
      <c r="E380" s="48" t="s">
        <v>33</v>
      </c>
      <c r="F380" s="53">
        <f>IF(C380="S",$M$4,(IF(C380="M",$N$4,$O$4)))+(IF(D380="Yes",$P$4,0))</f>
        <v>6.4</v>
      </c>
      <c r="G380" s="53">
        <f>IF(C380="S",$M$5,(IF(C380="M",$N$5,$O$5)))+(IF(D380="Yes",$P$5,0))</f>
        <v>1.5</v>
      </c>
      <c r="H380" s="53">
        <f t="shared" si="15"/>
        <v>4.9</v>
      </c>
      <c r="I380" s="41"/>
      <c r="J380" s="59">
        <v>43475.0615048869</v>
      </c>
      <c r="K380" s="48" t="s">
        <v>4</v>
      </c>
      <c r="L380" s="48" t="s">
        <v>33</v>
      </c>
      <c r="M380" s="48" t="s">
        <v>5</v>
      </c>
      <c r="N380" s="53">
        <f>IF(AND(K380="L",M380="Yes"),$O$6,IF(K380="S",$M$4,IF(K380="M",$N$4,$O$4)))+IF(L380="Yes",$P$4,0)</f>
        <v>6.66</v>
      </c>
      <c r="O380" s="53">
        <f>IF(K380="S",$M$5,(IF(K380="M",$N$5,$O$5)))+(IF(L380="Yes",$P$5,0))</f>
        <v>1.7</v>
      </c>
      <c r="P380" s="53">
        <f t="shared" si="16"/>
        <v>4.96</v>
      </c>
      <c r="Q380" s="41"/>
      <c r="R380" s="59">
        <v>43482.5434097441</v>
      </c>
      <c r="S380" s="48" t="s">
        <v>4</v>
      </c>
      <c r="T380" s="48" t="s">
        <v>5</v>
      </c>
      <c r="U380" s="48" t="s">
        <v>33</v>
      </c>
      <c r="V380" s="53">
        <f>IF(AND(S380="L",T380="Yes",U380="Yes"),$P$7,0)+IF(S380="S",$M$4,IF(S380="M",$N$4,$O$4)+IF(T380="Yes",$P$4,0))</f>
        <v>12.3</v>
      </c>
      <c r="W380" s="53">
        <f>IF(S380="S",$M$5,(IF(S380="M",$N$5,$O$5)))+(IF(T380="Yes",$P$5,0))</f>
        <v>3.7</v>
      </c>
      <c r="X380" s="53">
        <f t="shared" si="17"/>
        <v>8.6</v>
      </c>
    </row>
    <row r="381" s="39" customFormat="1" ht="15.75" customHeight="1" spans="1:24">
      <c r="A381" s="41"/>
      <c r="B381" s="59">
        <v>43468.653131429</v>
      </c>
      <c r="C381" s="48" t="s">
        <v>3</v>
      </c>
      <c r="D381" s="48" t="s">
        <v>33</v>
      </c>
      <c r="E381" s="48" t="s">
        <v>33</v>
      </c>
      <c r="F381" s="53">
        <f>IF(C381="S",$M$4,(IF(C381="M",$N$4,$O$4)))+(IF(D381="Yes",$P$4,0))</f>
        <v>6.4</v>
      </c>
      <c r="G381" s="53">
        <f>IF(C381="S",$M$5,(IF(C381="M",$N$5,$O$5)))+(IF(D381="Yes",$P$5,0))</f>
        <v>1.5</v>
      </c>
      <c r="H381" s="53">
        <f t="shared" si="15"/>
        <v>4.9</v>
      </c>
      <c r="I381" s="41"/>
      <c r="J381" s="59">
        <v>43475.0666334772</v>
      </c>
      <c r="K381" s="48" t="s">
        <v>4</v>
      </c>
      <c r="L381" s="48" t="s">
        <v>33</v>
      </c>
      <c r="M381" s="48" t="s">
        <v>5</v>
      </c>
      <c r="N381" s="53">
        <f>IF(AND(K381="L",M381="Yes"),$O$6,IF(K381="S",$M$4,IF(K381="M",$N$4,$O$4)))+IF(L381="Yes",$P$4,0)</f>
        <v>6.66</v>
      </c>
      <c r="O381" s="53">
        <f>IF(K381="S",$M$5,(IF(K381="M",$N$5,$O$5)))+(IF(L381="Yes",$P$5,0))</f>
        <v>1.7</v>
      </c>
      <c r="P381" s="53">
        <f t="shared" si="16"/>
        <v>4.96</v>
      </c>
      <c r="Q381" s="41"/>
      <c r="R381" s="59">
        <v>43482.5448891812</v>
      </c>
      <c r="S381" s="48" t="s">
        <v>3</v>
      </c>
      <c r="T381" s="48" t="s">
        <v>33</v>
      </c>
      <c r="U381" s="48" t="s">
        <v>33</v>
      </c>
      <c r="V381" s="53">
        <f>IF(AND(S381="L",T381="Yes",U381="Yes"),$P$7,0)+IF(S381="S",$M$4,IF(S381="M",$N$4,$O$4)+IF(T381="Yes",$P$4,0))</f>
        <v>6.4</v>
      </c>
      <c r="W381" s="53">
        <f>IF(S381="S",$M$5,(IF(S381="M",$N$5,$O$5)))+(IF(T381="Yes",$P$5,0))</f>
        <v>1.5</v>
      </c>
      <c r="X381" s="53">
        <f t="shared" si="17"/>
        <v>4.9</v>
      </c>
    </row>
    <row r="382" s="39" customFormat="1" ht="15.75" customHeight="1" spans="1:24">
      <c r="A382" s="41"/>
      <c r="B382" s="59">
        <v>43468.6545535026</v>
      </c>
      <c r="C382" s="48" t="s">
        <v>3</v>
      </c>
      <c r="D382" s="48" t="s">
        <v>33</v>
      </c>
      <c r="E382" s="48" t="s">
        <v>33</v>
      </c>
      <c r="F382" s="53">
        <f>IF(C382="S",$M$4,(IF(C382="M",$N$4,$O$4)))+(IF(D382="Yes",$P$4,0))</f>
        <v>6.4</v>
      </c>
      <c r="G382" s="53">
        <f>IF(C382="S",$M$5,(IF(C382="M",$N$5,$O$5)))+(IF(D382="Yes",$P$5,0))</f>
        <v>1.5</v>
      </c>
      <c r="H382" s="53">
        <f t="shared" si="15"/>
        <v>4.9</v>
      </c>
      <c r="I382" s="41"/>
      <c r="J382" s="59">
        <v>43475.0793027553</v>
      </c>
      <c r="K382" s="48" t="s">
        <v>3</v>
      </c>
      <c r="L382" s="48" t="s">
        <v>33</v>
      </c>
      <c r="M382" s="48" t="s">
        <v>33</v>
      </c>
      <c r="N382" s="53">
        <f>IF(AND(K382="L",M382="Yes"),$O$6,IF(K382="S",$M$4,IF(K382="M",$N$4,$O$4)))+IF(L382="Yes",$P$4,0)</f>
        <v>6.4</v>
      </c>
      <c r="O382" s="53">
        <f>IF(K382="S",$M$5,(IF(K382="M",$N$5,$O$5)))+(IF(L382="Yes",$P$5,0))</f>
        <v>1.5</v>
      </c>
      <c r="P382" s="53">
        <f t="shared" si="16"/>
        <v>4.9</v>
      </c>
      <c r="Q382" s="41"/>
      <c r="R382" s="59">
        <v>43482.5456887004</v>
      </c>
      <c r="S382" s="48" t="s">
        <v>3</v>
      </c>
      <c r="T382" s="48" t="s">
        <v>5</v>
      </c>
      <c r="U382" s="48" t="s">
        <v>33</v>
      </c>
      <c r="V382" s="53">
        <f>IF(AND(S382="L",T382="Yes",U382="Yes"),$P$7,0)+IF(S382="S",$M$4,IF(S382="M",$N$4,$O$4)+IF(T382="Yes",$P$4,0))</f>
        <v>11.3</v>
      </c>
      <c r="W382" s="53">
        <f>IF(S382="S",$M$5,(IF(S382="M",$N$5,$O$5)))+(IF(T382="Yes",$P$5,0))</f>
        <v>3.5</v>
      </c>
      <c r="X382" s="53">
        <f t="shared" si="17"/>
        <v>7.8</v>
      </c>
    </row>
    <row r="383" s="39" customFormat="1" ht="15.75" customHeight="1" spans="1:24">
      <c r="A383" s="41"/>
      <c r="B383" s="59">
        <v>43468.6591220249</v>
      </c>
      <c r="C383" s="48" t="s">
        <v>3</v>
      </c>
      <c r="D383" s="48" t="s">
        <v>33</v>
      </c>
      <c r="E383" s="48" t="s">
        <v>33</v>
      </c>
      <c r="F383" s="53">
        <f>IF(C383="S",$M$4,(IF(C383="M",$N$4,$O$4)))+(IF(D383="Yes",$P$4,0))</f>
        <v>6.4</v>
      </c>
      <c r="G383" s="53">
        <f>IF(C383="S",$M$5,(IF(C383="M",$N$5,$O$5)))+(IF(D383="Yes",$P$5,0))</f>
        <v>1.5</v>
      </c>
      <c r="H383" s="53">
        <f t="shared" si="15"/>
        <v>4.9</v>
      </c>
      <c r="I383" s="41"/>
      <c r="J383" s="59">
        <v>43475.0830908715</v>
      </c>
      <c r="K383" s="48" t="s">
        <v>3</v>
      </c>
      <c r="L383" s="48" t="s">
        <v>33</v>
      </c>
      <c r="M383" s="48" t="s">
        <v>33</v>
      </c>
      <c r="N383" s="53">
        <f>IF(AND(K383="L",M383="Yes"),$O$6,IF(K383="S",$M$4,IF(K383="M",$N$4,$O$4)))+IF(L383="Yes",$P$4,0)</f>
        <v>6.4</v>
      </c>
      <c r="O383" s="53">
        <f>IF(K383="S",$M$5,(IF(K383="M",$N$5,$O$5)))+(IF(L383="Yes",$P$5,0))</f>
        <v>1.5</v>
      </c>
      <c r="P383" s="53">
        <f t="shared" si="16"/>
        <v>4.9</v>
      </c>
      <c r="Q383" s="41"/>
      <c r="R383" s="59">
        <v>43482.5486220964</v>
      </c>
      <c r="S383" s="48" t="s">
        <v>3</v>
      </c>
      <c r="T383" s="48" t="s">
        <v>33</v>
      </c>
      <c r="U383" s="48" t="s">
        <v>33</v>
      </c>
      <c r="V383" s="53">
        <f>IF(AND(S383="L",T383="Yes",U383="Yes"),$P$7,0)+IF(S383="S",$M$4,IF(S383="M",$N$4,$O$4)+IF(T383="Yes",$P$4,0))</f>
        <v>6.4</v>
      </c>
      <c r="W383" s="53">
        <f>IF(S383="S",$M$5,(IF(S383="M",$N$5,$O$5)))+(IF(T383="Yes",$P$5,0))</f>
        <v>1.5</v>
      </c>
      <c r="X383" s="53">
        <f t="shared" si="17"/>
        <v>4.9</v>
      </c>
    </row>
    <row r="384" s="39" customFormat="1" ht="15.75" customHeight="1" spans="1:24">
      <c r="A384" s="41"/>
      <c r="B384" s="59">
        <v>43468.6603106849</v>
      </c>
      <c r="C384" s="48" t="s">
        <v>4</v>
      </c>
      <c r="D384" s="48" t="s">
        <v>5</v>
      </c>
      <c r="E384" s="48" t="s">
        <v>33</v>
      </c>
      <c r="F384" s="53">
        <f>IF(C384="S",$M$4,(IF(C384="M",$N$4,$O$4)))+(IF(D384="Yes",$P$4,0))</f>
        <v>12.3</v>
      </c>
      <c r="G384" s="53">
        <f>IF(C384="S",$M$5,(IF(C384="M",$N$5,$O$5)))+(IF(D384="Yes",$P$5,0))</f>
        <v>3.7</v>
      </c>
      <c r="H384" s="53">
        <f t="shared" si="15"/>
        <v>8.6</v>
      </c>
      <c r="I384" s="41"/>
      <c r="J384" s="59">
        <v>43475.093142103</v>
      </c>
      <c r="K384" s="48" t="s">
        <v>4</v>
      </c>
      <c r="L384" s="48" t="s">
        <v>33</v>
      </c>
      <c r="M384" s="48" t="s">
        <v>5</v>
      </c>
      <c r="N384" s="53">
        <f>IF(AND(K384="L",M384="Yes"),$O$6,IF(K384="S",$M$4,IF(K384="M",$N$4,$O$4)))+IF(L384="Yes",$P$4,0)</f>
        <v>6.66</v>
      </c>
      <c r="O384" s="53">
        <f>IF(K384="S",$M$5,(IF(K384="M",$N$5,$O$5)))+(IF(L384="Yes",$P$5,0))</f>
        <v>1.7</v>
      </c>
      <c r="P384" s="53">
        <f t="shared" si="16"/>
        <v>4.96</v>
      </c>
      <c r="Q384" s="41"/>
      <c r="R384" s="59">
        <v>43482.5582333502</v>
      </c>
      <c r="S384" s="48" t="s">
        <v>3</v>
      </c>
      <c r="T384" s="48" t="s">
        <v>33</v>
      </c>
      <c r="U384" s="48" t="s">
        <v>33</v>
      </c>
      <c r="V384" s="53">
        <f>IF(AND(S384="L",T384="Yes",U384="Yes"),$P$7,0)+IF(S384="S",$M$4,IF(S384="M",$N$4,$O$4)+IF(T384="Yes",$P$4,0))</f>
        <v>6.4</v>
      </c>
      <c r="W384" s="53">
        <f>IF(S384="S",$M$5,(IF(S384="M",$N$5,$O$5)))+(IF(T384="Yes",$P$5,0))</f>
        <v>1.5</v>
      </c>
      <c r="X384" s="53">
        <f t="shared" si="17"/>
        <v>4.9</v>
      </c>
    </row>
    <row r="385" s="39" customFormat="1" ht="15.75" customHeight="1" spans="1:24">
      <c r="A385" s="41"/>
      <c r="B385" s="59">
        <v>43468.6649578149</v>
      </c>
      <c r="C385" s="48" t="s">
        <v>3</v>
      </c>
      <c r="D385" s="48" t="s">
        <v>5</v>
      </c>
      <c r="E385" s="48" t="s">
        <v>33</v>
      </c>
      <c r="F385" s="53">
        <f>IF(C385="S",$M$4,(IF(C385="M",$N$4,$O$4)))+(IF(D385="Yes",$P$4,0))</f>
        <v>11.3</v>
      </c>
      <c r="G385" s="53">
        <f>IF(C385="S",$M$5,(IF(C385="M",$N$5,$O$5)))+(IF(D385="Yes",$P$5,0))</f>
        <v>3.5</v>
      </c>
      <c r="H385" s="53">
        <f t="shared" si="15"/>
        <v>7.8</v>
      </c>
      <c r="I385" s="41"/>
      <c r="J385" s="59">
        <v>43475.0967767574</v>
      </c>
      <c r="K385" s="48" t="s">
        <v>4</v>
      </c>
      <c r="L385" s="48" t="s">
        <v>5</v>
      </c>
      <c r="M385" s="48" t="s">
        <v>33</v>
      </c>
      <c r="N385" s="53">
        <f>IF(AND(K385="L",M385="Yes"),$O$6,IF(K385="S",$M$4,IF(K385="M",$N$4,$O$4)))+IF(L385="Yes",$P$4,0)</f>
        <v>12.3</v>
      </c>
      <c r="O385" s="53">
        <f>IF(K385="S",$M$5,(IF(K385="M",$N$5,$O$5)))+(IF(L385="Yes",$P$5,0))</f>
        <v>3.7</v>
      </c>
      <c r="P385" s="53">
        <f t="shared" si="16"/>
        <v>8.6</v>
      </c>
      <c r="Q385" s="41"/>
      <c r="R385" s="59">
        <v>43482.5594813931</v>
      </c>
      <c r="S385" s="48" t="s">
        <v>3</v>
      </c>
      <c r="T385" s="48" t="s">
        <v>33</v>
      </c>
      <c r="U385" s="48" t="s">
        <v>33</v>
      </c>
      <c r="V385" s="53">
        <f>IF(AND(S385="L",T385="Yes",U385="Yes"),$P$7,0)+IF(S385="S",$M$4,IF(S385="M",$N$4,$O$4)+IF(T385="Yes",$P$4,0))</f>
        <v>6.4</v>
      </c>
      <c r="W385" s="53">
        <f>IF(S385="S",$M$5,(IF(S385="M",$N$5,$O$5)))+(IF(T385="Yes",$P$5,0))</f>
        <v>1.5</v>
      </c>
      <c r="X385" s="53">
        <f t="shared" si="17"/>
        <v>4.9</v>
      </c>
    </row>
    <row r="386" s="39" customFormat="1" ht="15.75" customHeight="1" spans="1:24">
      <c r="A386" s="41"/>
      <c r="B386" s="59">
        <v>43468.6895149076</v>
      </c>
      <c r="C386" s="48" t="s">
        <v>4</v>
      </c>
      <c r="D386" s="48" t="s">
        <v>33</v>
      </c>
      <c r="E386" s="48" t="s">
        <v>33</v>
      </c>
      <c r="F386" s="53">
        <f>IF(C386="S",$M$4,(IF(C386="M",$N$4,$O$4)))+(IF(D386="Yes",$P$4,0))</f>
        <v>7.4</v>
      </c>
      <c r="G386" s="53">
        <f>IF(C386="S",$M$5,(IF(C386="M",$N$5,$O$5)))+(IF(D386="Yes",$P$5,0))</f>
        <v>1.7</v>
      </c>
      <c r="H386" s="53">
        <f t="shared" si="15"/>
        <v>5.7</v>
      </c>
      <c r="I386" s="41"/>
      <c r="J386" s="59">
        <v>43475.1256489059</v>
      </c>
      <c r="K386" s="48" t="s">
        <v>2</v>
      </c>
      <c r="L386" s="48" t="s">
        <v>5</v>
      </c>
      <c r="M386" s="48" t="s">
        <v>33</v>
      </c>
      <c r="N386" s="53">
        <f>IF(AND(K386="L",M386="Yes"),$O$6,IF(K386="S",$M$4,IF(K386="M",$N$4,$O$4)))+IF(L386="Yes",$P$4,0)</f>
        <v>10.3</v>
      </c>
      <c r="O386" s="53">
        <f>IF(K386="S",$M$5,(IF(K386="M",$N$5,$O$5)))+(IF(L386="Yes",$P$5,0))</f>
        <v>3.2</v>
      </c>
      <c r="P386" s="53">
        <f t="shared" si="16"/>
        <v>7.1</v>
      </c>
      <c r="Q386" s="41"/>
      <c r="R386" s="59">
        <v>43482.5597921987</v>
      </c>
      <c r="S386" s="48" t="s">
        <v>3</v>
      </c>
      <c r="T386" s="48" t="s">
        <v>5</v>
      </c>
      <c r="U386" s="48" t="s">
        <v>33</v>
      </c>
      <c r="V386" s="53">
        <f>IF(AND(S386="L",T386="Yes",U386="Yes"),$P$7,0)+IF(S386="S",$M$4,IF(S386="M",$N$4,$O$4)+IF(T386="Yes",$P$4,0))</f>
        <v>11.3</v>
      </c>
      <c r="W386" s="53">
        <f>IF(S386="S",$M$5,(IF(S386="M",$N$5,$O$5)))+(IF(T386="Yes",$P$5,0))</f>
        <v>3.5</v>
      </c>
      <c r="X386" s="53">
        <f t="shared" si="17"/>
        <v>7.8</v>
      </c>
    </row>
    <row r="387" s="39" customFormat="1" ht="15.75" customHeight="1" spans="1:24">
      <c r="A387" s="41"/>
      <c r="B387" s="59">
        <v>43468.6989737514</v>
      </c>
      <c r="C387" s="48" t="s">
        <v>3</v>
      </c>
      <c r="D387" s="48" t="s">
        <v>33</v>
      </c>
      <c r="E387" s="48" t="s">
        <v>33</v>
      </c>
      <c r="F387" s="53">
        <f>IF(C387="S",$M$4,(IF(C387="M",$N$4,$O$4)))+(IF(D387="Yes",$P$4,0))</f>
        <v>6.4</v>
      </c>
      <c r="G387" s="53">
        <f>IF(C387="S",$M$5,(IF(C387="M",$N$5,$O$5)))+(IF(D387="Yes",$P$5,0))</f>
        <v>1.5</v>
      </c>
      <c r="H387" s="53">
        <f t="shared" si="15"/>
        <v>4.9</v>
      </c>
      <c r="I387" s="41"/>
      <c r="J387" s="59">
        <v>43475.1322445595</v>
      </c>
      <c r="K387" s="48" t="s">
        <v>4</v>
      </c>
      <c r="L387" s="48" t="s">
        <v>33</v>
      </c>
      <c r="M387" s="48" t="s">
        <v>5</v>
      </c>
      <c r="N387" s="53">
        <f>IF(AND(K387="L",M387="Yes"),$O$6,IF(K387="S",$M$4,IF(K387="M",$N$4,$O$4)))+IF(L387="Yes",$P$4,0)</f>
        <v>6.66</v>
      </c>
      <c r="O387" s="53">
        <f>IF(K387="S",$M$5,(IF(K387="M",$N$5,$O$5)))+(IF(L387="Yes",$P$5,0))</f>
        <v>1.7</v>
      </c>
      <c r="P387" s="53">
        <f t="shared" si="16"/>
        <v>4.96</v>
      </c>
      <c r="Q387" s="41"/>
      <c r="R387" s="59">
        <v>43482.5620637002</v>
      </c>
      <c r="S387" s="48" t="s">
        <v>2</v>
      </c>
      <c r="T387" s="48" t="s">
        <v>33</v>
      </c>
      <c r="U387" s="48" t="s">
        <v>33</v>
      </c>
      <c r="V387" s="53">
        <f>IF(AND(S387="L",T387="Yes",U387="Yes"),$P$7,0)+IF(S387="S",$M$4,IF(S387="M",$N$4,$O$4)+IF(T387="Yes",$P$4,0))</f>
        <v>5.4</v>
      </c>
      <c r="W387" s="53">
        <f>IF(S387="S",$M$5,(IF(S387="M",$N$5,$O$5)))+(IF(T387="Yes",$P$5,0))</f>
        <v>1.2</v>
      </c>
      <c r="X387" s="53">
        <f t="shared" si="17"/>
        <v>4.2</v>
      </c>
    </row>
    <row r="388" s="39" customFormat="1" ht="15.75" customHeight="1" spans="1:24">
      <c r="A388" s="41"/>
      <c r="B388" s="59">
        <v>43468.7007997666</v>
      </c>
      <c r="C388" s="48" t="s">
        <v>4</v>
      </c>
      <c r="D388" s="48" t="s">
        <v>33</v>
      </c>
      <c r="E388" s="48" t="s">
        <v>33</v>
      </c>
      <c r="F388" s="53">
        <f>IF(C388="S",$M$4,(IF(C388="M",$N$4,$O$4)))+(IF(D388="Yes",$P$4,0))</f>
        <v>7.4</v>
      </c>
      <c r="G388" s="53">
        <f>IF(C388="S",$M$5,(IF(C388="M",$N$5,$O$5)))+(IF(D388="Yes",$P$5,0))</f>
        <v>1.7</v>
      </c>
      <c r="H388" s="53">
        <f t="shared" si="15"/>
        <v>5.7</v>
      </c>
      <c r="I388" s="41"/>
      <c r="J388" s="59">
        <v>43475.1323274265</v>
      </c>
      <c r="K388" s="48" t="s">
        <v>4</v>
      </c>
      <c r="L388" s="48" t="s">
        <v>33</v>
      </c>
      <c r="M388" s="48" t="s">
        <v>5</v>
      </c>
      <c r="N388" s="53">
        <f>IF(AND(K388="L",M388="Yes"),$O$6,IF(K388="S",$M$4,IF(K388="M",$N$4,$O$4)))+IF(L388="Yes",$P$4,0)</f>
        <v>6.66</v>
      </c>
      <c r="O388" s="53">
        <f>IF(K388="S",$M$5,(IF(K388="M",$N$5,$O$5)))+(IF(L388="Yes",$P$5,0))</f>
        <v>1.7</v>
      </c>
      <c r="P388" s="53">
        <f t="shared" si="16"/>
        <v>4.96</v>
      </c>
      <c r="Q388" s="41"/>
      <c r="R388" s="59">
        <v>43482.5709470248</v>
      </c>
      <c r="S388" s="48" t="s">
        <v>3</v>
      </c>
      <c r="T388" s="48" t="s">
        <v>5</v>
      </c>
      <c r="U388" s="48" t="s">
        <v>33</v>
      </c>
      <c r="V388" s="53">
        <f>IF(AND(S388="L",T388="Yes",U388="Yes"),$P$7,0)+IF(S388="S",$M$4,IF(S388="M",$N$4,$O$4)+IF(T388="Yes",$P$4,0))</f>
        <v>11.3</v>
      </c>
      <c r="W388" s="53">
        <f>IF(S388="S",$M$5,(IF(S388="M",$N$5,$O$5)))+(IF(T388="Yes",$P$5,0))</f>
        <v>3.5</v>
      </c>
      <c r="X388" s="53">
        <f t="shared" si="17"/>
        <v>7.8</v>
      </c>
    </row>
    <row r="389" s="39" customFormat="1" ht="15.75" customHeight="1" spans="1:24">
      <c r="A389" s="41"/>
      <c r="B389" s="59">
        <v>43468.7122531194</v>
      </c>
      <c r="C389" s="48" t="s">
        <v>3</v>
      </c>
      <c r="D389" s="48" t="s">
        <v>5</v>
      </c>
      <c r="E389" s="48" t="s">
        <v>33</v>
      </c>
      <c r="F389" s="53">
        <f>IF(C389="S",$M$4,(IF(C389="M",$N$4,$O$4)))+(IF(D389="Yes",$P$4,0))</f>
        <v>11.3</v>
      </c>
      <c r="G389" s="53">
        <f>IF(C389="S",$M$5,(IF(C389="M",$N$5,$O$5)))+(IF(D389="Yes",$P$5,0))</f>
        <v>3.5</v>
      </c>
      <c r="H389" s="53">
        <f t="shared" si="15"/>
        <v>7.8</v>
      </c>
      <c r="I389" s="41"/>
      <c r="J389" s="59">
        <v>43475.1405491353</v>
      </c>
      <c r="K389" s="48" t="s">
        <v>4</v>
      </c>
      <c r="L389" s="48" t="s">
        <v>33</v>
      </c>
      <c r="M389" s="48" t="s">
        <v>5</v>
      </c>
      <c r="N389" s="53">
        <f>IF(AND(K389="L",M389="Yes"),$O$6,IF(K389="S",$M$4,IF(K389="M",$N$4,$O$4)))+IF(L389="Yes",$P$4,0)</f>
        <v>6.66</v>
      </c>
      <c r="O389" s="53">
        <f>IF(K389="S",$M$5,(IF(K389="M",$N$5,$O$5)))+(IF(L389="Yes",$P$5,0))</f>
        <v>1.7</v>
      </c>
      <c r="P389" s="53">
        <f t="shared" si="16"/>
        <v>4.96</v>
      </c>
      <c r="Q389" s="41"/>
      <c r="R389" s="59">
        <v>43482.5776175362</v>
      </c>
      <c r="S389" s="48" t="s">
        <v>3</v>
      </c>
      <c r="T389" s="48" t="s">
        <v>5</v>
      </c>
      <c r="U389" s="48" t="s">
        <v>33</v>
      </c>
      <c r="V389" s="53">
        <f>IF(AND(S389="L",T389="Yes",U389="Yes"),$P$7,0)+IF(S389="S",$M$4,IF(S389="M",$N$4,$O$4)+IF(T389="Yes",$P$4,0))</f>
        <v>11.3</v>
      </c>
      <c r="W389" s="53">
        <f>IF(S389="S",$M$5,(IF(S389="M",$N$5,$O$5)))+(IF(T389="Yes",$P$5,0))</f>
        <v>3.5</v>
      </c>
      <c r="X389" s="53">
        <f t="shared" si="17"/>
        <v>7.8</v>
      </c>
    </row>
    <row r="390" s="39" customFormat="1" ht="15.75" customHeight="1" spans="1:24">
      <c r="A390" s="41"/>
      <c r="B390" s="59">
        <v>43468.7142404824</v>
      </c>
      <c r="C390" s="48" t="s">
        <v>3</v>
      </c>
      <c r="D390" s="48" t="s">
        <v>33</v>
      </c>
      <c r="E390" s="48" t="s">
        <v>33</v>
      </c>
      <c r="F390" s="53">
        <f>IF(C390="S",$M$4,(IF(C390="M",$N$4,$O$4)))+(IF(D390="Yes",$P$4,0))</f>
        <v>6.4</v>
      </c>
      <c r="G390" s="53">
        <f>IF(C390="S",$M$5,(IF(C390="M",$N$5,$O$5)))+(IF(D390="Yes",$P$5,0))</f>
        <v>1.5</v>
      </c>
      <c r="H390" s="53">
        <f t="shared" si="15"/>
        <v>4.9</v>
      </c>
      <c r="I390" s="41"/>
      <c r="J390" s="59">
        <v>43475.1446978942</v>
      </c>
      <c r="K390" s="48" t="s">
        <v>3</v>
      </c>
      <c r="L390" s="48" t="s">
        <v>33</v>
      </c>
      <c r="M390" s="48" t="s">
        <v>33</v>
      </c>
      <c r="N390" s="53">
        <f>IF(AND(K390="L",M390="Yes"),$O$6,IF(K390="S",$M$4,IF(K390="M",$N$4,$O$4)))+IF(L390="Yes",$P$4,0)</f>
        <v>6.4</v>
      </c>
      <c r="O390" s="53">
        <f>IF(K390="S",$M$5,(IF(K390="M",$N$5,$O$5)))+(IF(L390="Yes",$P$5,0))</f>
        <v>1.5</v>
      </c>
      <c r="P390" s="53">
        <f t="shared" si="16"/>
        <v>4.9</v>
      </c>
      <c r="Q390" s="41"/>
      <c r="R390" s="59">
        <v>43482.5803181469</v>
      </c>
      <c r="S390" s="48" t="s">
        <v>3</v>
      </c>
      <c r="T390" s="48" t="s">
        <v>33</v>
      </c>
      <c r="U390" s="48" t="s">
        <v>33</v>
      </c>
      <c r="V390" s="53">
        <f>IF(AND(S390="L",T390="Yes",U390="Yes"),$P$7,0)+IF(S390="S",$M$4,IF(S390="M",$N$4,$O$4)+IF(T390="Yes",$P$4,0))</f>
        <v>6.4</v>
      </c>
      <c r="W390" s="53">
        <f>IF(S390="S",$M$5,(IF(S390="M",$N$5,$O$5)))+(IF(T390="Yes",$P$5,0))</f>
        <v>1.5</v>
      </c>
      <c r="X390" s="53">
        <f t="shared" si="17"/>
        <v>4.9</v>
      </c>
    </row>
    <row r="391" s="39" customFormat="1" ht="15.75" customHeight="1" spans="1:24">
      <c r="A391" s="41"/>
      <c r="B391" s="59">
        <v>43468.7194172039</v>
      </c>
      <c r="C391" s="48" t="s">
        <v>2</v>
      </c>
      <c r="D391" s="48" t="s">
        <v>5</v>
      </c>
      <c r="E391" s="48" t="s">
        <v>33</v>
      </c>
      <c r="F391" s="53">
        <f>IF(C391="S",$M$4,(IF(C391="M",$N$4,$O$4)))+(IF(D391="Yes",$P$4,0))</f>
        <v>10.3</v>
      </c>
      <c r="G391" s="53">
        <f>IF(C391="S",$M$5,(IF(C391="M",$N$5,$O$5)))+(IF(D391="Yes",$P$5,0))</f>
        <v>3.2</v>
      </c>
      <c r="H391" s="53">
        <f t="shared" si="15"/>
        <v>7.1</v>
      </c>
      <c r="I391" s="41"/>
      <c r="J391" s="59">
        <v>43475.1536133014</v>
      </c>
      <c r="K391" s="48" t="s">
        <v>4</v>
      </c>
      <c r="L391" s="48" t="s">
        <v>33</v>
      </c>
      <c r="M391" s="48" t="s">
        <v>5</v>
      </c>
      <c r="N391" s="53">
        <f>IF(AND(K391="L",M391="Yes"),$O$6,IF(K391="S",$M$4,IF(K391="M",$N$4,$O$4)))+IF(L391="Yes",$P$4,0)</f>
        <v>6.66</v>
      </c>
      <c r="O391" s="53">
        <f>IF(K391="S",$M$5,(IF(K391="M",$N$5,$O$5)))+(IF(L391="Yes",$P$5,0))</f>
        <v>1.7</v>
      </c>
      <c r="P391" s="53">
        <f t="shared" si="16"/>
        <v>4.96</v>
      </c>
      <c r="Q391" s="41"/>
      <c r="R391" s="59">
        <v>43482.6149115699</v>
      </c>
      <c r="S391" s="48" t="s">
        <v>3</v>
      </c>
      <c r="T391" s="48" t="s">
        <v>33</v>
      </c>
      <c r="U391" s="48" t="s">
        <v>33</v>
      </c>
      <c r="V391" s="53">
        <f>IF(AND(S391="L",T391="Yes",U391="Yes"),$P$7,0)+IF(S391="S",$M$4,IF(S391="M",$N$4,$O$4)+IF(T391="Yes",$P$4,0))</f>
        <v>6.4</v>
      </c>
      <c r="W391" s="53">
        <f>IF(S391="S",$M$5,(IF(S391="M",$N$5,$O$5)))+(IF(T391="Yes",$P$5,0))</f>
        <v>1.5</v>
      </c>
      <c r="X391" s="53">
        <f t="shared" si="17"/>
        <v>4.9</v>
      </c>
    </row>
    <row r="392" s="39" customFormat="1" ht="15.75" customHeight="1" spans="1:24">
      <c r="A392" s="41"/>
      <c r="B392" s="59">
        <v>43468.7402705879</v>
      </c>
      <c r="C392" s="48" t="s">
        <v>4</v>
      </c>
      <c r="D392" s="48" t="s">
        <v>5</v>
      </c>
      <c r="E392" s="48" t="s">
        <v>33</v>
      </c>
      <c r="F392" s="53">
        <f>IF(C392="S",$M$4,(IF(C392="M",$N$4,$O$4)))+(IF(D392="Yes",$P$4,0))</f>
        <v>12.3</v>
      </c>
      <c r="G392" s="53">
        <f>IF(C392="S",$M$5,(IF(C392="M",$N$5,$O$5)))+(IF(D392="Yes",$P$5,0))</f>
        <v>3.7</v>
      </c>
      <c r="H392" s="53">
        <f t="shared" si="15"/>
        <v>8.6</v>
      </c>
      <c r="I392" s="41"/>
      <c r="J392" s="59">
        <v>43475.1625384806</v>
      </c>
      <c r="K392" s="48" t="s">
        <v>4</v>
      </c>
      <c r="L392" s="48" t="s">
        <v>33</v>
      </c>
      <c r="M392" s="48" t="s">
        <v>33</v>
      </c>
      <c r="N392" s="53">
        <f>IF(AND(K392="L",M392="Yes"),$O$6,IF(K392="S",$M$4,IF(K392="M",$N$4,$O$4)))+IF(L392="Yes",$P$4,0)</f>
        <v>7.4</v>
      </c>
      <c r="O392" s="53">
        <f>IF(K392="S",$M$5,(IF(K392="M",$N$5,$O$5)))+(IF(L392="Yes",$P$5,0))</f>
        <v>1.7</v>
      </c>
      <c r="P392" s="53">
        <f t="shared" si="16"/>
        <v>5.7</v>
      </c>
      <c r="Q392" s="41"/>
      <c r="R392" s="59">
        <v>43482.6232710444</v>
      </c>
      <c r="S392" s="48" t="s">
        <v>3</v>
      </c>
      <c r="T392" s="48" t="s">
        <v>33</v>
      </c>
      <c r="U392" s="48" t="s">
        <v>33</v>
      </c>
      <c r="V392" s="53">
        <f>IF(AND(S392="L",T392="Yes",U392="Yes"),$P$7,0)+IF(S392="S",$M$4,IF(S392="M",$N$4,$O$4)+IF(T392="Yes",$P$4,0))</f>
        <v>6.4</v>
      </c>
      <c r="W392" s="53">
        <f>IF(S392="S",$M$5,(IF(S392="M",$N$5,$O$5)))+(IF(T392="Yes",$P$5,0))</f>
        <v>1.5</v>
      </c>
      <c r="X392" s="53">
        <f t="shared" si="17"/>
        <v>4.9</v>
      </c>
    </row>
    <row r="393" s="39" customFormat="1" ht="15.75" customHeight="1" spans="1:24">
      <c r="A393" s="41"/>
      <c r="B393" s="59">
        <v>43468.7655938864</v>
      </c>
      <c r="C393" s="48" t="s">
        <v>3</v>
      </c>
      <c r="D393" s="48" t="s">
        <v>33</v>
      </c>
      <c r="E393" s="48" t="s">
        <v>33</v>
      </c>
      <c r="F393" s="53">
        <f>IF(C393="S",$M$4,(IF(C393="M",$N$4,$O$4)))+(IF(D393="Yes",$P$4,0))</f>
        <v>6.4</v>
      </c>
      <c r="G393" s="53">
        <f>IF(C393="S",$M$5,(IF(C393="M",$N$5,$O$5)))+(IF(D393="Yes",$P$5,0))</f>
        <v>1.5</v>
      </c>
      <c r="H393" s="53">
        <f t="shared" si="15"/>
        <v>4.9</v>
      </c>
      <c r="I393" s="41"/>
      <c r="J393" s="59">
        <v>43475.1680319677</v>
      </c>
      <c r="K393" s="48" t="s">
        <v>4</v>
      </c>
      <c r="L393" s="48" t="s">
        <v>5</v>
      </c>
      <c r="M393" s="48" t="s">
        <v>5</v>
      </c>
      <c r="N393" s="53">
        <f>IF(AND(K393="L",M393="Yes"),$O$6,IF(K393="S",$M$4,IF(K393="M",$N$4,$O$4)))+IF(L393="Yes",$P$4,0)</f>
        <v>11.56</v>
      </c>
      <c r="O393" s="53">
        <f>IF(K393="S",$M$5,(IF(K393="M",$N$5,$O$5)))+(IF(L393="Yes",$P$5,0))</f>
        <v>3.7</v>
      </c>
      <c r="P393" s="53">
        <f t="shared" si="16"/>
        <v>7.86</v>
      </c>
      <c r="Q393" s="41"/>
      <c r="R393" s="59">
        <v>43482.6324862104</v>
      </c>
      <c r="S393" s="48" t="s">
        <v>3</v>
      </c>
      <c r="T393" s="48" t="s">
        <v>33</v>
      </c>
      <c r="U393" s="48" t="s">
        <v>33</v>
      </c>
      <c r="V393" s="53">
        <f>IF(AND(S393="L",T393="Yes",U393="Yes"),$P$7,0)+IF(S393="S",$M$4,IF(S393="M",$N$4,$O$4)+IF(T393="Yes",$P$4,0))</f>
        <v>6.4</v>
      </c>
      <c r="W393" s="53">
        <f>IF(S393="S",$M$5,(IF(S393="M",$N$5,$O$5)))+(IF(T393="Yes",$P$5,0))</f>
        <v>1.5</v>
      </c>
      <c r="X393" s="53">
        <f t="shared" si="17"/>
        <v>4.9</v>
      </c>
    </row>
    <row r="394" s="39" customFormat="1" ht="15.75" customHeight="1" spans="1:24">
      <c r="A394" s="41"/>
      <c r="B394" s="59">
        <v>43468.7697841326</v>
      </c>
      <c r="C394" s="48" t="s">
        <v>3</v>
      </c>
      <c r="D394" s="48" t="s">
        <v>33</v>
      </c>
      <c r="E394" s="48" t="s">
        <v>33</v>
      </c>
      <c r="F394" s="53">
        <f>IF(C394="S",$M$4,(IF(C394="M",$N$4,$O$4)))+(IF(D394="Yes",$P$4,0))</f>
        <v>6.4</v>
      </c>
      <c r="G394" s="53">
        <f>IF(C394="S",$M$5,(IF(C394="M",$N$5,$O$5)))+(IF(D394="Yes",$P$5,0))</f>
        <v>1.5</v>
      </c>
      <c r="H394" s="53">
        <f t="shared" si="15"/>
        <v>4.9</v>
      </c>
      <c r="I394" s="41"/>
      <c r="J394" s="59">
        <v>43475.1728304746</v>
      </c>
      <c r="K394" s="48" t="s">
        <v>4</v>
      </c>
      <c r="L394" s="48" t="s">
        <v>33</v>
      </c>
      <c r="M394" s="48" t="s">
        <v>33</v>
      </c>
      <c r="N394" s="53">
        <f>IF(AND(K394="L",M394="Yes"),$O$6,IF(K394="S",$M$4,IF(K394="M",$N$4,$O$4)))+IF(L394="Yes",$P$4,0)</f>
        <v>7.4</v>
      </c>
      <c r="O394" s="53">
        <f>IF(K394="S",$M$5,(IF(K394="M",$N$5,$O$5)))+(IF(L394="Yes",$P$5,0))</f>
        <v>1.7</v>
      </c>
      <c r="P394" s="53">
        <f t="shared" si="16"/>
        <v>5.7</v>
      </c>
      <c r="Q394" s="41"/>
      <c r="R394" s="59">
        <v>43482.6326044741</v>
      </c>
      <c r="S394" s="48" t="s">
        <v>3</v>
      </c>
      <c r="T394" s="48" t="s">
        <v>33</v>
      </c>
      <c r="U394" s="48" t="s">
        <v>33</v>
      </c>
      <c r="V394" s="53">
        <f>IF(AND(S394="L",T394="Yes",U394="Yes"),$P$7,0)+IF(S394="S",$M$4,IF(S394="M",$N$4,$O$4)+IF(T394="Yes",$P$4,0))</f>
        <v>6.4</v>
      </c>
      <c r="W394" s="53">
        <f>IF(S394="S",$M$5,(IF(S394="M",$N$5,$O$5)))+(IF(T394="Yes",$P$5,0))</f>
        <v>1.5</v>
      </c>
      <c r="X394" s="53">
        <f t="shared" si="17"/>
        <v>4.9</v>
      </c>
    </row>
    <row r="395" s="39" customFormat="1" ht="15.75" customHeight="1" spans="1:24">
      <c r="A395" s="41"/>
      <c r="B395" s="59">
        <v>43468.7863037037</v>
      </c>
      <c r="C395" s="48" t="s">
        <v>3</v>
      </c>
      <c r="D395" s="48" t="s">
        <v>33</v>
      </c>
      <c r="E395" s="48" t="s">
        <v>33</v>
      </c>
      <c r="F395" s="53">
        <f>IF(C395="S",$M$4,(IF(C395="M",$N$4,$O$4)))+(IF(D395="Yes",$P$4,0))</f>
        <v>6.4</v>
      </c>
      <c r="G395" s="53">
        <f>IF(C395="S",$M$5,(IF(C395="M",$N$5,$O$5)))+(IF(D395="Yes",$P$5,0))</f>
        <v>1.5</v>
      </c>
      <c r="H395" s="53">
        <f t="shared" si="15"/>
        <v>4.9</v>
      </c>
      <c r="I395" s="41"/>
      <c r="J395" s="59">
        <v>43475.1883194659</v>
      </c>
      <c r="K395" s="48" t="s">
        <v>3</v>
      </c>
      <c r="L395" s="48" t="s">
        <v>5</v>
      </c>
      <c r="M395" s="48" t="s">
        <v>33</v>
      </c>
      <c r="N395" s="53">
        <f>IF(AND(K395="L",M395="Yes"),$O$6,IF(K395="S",$M$4,IF(K395="M",$N$4,$O$4)))+IF(L395="Yes",$P$4,0)</f>
        <v>11.3</v>
      </c>
      <c r="O395" s="53">
        <f>IF(K395="S",$M$5,(IF(K395="M",$N$5,$O$5)))+(IF(L395="Yes",$P$5,0))</f>
        <v>3.5</v>
      </c>
      <c r="P395" s="53">
        <f t="shared" si="16"/>
        <v>7.8</v>
      </c>
      <c r="Q395" s="41"/>
      <c r="R395" s="59">
        <v>43482.6422087497</v>
      </c>
      <c r="S395" s="48" t="s">
        <v>3</v>
      </c>
      <c r="T395" s="48" t="s">
        <v>33</v>
      </c>
      <c r="U395" s="48" t="s">
        <v>33</v>
      </c>
      <c r="V395" s="53">
        <f>IF(AND(S395="L",T395="Yes",U395="Yes"),$P$7,0)+IF(S395="S",$M$4,IF(S395="M",$N$4,$O$4)+IF(T395="Yes",$P$4,0))</f>
        <v>6.4</v>
      </c>
      <c r="W395" s="53">
        <f>IF(S395="S",$M$5,(IF(S395="M",$N$5,$O$5)))+(IF(T395="Yes",$P$5,0))</f>
        <v>1.5</v>
      </c>
      <c r="X395" s="53">
        <f t="shared" si="17"/>
        <v>4.9</v>
      </c>
    </row>
    <row r="396" s="39" customFormat="1" ht="15.75" customHeight="1" spans="1:24">
      <c r="A396" s="41"/>
      <c r="B396" s="59">
        <v>43468.7879774852</v>
      </c>
      <c r="C396" s="48" t="s">
        <v>3</v>
      </c>
      <c r="D396" s="48" t="s">
        <v>33</v>
      </c>
      <c r="E396" s="48" t="s">
        <v>33</v>
      </c>
      <c r="F396" s="53">
        <f>IF(C396="S",$M$4,(IF(C396="M",$N$4,$O$4)))+(IF(D396="Yes",$P$4,0))</f>
        <v>6.4</v>
      </c>
      <c r="G396" s="53">
        <f>IF(C396="S",$M$5,(IF(C396="M",$N$5,$O$5)))+(IF(D396="Yes",$P$5,0))</f>
        <v>1.5</v>
      </c>
      <c r="H396" s="53">
        <f t="shared" si="15"/>
        <v>4.9</v>
      </c>
      <c r="I396" s="41"/>
      <c r="J396" s="59">
        <v>43475.1971678203</v>
      </c>
      <c r="K396" s="48" t="s">
        <v>4</v>
      </c>
      <c r="L396" s="48" t="s">
        <v>33</v>
      </c>
      <c r="M396" s="48" t="s">
        <v>33</v>
      </c>
      <c r="N396" s="53">
        <f>IF(AND(K396="L",M396="Yes"),$O$6,IF(K396="S",$M$4,IF(K396="M",$N$4,$O$4)))+IF(L396="Yes",$P$4,0)</f>
        <v>7.4</v>
      </c>
      <c r="O396" s="53">
        <f>IF(K396="S",$M$5,(IF(K396="M",$N$5,$O$5)))+(IF(L396="Yes",$P$5,0))</f>
        <v>1.7</v>
      </c>
      <c r="P396" s="53">
        <f t="shared" si="16"/>
        <v>5.7</v>
      </c>
      <c r="Q396" s="41"/>
      <c r="R396" s="59">
        <v>43482.6451836689</v>
      </c>
      <c r="S396" s="48" t="s">
        <v>3</v>
      </c>
      <c r="T396" s="48" t="s">
        <v>33</v>
      </c>
      <c r="U396" s="48" t="s">
        <v>33</v>
      </c>
      <c r="V396" s="53">
        <f>IF(AND(S396="L",T396="Yes",U396="Yes"),$P$7,0)+IF(S396="S",$M$4,IF(S396="M",$N$4,$O$4)+IF(T396="Yes",$P$4,0))</f>
        <v>6.4</v>
      </c>
      <c r="W396" s="53">
        <f>IF(S396="S",$M$5,(IF(S396="M",$N$5,$O$5)))+(IF(T396="Yes",$P$5,0))</f>
        <v>1.5</v>
      </c>
      <c r="X396" s="53">
        <f t="shared" si="17"/>
        <v>4.9</v>
      </c>
    </row>
    <row r="397" s="39" customFormat="1" ht="15.75" customHeight="1" spans="1:24">
      <c r="A397" s="41"/>
      <c r="B397" s="59">
        <v>43468.7938574157</v>
      </c>
      <c r="C397" s="48" t="s">
        <v>3</v>
      </c>
      <c r="D397" s="48" t="s">
        <v>33</v>
      </c>
      <c r="E397" s="48" t="s">
        <v>33</v>
      </c>
      <c r="F397" s="53">
        <f>IF(C397="S",$M$4,(IF(C397="M",$N$4,$O$4)))+(IF(D397="Yes",$P$4,0))</f>
        <v>6.4</v>
      </c>
      <c r="G397" s="53">
        <f>IF(C397="S",$M$5,(IF(C397="M",$N$5,$O$5)))+(IF(D397="Yes",$P$5,0))</f>
        <v>1.5</v>
      </c>
      <c r="H397" s="53">
        <f t="shared" si="15"/>
        <v>4.9</v>
      </c>
      <c r="I397" s="41"/>
      <c r="J397" s="59">
        <v>43475.2078378993</v>
      </c>
      <c r="K397" s="48" t="s">
        <v>2</v>
      </c>
      <c r="L397" s="48" t="s">
        <v>33</v>
      </c>
      <c r="M397" s="48" t="s">
        <v>33</v>
      </c>
      <c r="N397" s="53">
        <f>IF(AND(K397="L",M397="Yes"),$O$6,IF(K397="S",$M$4,IF(K397="M",$N$4,$O$4)))+IF(L397="Yes",$P$4,0)</f>
        <v>5.4</v>
      </c>
      <c r="O397" s="53">
        <f>IF(K397="S",$M$5,(IF(K397="M",$N$5,$O$5)))+(IF(L397="Yes",$P$5,0))</f>
        <v>1.2</v>
      </c>
      <c r="P397" s="53">
        <f t="shared" si="16"/>
        <v>4.2</v>
      </c>
      <c r="Q397" s="41"/>
      <c r="R397" s="59">
        <v>43482.654497559</v>
      </c>
      <c r="S397" s="48" t="s">
        <v>3</v>
      </c>
      <c r="T397" s="48" t="s">
        <v>33</v>
      </c>
      <c r="U397" s="48" t="s">
        <v>33</v>
      </c>
      <c r="V397" s="53">
        <f>IF(AND(S397="L",T397="Yes",U397="Yes"),$P$7,0)+IF(S397="S",$M$4,IF(S397="M",$N$4,$O$4)+IF(T397="Yes",$P$4,0))</f>
        <v>6.4</v>
      </c>
      <c r="W397" s="53">
        <f>IF(S397="S",$M$5,(IF(S397="M",$N$5,$O$5)))+(IF(T397="Yes",$P$5,0))</f>
        <v>1.5</v>
      </c>
      <c r="X397" s="53">
        <f t="shared" si="17"/>
        <v>4.9</v>
      </c>
    </row>
    <row r="398" s="39" customFormat="1" ht="15.75" customHeight="1" spans="1:24">
      <c r="A398" s="41"/>
      <c r="B398" s="59">
        <v>43468.7997105105</v>
      </c>
      <c r="C398" s="48" t="s">
        <v>4</v>
      </c>
      <c r="D398" s="48" t="s">
        <v>5</v>
      </c>
      <c r="E398" s="48" t="s">
        <v>33</v>
      </c>
      <c r="F398" s="53">
        <f>IF(C398="S",$M$4,(IF(C398="M",$N$4,$O$4)))+(IF(D398="Yes",$P$4,0))</f>
        <v>12.3</v>
      </c>
      <c r="G398" s="53">
        <f>IF(C398="S",$M$5,(IF(C398="M",$N$5,$O$5)))+(IF(D398="Yes",$P$5,0))</f>
        <v>3.7</v>
      </c>
      <c r="H398" s="53">
        <f t="shared" si="15"/>
        <v>8.6</v>
      </c>
      <c r="I398" s="41"/>
      <c r="J398" s="59">
        <v>43475.2099439585</v>
      </c>
      <c r="K398" s="48" t="s">
        <v>4</v>
      </c>
      <c r="L398" s="48" t="s">
        <v>33</v>
      </c>
      <c r="M398" s="48" t="s">
        <v>33</v>
      </c>
      <c r="N398" s="53">
        <f>IF(AND(K398="L",M398="Yes"),$O$6,IF(K398="S",$M$4,IF(K398="M",$N$4,$O$4)))+IF(L398="Yes",$P$4,0)</f>
        <v>7.4</v>
      </c>
      <c r="O398" s="53">
        <f>IF(K398="S",$M$5,(IF(K398="M",$N$5,$O$5)))+(IF(L398="Yes",$P$5,0))</f>
        <v>1.7</v>
      </c>
      <c r="P398" s="53">
        <f t="shared" si="16"/>
        <v>5.7</v>
      </c>
      <c r="Q398" s="41"/>
      <c r="R398" s="59">
        <v>43482.6561668726</v>
      </c>
      <c r="S398" s="48" t="s">
        <v>4</v>
      </c>
      <c r="T398" s="48" t="s">
        <v>5</v>
      </c>
      <c r="U398" s="48" t="s">
        <v>33</v>
      </c>
      <c r="V398" s="53">
        <f>IF(AND(S398="L",T398="Yes",U398="Yes"),$P$7,0)+IF(S398="S",$M$4,IF(S398="M",$N$4,$O$4)+IF(T398="Yes",$P$4,0))</f>
        <v>12.3</v>
      </c>
      <c r="W398" s="53">
        <f>IF(S398="S",$M$5,(IF(S398="M",$N$5,$O$5)))+(IF(T398="Yes",$P$5,0))</f>
        <v>3.7</v>
      </c>
      <c r="X398" s="53">
        <f t="shared" si="17"/>
        <v>8.6</v>
      </c>
    </row>
    <row r="399" s="39" customFormat="1" ht="15.75" customHeight="1" spans="1:24">
      <c r="A399" s="41"/>
      <c r="B399" s="59">
        <v>43468.8007936587</v>
      </c>
      <c r="C399" s="48" t="s">
        <v>3</v>
      </c>
      <c r="D399" s="48" t="s">
        <v>33</v>
      </c>
      <c r="E399" s="48" t="s">
        <v>33</v>
      </c>
      <c r="F399" s="53">
        <f>IF(C399="S",$M$4,(IF(C399="M",$N$4,$O$4)))+(IF(D399="Yes",$P$4,0))</f>
        <v>6.4</v>
      </c>
      <c r="G399" s="53">
        <f>IF(C399="S",$M$5,(IF(C399="M",$N$5,$O$5)))+(IF(D399="Yes",$P$5,0))</f>
        <v>1.5</v>
      </c>
      <c r="H399" s="53">
        <f t="shared" si="15"/>
        <v>4.9</v>
      </c>
      <c r="I399" s="41"/>
      <c r="J399" s="59">
        <v>43475.217875346</v>
      </c>
      <c r="K399" s="48" t="s">
        <v>4</v>
      </c>
      <c r="L399" s="48" t="s">
        <v>33</v>
      </c>
      <c r="M399" s="48" t="s">
        <v>5</v>
      </c>
      <c r="N399" s="53">
        <f>IF(AND(K399="L",M399="Yes"),$O$6,IF(K399="S",$M$4,IF(K399="M",$N$4,$O$4)))+IF(L399="Yes",$P$4,0)</f>
        <v>6.66</v>
      </c>
      <c r="O399" s="53">
        <f>IF(K399="S",$M$5,(IF(K399="M",$N$5,$O$5)))+(IF(L399="Yes",$P$5,0))</f>
        <v>1.7</v>
      </c>
      <c r="P399" s="53">
        <f t="shared" si="16"/>
        <v>4.96</v>
      </c>
      <c r="Q399" s="41"/>
      <c r="R399" s="59">
        <v>43482.6587403815</v>
      </c>
      <c r="S399" s="48" t="s">
        <v>3</v>
      </c>
      <c r="T399" s="48" t="s">
        <v>33</v>
      </c>
      <c r="U399" s="48" t="s">
        <v>33</v>
      </c>
      <c r="V399" s="53">
        <f>IF(AND(S399="L",T399="Yes",U399="Yes"),$P$7,0)+IF(S399="S",$M$4,IF(S399="M",$N$4,$O$4)+IF(T399="Yes",$P$4,0))</f>
        <v>6.4</v>
      </c>
      <c r="W399" s="53">
        <f>IF(S399="S",$M$5,(IF(S399="M",$N$5,$O$5)))+(IF(T399="Yes",$P$5,0))</f>
        <v>1.5</v>
      </c>
      <c r="X399" s="53">
        <f t="shared" si="17"/>
        <v>4.9</v>
      </c>
    </row>
    <row r="400" s="39" customFormat="1" ht="15.75" customHeight="1" spans="1:24">
      <c r="A400" s="41"/>
      <c r="B400" s="59">
        <v>43468.8406591107</v>
      </c>
      <c r="C400" s="48" t="s">
        <v>4</v>
      </c>
      <c r="D400" s="48" t="s">
        <v>33</v>
      </c>
      <c r="E400" s="48" t="s">
        <v>33</v>
      </c>
      <c r="F400" s="53">
        <f>IF(C400="S",$M$4,(IF(C400="M",$N$4,$O$4)))+(IF(D400="Yes",$P$4,0))</f>
        <v>7.4</v>
      </c>
      <c r="G400" s="53">
        <f>IF(C400="S",$M$5,(IF(C400="M",$N$5,$O$5)))+(IF(D400="Yes",$P$5,0))</f>
        <v>1.7</v>
      </c>
      <c r="H400" s="53">
        <f t="shared" si="15"/>
        <v>5.7</v>
      </c>
      <c r="I400" s="41"/>
      <c r="J400" s="59">
        <v>43475.21821134</v>
      </c>
      <c r="K400" s="48" t="s">
        <v>2</v>
      </c>
      <c r="L400" s="48" t="s">
        <v>5</v>
      </c>
      <c r="M400" s="48" t="s">
        <v>33</v>
      </c>
      <c r="N400" s="53">
        <f>IF(AND(K400="L",M400="Yes"),$O$6,IF(K400="S",$M$4,IF(K400="M",$N$4,$O$4)))+IF(L400="Yes",$P$4,0)</f>
        <v>10.3</v>
      </c>
      <c r="O400" s="53">
        <f>IF(K400="S",$M$5,(IF(K400="M",$N$5,$O$5)))+(IF(L400="Yes",$P$5,0))</f>
        <v>3.2</v>
      </c>
      <c r="P400" s="53">
        <f t="shared" si="16"/>
        <v>7.1</v>
      </c>
      <c r="Q400" s="41"/>
      <c r="R400" s="59">
        <v>43482.6623091062</v>
      </c>
      <c r="S400" s="48" t="s">
        <v>2</v>
      </c>
      <c r="T400" s="48" t="s">
        <v>33</v>
      </c>
      <c r="U400" s="48" t="s">
        <v>33</v>
      </c>
      <c r="V400" s="53">
        <f>IF(AND(S400="L",T400="Yes",U400="Yes"),$P$7,0)+IF(S400="S",$M$4,IF(S400="M",$N$4,$O$4)+IF(T400="Yes",$P$4,0))</f>
        <v>5.4</v>
      </c>
      <c r="W400" s="53">
        <f>IF(S400="S",$M$5,(IF(S400="M",$N$5,$O$5)))+(IF(T400="Yes",$P$5,0))</f>
        <v>1.2</v>
      </c>
      <c r="X400" s="53">
        <f t="shared" si="17"/>
        <v>4.2</v>
      </c>
    </row>
    <row r="401" s="39" customFormat="1" ht="15.75" customHeight="1" spans="1:24">
      <c r="A401" s="41"/>
      <c r="B401" s="59">
        <v>43468.8488350451</v>
      </c>
      <c r="C401" s="48" t="s">
        <v>3</v>
      </c>
      <c r="D401" s="48" t="s">
        <v>5</v>
      </c>
      <c r="E401" s="48" t="s">
        <v>33</v>
      </c>
      <c r="F401" s="53">
        <f>IF(C401="S",$M$4,(IF(C401="M",$N$4,$O$4)))+(IF(D401="Yes",$P$4,0))</f>
        <v>11.3</v>
      </c>
      <c r="G401" s="53">
        <f>IF(C401="S",$M$5,(IF(C401="M",$N$5,$O$5)))+(IF(D401="Yes",$P$5,0))</f>
        <v>3.5</v>
      </c>
      <c r="H401" s="53">
        <f t="shared" si="15"/>
        <v>7.8</v>
      </c>
      <c r="I401" s="41"/>
      <c r="J401" s="59">
        <v>43475.2222005423</v>
      </c>
      <c r="K401" s="48" t="s">
        <v>4</v>
      </c>
      <c r="L401" s="48" t="s">
        <v>33</v>
      </c>
      <c r="M401" s="48" t="s">
        <v>33</v>
      </c>
      <c r="N401" s="53">
        <f>IF(AND(K401="L",M401="Yes"),$O$6,IF(K401="S",$M$4,IF(K401="M",$N$4,$O$4)))+IF(L401="Yes",$P$4,0)</f>
        <v>7.4</v>
      </c>
      <c r="O401" s="53">
        <f>IF(K401="S",$M$5,(IF(K401="M",$N$5,$O$5)))+(IF(L401="Yes",$P$5,0))</f>
        <v>1.7</v>
      </c>
      <c r="P401" s="53">
        <f t="shared" si="16"/>
        <v>5.7</v>
      </c>
      <c r="Q401" s="41"/>
      <c r="R401" s="59">
        <v>43482.6664499158</v>
      </c>
      <c r="S401" s="48" t="s">
        <v>4</v>
      </c>
      <c r="T401" s="48" t="s">
        <v>33</v>
      </c>
      <c r="U401" s="48" t="s">
        <v>33</v>
      </c>
      <c r="V401" s="53">
        <f>IF(AND(S401="L",T401="Yes",U401="Yes"),$P$7,0)+IF(S401="S",$M$4,IF(S401="M",$N$4,$O$4)+IF(T401="Yes",$P$4,0))</f>
        <v>7.4</v>
      </c>
      <c r="W401" s="53">
        <f>IF(S401="S",$M$5,(IF(S401="M",$N$5,$O$5)))+(IF(T401="Yes",$P$5,0))</f>
        <v>1.7</v>
      </c>
      <c r="X401" s="53">
        <f t="shared" si="17"/>
        <v>5.7</v>
      </c>
    </row>
    <row r="402" s="39" customFormat="1" ht="15.75" customHeight="1" spans="1:24">
      <c r="A402" s="41"/>
      <c r="B402" s="59">
        <v>43468.8520596839</v>
      </c>
      <c r="C402" s="48" t="s">
        <v>3</v>
      </c>
      <c r="D402" s="48" t="s">
        <v>33</v>
      </c>
      <c r="E402" s="48" t="s">
        <v>33</v>
      </c>
      <c r="F402" s="53">
        <f>IF(C402="S",$M$4,(IF(C402="M",$N$4,$O$4)))+(IF(D402="Yes",$P$4,0))</f>
        <v>6.4</v>
      </c>
      <c r="G402" s="53">
        <f>IF(C402="S",$M$5,(IF(C402="M",$N$5,$O$5)))+(IF(D402="Yes",$P$5,0))</f>
        <v>1.5</v>
      </c>
      <c r="H402" s="53">
        <f t="shared" si="15"/>
        <v>4.9</v>
      </c>
      <c r="I402" s="41"/>
      <c r="J402" s="59">
        <v>43475.2249424336</v>
      </c>
      <c r="K402" s="48" t="s">
        <v>4</v>
      </c>
      <c r="L402" s="48" t="s">
        <v>33</v>
      </c>
      <c r="M402" s="48" t="s">
        <v>5</v>
      </c>
      <c r="N402" s="53">
        <f>IF(AND(K402="L",M402="Yes"),$O$6,IF(K402="S",$M$4,IF(K402="M",$N$4,$O$4)))+IF(L402="Yes",$P$4,0)</f>
        <v>6.66</v>
      </c>
      <c r="O402" s="53">
        <f>IF(K402="S",$M$5,(IF(K402="M",$N$5,$O$5)))+(IF(L402="Yes",$P$5,0))</f>
        <v>1.7</v>
      </c>
      <c r="P402" s="53">
        <f t="shared" si="16"/>
        <v>4.96</v>
      </c>
      <c r="Q402" s="41"/>
      <c r="R402" s="59">
        <v>43482.6697542298</v>
      </c>
      <c r="S402" s="48" t="s">
        <v>2</v>
      </c>
      <c r="T402" s="48" t="s">
        <v>5</v>
      </c>
      <c r="U402" s="48" t="s">
        <v>33</v>
      </c>
      <c r="V402" s="53">
        <f>IF(AND(S402="L",T402="Yes",U402="Yes"),$P$7,0)+IF(S402="S",$M$4,IF(S402="M",$N$4,$O$4)+IF(T402="Yes",$P$4,0))</f>
        <v>5.4</v>
      </c>
      <c r="W402" s="53">
        <f>IF(S402="S",$M$5,(IF(S402="M",$N$5,$O$5)))+(IF(T402="Yes",$P$5,0))</f>
        <v>3.2</v>
      </c>
      <c r="X402" s="53">
        <f t="shared" si="17"/>
        <v>2.2</v>
      </c>
    </row>
    <row r="403" s="39" customFormat="1" ht="15.75" customHeight="1" spans="1:24">
      <c r="A403" s="41"/>
      <c r="B403" s="59">
        <v>43468.8549032211</v>
      </c>
      <c r="C403" s="48" t="s">
        <v>2</v>
      </c>
      <c r="D403" s="48" t="s">
        <v>33</v>
      </c>
      <c r="E403" s="48" t="s">
        <v>33</v>
      </c>
      <c r="F403" s="53">
        <f>IF(C403="S",$M$4,(IF(C403="M",$N$4,$O$4)))+(IF(D403="Yes",$P$4,0))</f>
        <v>5.4</v>
      </c>
      <c r="G403" s="53">
        <f>IF(C403="S",$M$5,(IF(C403="M",$N$5,$O$5)))+(IF(D403="Yes",$P$5,0))</f>
        <v>1.2</v>
      </c>
      <c r="H403" s="53">
        <f t="shared" si="15"/>
        <v>4.2</v>
      </c>
      <c r="I403" s="41"/>
      <c r="J403" s="59">
        <v>43475.2252826561</v>
      </c>
      <c r="K403" s="48" t="s">
        <v>3</v>
      </c>
      <c r="L403" s="48" t="s">
        <v>5</v>
      </c>
      <c r="M403" s="48" t="s">
        <v>33</v>
      </c>
      <c r="N403" s="53">
        <f>IF(AND(K403="L",M403="Yes"),$O$6,IF(K403="S",$M$4,IF(K403="M",$N$4,$O$4)))+IF(L403="Yes",$P$4,0)</f>
        <v>11.3</v>
      </c>
      <c r="O403" s="53">
        <f>IF(K403="S",$M$5,(IF(K403="M",$N$5,$O$5)))+(IF(L403="Yes",$P$5,0))</f>
        <v>3.5</v>
      </c>
      <c r="P403" s="53">
        <f t="shared" si="16"/>
        <v>7.8</v>
      </c>
      <c r="Q403" s="41"/>
      <c r="R403" s="59">
        <v>43482.6741575738</v>
      </c>
      <c r="S403" s="48" t="s">
        <v>2</v>
      </c>
      <c r="T403" s="48" t="s">
        <v>33</v>
      </c>
      <c r="U403" s="48" t="s">
        <v>33</v>
      </c>
      <c r="V403" s="53">
        <f>IF(AND(S403="L",T403="Yes",U403="Yes"),$P$7,0)+IF(S403="S",$M$4,IF(S403="M",$N$4,$O$4)+IF(T403="Yes",$P$4,0))</f>
        <v>5.4</v>
      </c>
      <c r="W403" s="53">
        <f>IF(S403="S",$M$5,(IF(S403="M",$N$5,$O$5)))+(IF(T403="Yes",$P$5,0))</f>
        <v>1.2</v>
      </c>
      <c r="X403" s="53">
        <f t="shared" si="17"/>
        <v>4.2</v>
      </c>
    </row>
    <row r="404" s="39" customFormat="1" ht="15.75" customHeight="1" spans="1:24">
      <c r="A404" s="41"/>
      <c r="B404" s="59">
        <v>43468.8703257498</v>
      </c>
      <c r="C404" s="48" t="s">
        <v>2</v>
      </c>
      <c r="D404" s="48" t="s">
        <v>5</v>
      </c>
      <c r="E404" s="48" t="s">
        <v>33</v>
      </c>
      <c r="F404" s="53">
        <f>IF(C404="S",$M$4,(IF(C404="M",$N$4,$O$4)))+(IF(D404="Yes",$P$4,0))</f>
        <v>10.3</v>
      </c>
      <c r="G404" s="53">
        <f>IF(C404="S",$M$5,(IF(C404="M",$N$5,$O$5)))+(IF(D404="Yes",$P$5,0))</f>
        <v>3.2</v>
      </c>
      <c r="H404" s="53">
        <f t="shared" ref="H404:H467" si="18">F404-G404</f>
        <v>7.1</v>
      </c>
      <c r="I404" s="41"/>
      <c r="J404" s="59">
        <v>43475.2330184241</v>
      </c>
      <c r="K404" s="48" t="s">
        <v>3</v>
      </c>
      <c r="L404" s="48" t="s">
        <v>33</v>
      </c>
      <c r="M404" s="48" t="s">
        <v>33</v>
      </c>
      <c r="N404" s="53">
        <f>IF(AND(K404="L",M404="Yes"),$O$6,IF(K404="S",$M$4,IF(K404="M",$N$4,$O$4)))+IF(L404="Yes",$P$4,0)</f>
        <v>6.4</v>
      </c>
      <c r="O404" s="53">
        <f>IF(K404="S",$M$5,(IF(K404="M",$N$5,$O$5)))+(IF(L404="Yes",$P$5,0))</f>
        <v>1.5</v>
      </c>
      <c r="P404" s="53">
        <f t="shared" ref="P404:P467" si="19">N404-O404</f>
        <v>4.9</v>
      </c>
      <c r="Q404" s="41"/>
      <c r="R404" s="59">
        <v>43482.6788852648</v>
      </c>
      <c r="S404" s="48" t="s">
        <v>4</v>
      </c>
      <c r="T404" s="48" t="s">
        <v>5</v>
      </c>
      <c r="U404" s="48" t="s">
        <v>33</v>
      </c>
      <c r="V404" s="53">
        <f>IF(AND(S404="L",T404="Yes",U404="Yes"),$P$7,0)+IF(S404="S",$M$4,IF(S404="M",$N$4,$O$4)+IF(T404="Yes",$P$4,0))</f>
        <v>12.3</v>
      </c>
      <c r="W404" s="53">
        <f>IF(S404="S",$M$5,(IF(S404="M",$N$5,$O$5)))+(IF(T404="Yes",$P$5,0))</f>
        <v>3.7</v>
      </c>
      <c r="X404" s="53">
        <f t="shared" ref="X404:X467" si="20">V404-W404</f>
        <v>8.6</v>
      </c>
    </row>
    <row r="405" s="39" customFormat="1" ht="15.75" customHeight="1" spans="1:24">
      <c r="A405" s="41"/>
      <c r="B405" s="59">
        <v>43468.8708070375</v>
      </c>
      <c r="C405" s="48" t="s">
        <v>4</v>
      </c>
      <c r="D405" s="48" t="s">
        <v>33</v>
      </c>
      <c r="E405" s="48" t="s">
        <v>33</v>
      </c>
      <c r="F405" s="53">
        <f>IF(C405="S",$M$4,(IF(C405="M",$N$4,$O$4)))+(IF(D405="Yes",$P$4,0))</f>
        <v>7.4</v>
      </c>
      <c r="G405" s="53">
        <f>IF(C405="S",$M$5,(IF(C405="M",$N$5,$O$5)))+(IF(D405="Yes",$P$5,0))</f>
        <v>1.7</v>
      </c>
      <c r="H405" s="53">
        <f t="shared" si="18"/>
        <v>5.7</v>
      </c>
      <c r="I405" s="41"/>
      <c r="J405" s="59">
        <v>43475.2374545928</v>
      </c>
      <c r="K405" s="48" t="s">
        <v>2</v>
      </c>
      <c r="L405" s="48" t="s">
        <v>33</v>
      </c>
      <c r="M405" s="48" t="s">
        <v>33</v>
      </c>
      <c r="N405" s="53">
        <f>IF(AND(K405="L",M405="Yes"),$O$6,IF(K405="S",$M$4,IF(K405="M",$N$4,$O$4)))+IF(L405="Yes",$P$4,0)</f>
        <v>5.4</v>
      </c>
      <c r="O405" s="53">
        <f>IF(K405="S",$M$5,(IF(K405="M",$N$5,$O$5)))+(IF(L405="Yes",$P$5,0))</f>
        <v>1.2</v>
      </c>
      <c r="P405" s="53">
        <f t="shared" si="19"/>
        <v>4.2</v>
      </c>
      <c r="Q405" s="41"/>
      <c r="R405" s="59">
        <v>43482.6828216901</v>
      </c>
      <c r="S405" s="48" t="s">
        <v>3</v>
      </c>
      <c r="T405" s="48" t="s">
        <v>5</v>
      </c>
      <c r="U405" s="48" t="s">
        <v>33</v>
      </c>
      <c r="V405" s="53">
        <f>IF(AND(S405="L",T405="Yes",U405="Yes"),$P$7,0)+IF(S405="S",$M$4,IF(S405="M",$N$4,$O$4)+IF(T405="Yes",$P$4,0))</f>
        <v>11.3</v>
      </c>
      <c r="W405" s="53">
        <f>IF(S405="S",$M$5,(IF(S405="M",$N$5,$O$5)))+(IF(T405="Yes",$P$5,0))</f>
        <v>3.5</v>
      </c>
      <c r="X405" s="53">
        <f t="shared" si="20"/>
        <v>7.8</v>
      </c>
    </row>
    <row r="406" s="39" customFormat="1" ht="15.75" customHeight="1" spans="1:24">
      <c r="A406" s="41"/>
      <c r="B406" s="59">
        <v>43468.8790129699</v>
      </c>
      <c r="C406" s="48" t="s">
        <v>4</v>
      </c>
      <c r="D406" s="48" t="s">
        <v>5</v>
      </c>
      <c r="E406" s="48" t="s">
        <v>33</v>
      </c>
      <c r="F406" s="53">
        <f>IF(C406="S",$M$4,(IF(C406="M",$N$4,$O$4)))+(IF(D406="Yes",$P$4,0))</f>
        <v>12.3</v>
      </c>
      <c r="G406" s="53">
        <f>IF(C406="S",$M$5,(IF(C406="M",$N$5,$O$5)))+(IF(D406="Yes",$P$5,0))</f>
        <v>3.7</v>
      </c>
      <c r="H406" s="53">
        <f t="shared" si="18"/>
        <v>8.6</v>
      </c>
      <c r="I406" s="41"/>
      <c r="J406" s="59">
        <v>43475.2460227447</v>
      </c>
      <c r="K406" s="48" t="s">
        <v>3</v>
      </c>
      <c r="L406" s="48" t="s">
        <v>33</v>
      </c>
      <c r="M406" s="48" t="s">
        <v>33</v>
      </c>
      <c r="N406" s="53">
        <f>IF(AND(K406="L",M406="Yes"),$O$6,IF(K406="S",$M$4,IF(K406="M",$N$4,$O$4)))+IF(L406="Yes",$P$4,0)</f>
        <v>6.4</v>
      </c>
      <c r="O406" s="53">
        <f>IF(K406="S",$M$5,(IF(K406="M",$N$5,$O$5)))+(IF(L406="Yes",$P$5,0))</f>
        <v>1.5</v>
      </c>
      <c r="P406" s="53">
        <f t="shared" si="19"/>
        <v>4.9</v>
      </c>
      <c r="Q406" s="41"/>
      <c r="R406" s="59">
        <v>43482.6891333609</v>
      </c>
      <c r="S406" s="48" t="s">
        <v>3</v>
      </c>
      <c r="T406" s="48" t="s">
        <v>33</v>
      </c>
      <c r="U406" s="48" t="s">
        <v>33</v>
      </c>
      <c r="V406" s="53">
        <f>IF(AND(S406="L",T406="Yes",U406="Yes"),$P$7,0)+IF(S406="S",$M$4,IF(S406="M",$N$4,$O$4)+IF(T406="Yes",$P$4,0))</f>
        <v>6.4</v>
      </c>
      <c r="W406" s="53">
        <f>IF(S406="S",$M$5,(IF(S406="M",$N$5,$O$5)))+(IF(T406="Yes",$P$5,0))</f>
        <v>1.5</v>
      </c>
      <c r="X406" s="53">
        <f t="shared" si="20"/>
        <v>4.9</v>
      </c>
    </row>
    <row r="407" s="39" customFormat="1" ht="15.75" customHeight="1" spans="1:24">
      <c r="A407" s="41"/>
      <c r="B407" s="59">
        <v>43468.8795309021</v>
      </c>
      <c r="C407" s="48" t="s">
        <v>4</v>
      </c>
      <c r="D407" s="48" t="s">
        <v>33</v>
      </c>
      <c r="E407" s="48" t="s">
        <v>33</v>
      </c>
      <c r="F407" s="53">
        <f>IF(C407="S",$M$4,(IF(C407="M",$N$4,$O$4)))+(IF(D407="Yes",$P$4,0))</f>
        <v>7.4</v>
      </c>
      <c r="G407" s="53">
        <f>IF(C407="S",$M$5,(IF(C407="M",$N$5,$O$5)))+(IF(D407="Yes",$P$5,0))</f>
        <v>1.7</v>
      </c>
      <c r="H407" s="53">
        <f t="shared" si="18"/>
        <v>5.7</v>
      </c>
      <c r="I407" s="41"/>
      <c r="J407" s="59">
        <v>43475.254547809</v>
      </c>
      <c r="K407" s="48" t="s">
        <v>3</v>
      </c>
      <c r="L407" s="48" t="s">
        <v>33</v>
      </c>
      <c r="M407" s="48" t="s">
        <v>33</v>
      </c>
      <c r="N407" s="53">
        <f>IF(AND(K407="L",M407="Yes"),$O$6,IF(K407="S",$M$4,IF(K407="M",$N$4,$O$4)))+IF(L407="Yes",$P$4,0)</f>
        <v>6.4</v>
      </c>
      <c r="O407" s="53">
        <f>IF(K407="S",$M$5,(IF(K407="M",$N$5,$O$5)))+(IF(L407="Yes",$P$5,0))</f>
        <v>1.5</v>
      </c>
      <c r="P407" s="53">
        <f t="shared" si="19"/>
        <v>4.9</v>
      </c>
      <c r="Q407" s="41"/>
      <c r="R407" s="59">
        <v>43482.6967778223</v>
      </c>
      <c r="S407" s="48" t="s">
        <v>3</v>
      </c>
      <c r="T407" s="48" t="s">
        <v>33</v>
      </c>
      <c r="U407" s="48" t="s">
        <v>33</v>
      </c>
      <c r="V407" s="53">
        <f>IF(AND(S407="L",T407="Yes",U407="Yes"),$P$7,0)+IF(S407="S",$M$4,IF(S407="M",$N$4,$O$4)+IF(T407="Yes",$P$4,0))</f>
        <v>6.4</v>
      </c>
      <c r="W407" s="53">
        <f>IF(S407="S",$M$5,(IF(S407="M",$N$5,$O$5)))+(IF(T407="Yes",$P$5,0))</f>
        <v>1.5</v>
      </c>
      <c r="X407" s="53">
        <f t="shared" si="20"/>
        <v>4.9</v>
      </c>
    </row>
    <row r="408" s="39" customFormat="1" ht="15.75" customHeight="1" spans="1:24">
      <c r="A408" s="41"/>
      <c r="B408" s="59">
        <v>43468.8863171266</v>
      </c>
      <c r="C408" s="48" t="s">
        <v>3</v>
      </c>
      <c r="D408" s="48" t="s">
        <v>33</v>
      </c>
      <c r="E408" s="48" t="s">
        <v>33</v>
      </c>
      <c r="F408" s="53">
        <f>IF(C408="S",$M$4,(IF(C408="M",$N$4,$O$4)))+(IF(D408="Yes",$P$4,0))</f>
        <v>6.4</v>
      </c>
      <c r="G408" s="53">
        <f>IF(C408="S",$M$5,(IF(C408="M",$N$5,$O$5)))+(IF(D408="Yes",$P$5,0))</f>
        <v>1.5</v>
      </c>
      <c r="H408" s="53">
        <f t="shared" si="18"/>
        <v>4.9</v>
      </c>
      <c r="I408" s="41"/>
      <c r="J408" s="59">
        <v>43475.2555981575</v>
      </c>
      <c r="K408" s="48" t="s">
        <v>4</v>
      </c>
      <c r="L408" s="48" t="s">
        <v>33</v>
      </c>
      <c r="M408" s="48" t="s">
        <v>5</v>
      </c>
      <c r="N408" s="53">
        <f>IF(AND(K408="L",M408="Yes"),$O$6,IF(K408="S",$M$4,IF(K408="M",$N$4,$O$4)))+IF(L408="Yes",$P$4,0)</f>
        <v>6.66</v>
      </c>
      <c r="O408" s="53">
        <f>IF(K408="S",$M$5,(IF(K408="M",$N$5,$O$5)))+(IF(L408="Yes",$P$5,0))</f>
        <v>1.7</v>
      </c>
      <c r="P408" s="53">
        <f t="shared" si="19"/>
        <v>4.96</v>
      </c>
      <c r="Q408" s="41"/>
      <c r="R408" s="59">
        <v>43482.7157527237</v>
      </c>
      <c r="S408" s="48" t="s">
        <v>3</v>
      </c>
      <c r="T408" s="48" t="s">
        <v>33</v>
      </c>
      <c r="U408" s="48" t="s">
        <v>33</v>
      </c>
      <c r="V408" s="53">
        <f>IF(AND(S408="L",T408="Yes",U408="Yes"),$P$7,0)+IF(S408="S",$M$4,IF(S408="M",$N$4,$O$4)+IF(T408="Yes",$P$4,0))</f>
        <v>6.4</v>
      </c>
      <c r="W408" s="53">
        <f>IF(S408="S",$M$5,(IF(S408="M",$N$5,$O$5)))+(IF(T408="Yes",$P$5,0))</f>
        <v>1.5</v>
      </c>
      <c r="X408" s="53">
        <f t="shared" si="20"/>
        <v>4.9</v>
      </c>
    </row>
    <row r="409" s="39" customFormat="1" ht="15.75" customHeight="1" spans="1:24">
      <c r="A409" s="41"/>
      <c r="B409" s="59">
        <v>43468.9027504637</v>
      </c>
      <c r="C409" s="48" t="s">
        <v>2</v>
      </c>
      <c r="D409" s="48" t="s">
        <v>33</v>
      </c>
      <c r="E409" s="48" t="s">
        <v>33</v>
      </c>
      <c r="F409" s="53">
        <f>IF(C409="S",$M$4,(IF(C409="M",$N$4,$O$4)))+(IF(D409="Yes",$P$4,0))</f>
        <v>5.4</v>
      </c>
      <c r="G409" s="53">
        <f>IF(C409="S",$M$5,(IF(C409="M",$N$5,$O$5)))+(IF(D409="Yes",$P$5,0))</f>
        <v>1.2</v>
      </c>
      <c r="H409" s="53">
        <f t="shared" si="18"/>
        <v>4.2</v>
      </c>
      <c r="I409" s="41"/>
      <c r="J409" s="59">
        <v>43475.2569862195</v>
      </c>
      <c r="K409" s="48" t="s">
        <v>3</v>
      </c>
      <c r="L409" s="48" t="s">
        <v>5</v>
      </c>
      <c r="M409" s="48" t="s">
        <v>33</v>
      </c>
      <c r="N409" s="53">
        <f>IF(AND(K409="L",M409="Yes"),$O$6,IF(K409="S",$M$4,IF(K409="M",$N$4,$O$4)))+IF(L409="Yes",$P$4,0)</f>
        <v>11.3</v>
      </c>
      <c r="O409" s="53">
        <f>IF(K409="S",$M$5,(IF(K409="M",$N$5,$O$5)))+(IF(L409="Yes",$P$5,0))</f>
        <v>3.5</v>
      </c>
      <c r="P409" s="53">
        <f t="shared" si="19"/>
        <v>7.8</v>
      </c>
      <c r="Q409" s="41"/>
      <c r="R409" s="59">
        <v>43482.7163755171</v>
      </c>
      <c r="S409" s="48" t="s">
        <v>3</v>
      </c>
      <c r="T409" s="48" t="s">
        <v>33</v>
      </c>
      <c r="U409" s="48" t="s">
        <v>33</v>
      </c>
      <c r="V409" s="53">
        <f>IF(AND(S409="L",T409="Yes",U409="Yes"),$P$7,0)+IF(S409="S",$M$4,IF(S409="M",$N$4,$O$4)+IF(T409="Yes",$P$4,0))</f>
        <v>6.4</v>
      </c>
      <c r="W409" s="53">
        <f>IF(S409="S",$M$5,(IF(S409="M",$N$5,$O$5)))+(IF(T409="Yes",$P$5,0))</f>
        <v>1.5</v>
      </c>
      <c r="X409" s="53">
        <f t="shared" si="20"/>
        <v>4.9</v>
      </c>
    </row>
    <row r="410" s="39" customFormat="1" ht="15.75" customHeight="1" spans="1:24">
      <c r="A410" s="41"/>
      <c r="B410" s="59">
        <v>43468.9258807354</v>
      </c>
      <c r="C410" s="48" t="s">
        <v>3</v>
      </c>
      <c r="D410" s="48" t="s">
        <v>5</v>
      </c>
      <c r="E410" s="48" t="s">
        <v>33</v>
      </c>
      <c r="F410" s="53">
        <f>IF(C410="S",$M$4,(IF(C410="M",$N$4,$O$4)))+(IF(D410="Yes",$P$4,0))</f>
        <v>11.3</v>
      </c>
      <c r="G410" s="53">
        <f>IF(C410="S",$M$5,(IF(C410="M",$N$5,$O$5)))+(IF(D410="Yes",$P$5,0))</f>
        <v>3.5</v>
      </c>
      <c r="H410" s="53">
        <f t="shared" si="18"/>
        <v>7.8</v>
      </c>
      <c r="I410" s="41"/>
      <c r="J410" s="59">
        <v>43475.2637724332</v>
      </c>
      <c r="K410" s="48" t="s">
        <v>4</v>
      </c>
      <c r="L410" s="48" t="s">
        <v>33</v>
      </c>
      <c r="M410" s="48" t="s">
        <v>33</v>
      </c>
      <c r="N410" s="53">
        <f>IF(AND(K410="L",M410="Yes"),$O$6,IF(K410="S",$M$4,IF(K410="M",$N$4,$O$4)))+IF(L410="Yes",$P$4,0)</f>
        <v>7.4</v>
      </c>
      <c r="O410" s="53">
        <f>IF(K410="S",$M$5,(IF(K410="M",$N$5,$O$5)))+(IF(L410="Yes",$P$5,0))</f>
        <v>1.7</v>
      </c>
      <c r="P410" s="53">
        <f t="shared" si="19"/>
        <v>5.7</v>
      </c>
      <c r="Q410" s="41"/>
      <c r="R410" s="59">
        <v>43482.7164663554</v>
      </c>
      <c r="S410" s="48" t="s">
        <v>4</v>
      </c>
      <c r="T410" s="48" t="s">
        <v>33</v>
      </c>
      <c r="U410" s="48" t="s">
        <v>33</v>
      </c>
      <c r="V410" s="53">
        <f>IF(AND(S410="L",T410="Yes",U410="Yes"),$P$7,0)+IF(S410="S",$M$4,IF(S410="M",$N$4,$O$4)+IF(T410="Yes",$P$4,0))</f>
        <v>7.4</v>
      </c>
      <c r="W410" s="53">
        <f>IF(S410="S",$M$5,(IF(S410="M",$N$5,$O$5)))+(IF(T410="Yes",$P$5,0))</f>
        <v>1.7</v>
      </c>
      <c r="X410" s="53">
        <f t="shared" si="20"/>
        <v>5.7</v>
      </c>
    </row>
    <row r="411" s="39" customFormat="1" ht="15.75" customHeight="1" spans="1:24">
      <c r="A411" s="41"/>
      <c r="B411" s="59">
        <v>43468.9272539186</v>
      </c>
      <c r="C411" s="48" t="s">
        <v>3</v>
      </c>
      <c r="D411" s="48" t="s">
        <v>33</v>
      </c>
      <c r="E411" s="48" t="s">
        <v>33</v>
      </c>
      <c r="F411" s="53">
        <f>IF(C411="S",$M$4,(IF(C411="M",$N$4,$O$4)))+(IF(D411="Yes",$P$4,0))</f>
        <v>6.4</v>
      </c>
      <c r="G411" s="53">
        <f>IF(C411="S",$M$5,(IF(C411="M",$N$5,$O$5)))+(IF(D411="Yes",$P$5,0))</f>
        <v>1.5</v>
      </c>
      <c r="H411" s="53">
        <f t="shared" si="18"/>
        <v>4.9</v>
      </c>
      <c r="I411" s="41"/>
      <c r="J411" s="59">
        <v>43475.2680199475</v>
      </c>
      <c r="K411" s="48" t="s">
        <v>4</v>
      </c>
      <c r="L411" s="48" t="s">
        <v>33</v>
      </c>
      <c r="M411" s="48" t="s">
        <v>33</v>
      </c>
      <c r="N411" s="53">
        <f>IF(AND(K411="L",M411="Yes"),$O$6,IF(K411="S",$M$4,IF(K411="M",$N$4,$O$4)))+IF(L411="Yes",$P$4,0)</f>
        <v>7.4</v>
      </c>
      <c r="O411" s="53">
        <f>IF(K411="S",$M$5,(IF(K411="M",$N$5,$O$5)))+(IF(L411="Yes",$P$5,0))</f>
        <v>1.7</v>
      </c>
      <c r="P411" s="53">
        <f t="shared" si="19"/>
        <v>5.7</v>
      </c>
      <c r="Q411" s="41"/>
      <c r="R411" s="59">
        <v>43482.718745065</v>
      </c>
      <c r="S411" s="48" t="s">
        <v>3</v>
      </c>
      <c r="T411" s="48" t="s">
        <v>33</v>
      </c>
      <c r="U411" s="48" t="s">
        <v>33</v>
      </c>
      <c r="V411" s="53">
        <f>IF(AND(S411="L",T411="Yes",U411="Yes"),$P$7,0)+IF(S411="S",$M$4,IF(S411="M",$N$4,$O$4)+IF(T411="Yes",$P$4,0))</f>
        <v>6.4</v>
      </c>
      <c r="W411" s="53">
        <f>IF(S411="S",$M$5,(IF(S411="M",$N$5,$O$5)))+(IF(T411="Yes",$P$5,0))</f>
        <v>1.5</v>
      </c>
      <c r="X411" s="53">
        <f t="shared" si="20"/>
        <v>4.9</v>
      </c>
    </row>
    <row r="412" s="39" customFormat="1" ht="15.75" customHeight="1" spans="1:24">
      <c r="A412" s="41"/>
      <c r="B412" s="59">
        <v>43468.932314036</v>
      </c>
      <c r="C412" s="48" t="s">
        <v>3</v>
      </c>
      <c r="D412" s="48" t="s">
        <v>33</v>
      </c>
      <c r="E412" s="48" t="s">
        <v>33</v>
      </c>
      <c r="F412" s="53">
        <f>IF(C412="S",$M$4,(IF(C412="M",$N$4,$O$4)))+(IF(D412="Yes",$P$4,0))</f>
        <v>6.4</v>
      </c>
      <c r="G412" s="53">
        <f>IF(C412="S",$M$5,(IF(C412="M",$N$5,$O$5)))+(IF(D412="Yes",$P$5,0))</f>
        <v>1.5</v>
      </c>
      <c r="H412" s="53">
        <f t="shared" si="18"/>
        <v>4.9</v>
      </c>
      <c r="I412" s="41"/>
      <c r="J412" s="59">
        <v>43475.2705336647</v>
      </c>
      <c r="K412" s="48" t="s">
        <v>2</v>
      </c>
      <c r="L412" s="48" t="s">
        <v>5</v>
      </c>
      <c r="M412" s="48" t="s">
        <v>33</v>
      </c>
      <c r="N412" s="53">
        <f>IF(AND(K412="L",M412="Yes"),$O$6,IF(K412="S",$M$4,IF(K412="M",$N$4,$O$4)))+IF(L412="Yes",$P$4,0)</f>
        <v>10.3</v>
      </c>
      <c r="O412" s="53">
        <f>IF(K412="S",$M$5,(IF(K412="M",$N$5,$O$5)))+(IF(L412="Yes",$P$5,0))</f>
        <v>3.2</v>
      </c>
      <c r="P412" s="53">
        <f t="shared" si="19"/>
        <v>7.1</v>
      </c>
      <c r="Q412" s="41"/>
      <c r="R412" s="59">
        <v>43482.7235018714</v>
      </c>
      <c r="S412" s="48" t="s">
        <v>3</v>
      </c>
      <c r="T412" s="48" t="s">
        <v>33</v>
      </c>
      <c r="U412" s="48" t="s">
        <v>33</v>
      </c>
      <c r="V412" s="53">
        <f>IF(AND(S412="L",T412="Yes",U412="Yes"),$P$7,0)+IF(S412="S",$M$4,IF(S412="M",$N$4,$O$4)+IF(T412="Yes",$P$4,0))</f>
        <v>6.4</v>
      </c>
      <c r="W412" s="53">
        <f>IF(S412="S",$M$5,(IF(S412="M",$N$5,$O$5)))+(IF(T412="Yes",$P$5,0))</f>
        <v>1.5</v>
      </c>
      <c r="X412" s="53">
        <f t="shared" si="20"/>
        <v>4.9</v>
      </c>
    </row>
    <row r="413" s="39" customFormat="1" ht="15.75" customHeight="1" spans="1:24">
      <c r="A413" s="41"/>
      <c r="B413" s="59">
        <v>43468.9373727009</v>
      </c>
      <c r="C413" s="48" t="s">
        <v>4</v>
      </c>
      <c r="D413" s="48" t="s">
        <v>33</v>
      </c>
      <c r="E413" s="48" t="s">
        <v>33</v>
      </c>
      <c r="F413" s="53">
        <f>IF(C413="S",$M$4,(IF(C413="M",$N$4,$O$4)))+(IF(D413="Yes",$P$4,0))</f>
        <v>7.4</v>
      </c>
      <c r="G413" s="53">
        <f>IF(C413="S",$M$5,(IF(C413="M",$N$5,$O$5)))+(IF(D413="Yes",$P$5,0))</f>
        <v>1.7</v>
      </c>
      <c r="H413" s="53">
        <f t="shared" si="18"/>
        <v>5.7</v>
      </c>
      <c r="I413" s="41"/>
      <c r="J413" s="59">
        <v>43475.2720963539</v>
      </c>
      <c r="K413" s="48" t="s">
        <v>4</v>
      </c>
      <c r="L413" s="48" t="s">
        <v>5</v>
      </c>
      <c r="M413" s="48" t="s">
        <v>5</v>
      </c>
      <c r="N413" s="53">
        <f>IF(AND(K413="L",M413="Yes"),$O$6,IF(K413="S",$M$4,IF(K413="M",$N$4,$O$4)))+IF(L413="Yes",$P$4,0)</f>
        <v>11.56</v>
      </c>
      <c r="O413" s="53">
        <f>IF(K413="S",$M$5,(IF(K413="M",$N$5,$O$5)))+(IF(L413="Yes",$P$5,0))</f>
        <v>3.7</v>
      </c>
      <c r="P413" s="53">
        <f t="shared" si="19"/>
        <v>7.86</v>
      </c>
      <c r="Q413" s="41"/>
      <c r="R413" s="59">
        <v>43482.7336313621</v>
      </c>
      <c r="S413" s="48" t="s">
        <v>3</v>
      </c>
      <c r="T413" s="48" t="s">
        <v>5</v>
      </c>
      <c r="U413" s="48" t="s">
        <v>33</v>
      </c>
      <c r="V413" s="53">
        <f>IF(AND(S413="L",T413="Yes",U413="Yes"),$P$7,0)+IF(S413="S",$M$4,IF(S413="M",$N$4,$O$4)+IF(T413="Yes",$P$4,0))</f>
        <v>11.3</v>
      </c>
      <c r="W413" s="53">
        <f>IF(S413="S",$M$5,(IF(S413="M",$N$5,$O$5)))+(IF(T413="Yes",$P$5,0))</f>
        <v>3.5</v>
      </c>
      <c r="X413" s="53">
        <f t="shared" si="20"/>
        <v>7.8</v>
      </c>
    </row>
    <row r="414" s="39" customFormat="1" ht="15.75" customHeight="1" spans="1:24">
      <c r="A414" s="41"/>
      <c r="B414" s="59">
        <v>43468.9480703897</v>
      </c>
      <c r="C414" s="48" t="s">
        <v>3</v>
      </c>
      <c r="D414" s="48" t="s">
        <v>33</v>
      </c>
      <c r="E414" s="48" t="s">
        <v>33</v>
      </c>
      <c r="F414" s="53">
        <f>IF(C414="S",$M$4,(IF(C414="M",$N$4,$O$4)))+(IF(D414="Yes",$P$4,0))</f>
        <v>6.4</v>
      </c>
      <c r="G414" s="53">
        <f>IF(C414="S",$M$5,(IF(C414="M",$N$5,$O$5)))+(IF(D414="Yes",$P$5,0))</f>
        <v>1.5</v>
      </c>
      <c r="H414" s="53">
        <f t="shared" si="18"/>
        <v>4.9</v>
      </c>
      <c r="I414" s="41"/>
      <c r="J414" s="59">
        <v>43475.2898516935</v>
      </c>
      <c r="K414" s="48" t="s">
        <v>4</v>
      </c>
      <c r="L414" s="48" t="s">
        <v>33</v>
      </c>
      <c r="M414" s="48" t="s">
        <v>5</v>
      </c>
      <c r="N414" s="53">
        <f>IF(AND(K414="L",M414="Yes"),$O$6,IF(K414="S",$M$4,IF(K414="M",$N$4,$O$4)))+IF(L414="Yes",$P$4,0)</f>
        <v>6.66</v>
      </c>
      <c r="O414" s="53">
        <f>IF(K414="S",$M$5,(IF(K414="M",$N$5,$O$5)))+(IF(L414="Yes",$P$5,0))</f>
        <v>1.7</v>
      </c>
      <c r="P414" s="53">
        <f t="shared" si="19"/>
        <v>4.96</v>
      </c>
      <c r="Q414" s="41"/>
      <c r="R414" s="59">
        <v>43482.7441853201</v>
      </c>
      <c r="S414" s="48" t="s">
        <v>3</v>
      </c>
      <c r="T414" s="48" t="s">
        <v>33</v>
      </c>
      <c r="U414" s="48" t="s">
        <v>33</v>
      </c>
      <c r="V414" s="53">
        <f>IF(AND(S414="L",T414="Yes",U414="Yes"),$P$7,0)+IF(S414="S",$M$4,IF(S414="M",$N$4,$O$4)+IF(T414="Yes",$P$4,0))</f>
        <v>6.4</v>
      </c>
      <c r="W414" s="53">
        <f>IF(S414="S",$M$5,(IF(S414="M",$N$5,$O$5)))+(IF(T414="Yes",$P$5,0))</f>
        <v>1.5</v>
      </c>
      <c r="X414" s="53">
        <f t="shared" si="20"/>
        <v>4.9</v>
      </c>
    </row>
    <row r="415" s="39" customFormat="1" ht="15.75" customHeight="1" spans="1:24">
      <c r="A415" s="41"/>
      <c r="B415" s="59">
        <v>43468.9567517201</v>
      </c>
      <c r="C415" s="48" t="s">
        <v>3</v>
      </c>
      <c r="D415" s="48" t="s">
        <v>5</v>
      </c>
      <c r="E415" s="48" t="s">
        <v>33</v>
      </c>
      <c r="F415" s="53">
        <f>IF(C415="S",$M$4,(IF(C415="M",$N$4,$O$4)))+(IF(D415="Yes",$P$4,0))</f>
        <v>11.3</v>
      </c>
      <c r="G415" s="53">
        <f>IF(C415="S",$M$5,(IF(C415="M",$N$5,$O$5)))+(IF(D415="Yes",$P$5,0))</f>
        <v>3.5</v>
      </c>
      <c r="H415" s="53">
        <f t="shared" si="18"/>
        <v>7.8</v>
      </c>
      <c r="I415" s="41"/>
      <c r="J415" s="59">
        <v>43475.29141517</v>
      </c>
      <c r="K415" s="48" t="s">
        <v>4</v>
      </c>
      <c r="L415" s="48" t="s">
        <v>5</v>
      </c>
      <c r="M415" s="48" t="s">
        <v>5</v>
      </c>
      <c r="N415" s="53">
        <f>IF(AND(K415="L",M415="Yes"),$O$6,IF(K415="S",$M$4,IF(K415="M",$N$4,$O$4)))+IF(L415="Yes",$P$4,0)</f>
        <v>11.56</v>
      </c>
      <c r="O415" s="53">
        <f>IF(K415="S",$M$5,(IF(K415="M",$N$5,$O$5)))+(IF(L415="Yes",$P$5,0))</f>
        <v>3.7</v>
      </c>
      <c r="P415" s="53">
        <f t="shared" si="19"/>
        <v>7.86</v>
      </c>
      <c r="Q415" s="41"/>
      <c r="R415" s="59">
        <v>43482.7444253604</v>
      </c>
      <c r="S415" s="48" t="s">
        <v>4</v>
      </c>
      <c r="T415" s="48" t="s">
        <v>33</v>
      </c>
      <c r="U415" s="48" t="s">
        <v>5</v>
      </c>
      <c r="V415" s="53">
        <f>IF(AND(S415="L",T415="Yes",U415="Yes"),$P$7,0)+IF(S415="S",$M$4,IF(S415="M",$N$4,$O$4)+IF(T415="Yes",$P$4,0))</f>
        <v>7.4</v>
      </c>
      <c r="W415" s="53">
        <f>IF(S415="S",$M$5,(IF(S415="M",$N$5,$O$5)))+(IF(T415="Yes",$P$5,0))</f>
        <v>1.7</v>
      </c>
      <c r="X415" s="53">
        <f t="shared" si="20"/>
        <v>5.7</v>
      </c>
    </row>
    <row r="416" s="39" customFormat="1" ht="15.75" customHeight="1" spans="1:24">
      <c r="A416" s="41"/>
      <c r="B416" s="59">
        <v>43468.9568755308</v>
      </c>
      <c r="C416" s="48" t="s">
        <v>4</v>
      </c>
      <c r="D416" s="48" t="s">
        <v>33</v>
      </c>
      <c r="E416" s="48" t="s">
        <v>33</v>
      </c>
      <c r="F416" s="53">
        <f>IF(C416="S",$M$4,(IF(C416="M",$N$4,$O$4)))+(IF(D416="Yes",$P$4,0))</f>
        <v>7.4</v>
      </c>
      <c r="G416" s="53">
        <f>IF(C416="S",$M$5,(IF(C416="M",$N$5,$O$5)))+(IF(D416="Yes",$P$5,0))</f>
        <v>1.7</v>
      </c>
      <c r="H416" s="53">
        <f t="shared" si="18"/>
        <v>5.7</v>
      </c>
      <c r="I416" s="41"/>
      <c r="J416" s="59">
        <v>43475.2969942805</v>
      </c>
      <c r="K416" s="48" t="s">
        <v>2</v>
      </c>
      <c r="L416" s="48" t="s">
        <v>33</v>
      </c>
      <c r="M416" s="48" t="s">
        <v>33</v>
      </c>
      <c r="N416" s="53">
        <f>IF(AND(K416="L",M416="Yes"),$O$6,IF(K416="S",$M$4,IF(K416="M",$N$4,$O$4)))+IF(L416="Yes",$P$4,0)</f>
        <v>5.4</v>
      </c>
      <c r="O416" s="53">
        <f>IF(K416="S",$M$5,(IF(K416="M",$N$5,$O$5)))+(IF(L416="Yes",$P$5,0))</f>
        <v>1.2</v>
      </c>
      <c r="P416" s="53">
        <f t="shared" si="19"/>
        <v>4.2</v>
      </c>
      <c r="Q416" s="41"/>
      <c r="R416" s="59">
        <v>43482.7531844648</v>
      </c>
      <c r="S416" s="48" t="s">
        <v>3</v>
      </c>
      <c r="T416" s="48" t="s">
        <v>33</v>
      </c>
      <c r="U416" s="48" t="s">
        <v>33</v>
      </c>
      <c r="V416" s="53">
        <f>IF(AND(S416="L",T416="Yes",U416="Yes"),$P$7,0)+IF(S416="S",$M$4,IF(S416="M",$N$4,$O$4)+IF(T416="Yes",$P$4,0))</f>
        <v>6.4</v>
      </c>
      <c r="W416" s="53">
        <f>IF(S416="S",$M$5,(IF(S416="M",$N$5,$O$5)))+(IF(T416="Yes",$P$5,0))</f>
        <v>1.5</v>
      </c>
      <c r="X416" s="53">
        <f t="shared" si="20"/>
        <v>4.9</v>
      </c>
    </row>
    <row r="417" s="39" customFormat="1" ht="15.75" customHeight="1" spans="1:24">
      <c r="A417" s="41"/>
      <c r="B417" s="59">
        <v>43468.9583636808</v>
      </c>
      <c r="C417" s="48" t="s">
        <v>3</v>
      </c>
      <c r="D417" s="48" t="s">
        <v>33</v>
      </c>
      <c r="E417" s="48" t="s">
        <v>33</v>
      </c>
      <c r="F417" s="53">
        <f>IF(C417="S",$M$4,(IF(C417="M",$N$4,$O$4)))+(IF(D417="Yes",$P$4,0))</f>
        <v>6.4</v>
      </c>
      <c r="G417" s="53">
        <f>IF(C417="S",$M$5,(IF(C417="M",$N$5,$O$5)))+(IF(D417="Yes",$P$5,0))</f>
        <v>1.5</v>
      </c>
      <c r="H417" s="53">
        <f t="shared" si="18"/>
        <v>4.9</v>
      </c>
      <c r="I417" s="41"/>
      <c r="J417" s="59">
        <v>43475.2986143439</v>
      </c>
      <c r="K417" s="48" t="s">
        <v>4</v>
      </c>
      <c r="L417" s="48" t="s">
        <v>5</v>
      </c>
      <c r="M417" s="48" t="s">
        <v>33</v>
      </c>
      <c r="N417" s="53">
        <f>IF(AND(K417="L",M417="Yes"),$O$6,IF(K417="S",$M$4,IF(K417="M",$N$4,$O$4)))+IF(L417="Yes",$P$4,0)</f>
        <v>12.3</v>
      </c>
      <c r="O417" s="53">
        <f>IF(K417="S",$M$5,(IF(K417="M",$N$5,$O$5)))+(IF(L417="Yes",$P$5,0))</f>
        <v>3.7</v>
      </c>
      <c r="P417" s="53">
        <f t="shared" si="19"/>
        <v>8.6</v>
      </c>
      <c r="Q417" s="41"/>
      <c r="R417" s="59">
        <v>43482.7555185486</v>
      </c>
      <c r="S417" s="48" t="s">
        <v>3</v>
      </c>
      <c r="T417" s="48" t="s">
        <v>33</v>
      </c>
      <c r="U417" s="48" t="s">
        <v>33</v>
      </c>
      <c r="V417" s="53">
        <f>IF(AND(S417="L",T417="Yes",U417="Yes"),$P$7,0)+IF(S417="S",$M$4,IF(S417="M",$N$4,$O$4)+IF(T417="Yes",$P$4,0))</f>
        <v>6.4</v>
      </c>
      <c r="W417" s="53">
        <f>IF(S417="S",$M$5,(IF(S417="M",$N$5,$O$5)))+(IF(T417="Yes",$P$5,0))</f>
        <v>1.5</v>
      </c>
      <c r="X417" s="53">
        <f t="shared" si="20"/>
        <v>4.9</v>
      </c>
    </row>
    <row r="418" s="39" customFormat="1" ht="15.75" customHeight="1" spans="1:24">
      <c r="A418" s="41"/>
      <c r="B418" s="59">
        <v>43468.9623857881</v>
      </c>
      <c r="C418" s="48" t="s">
        <v>3</v>
      </c>
      <c r="D418" s="48" t="s">
        <v>33</v>
      </c>
      <c r="E418" s="48" t="s">
        <v>33</v>
      </c>
      <c r="F418" s="53">
        <f>IF(C418="S",$M$4,(IF(C418="M",$N$4,$O$4)))+(IF(D418="Yes",$P$4,0))</f>
        <v>6.4</v>
      </c>
      <c r="G418" s="53">
        <f>IF(C418="S",$M$5,(IF(C418="M",$N$5,$O$5)))+(IF(D418="Yes",$P$5,0))</f>
        <v>1.5</v>
      </c>
      <c r="H418" s="53">
        <f t="shared" si="18"/>
        <v>4.9</v>
      </c>
      <c r="I418" s="41"/>
      <c r="J418" s="59">
        <v>43475.3096621217</v>
      </c>
      <c r="K418" s="48" t="s">
        <v>4</v>
      </c>
      <c r="L418" s="48" t="s">
        <v>33</v>
      </c>
      <c r="M418" s="48" t="s">
        <v>5</v>
      </c>
      <c r="N418" s="53">
        <f>IF(AND(K418="L",M418="Yes"),$O$6,IF(K418="S",$M$4,IF(K418="M",$N$4,$O$4)))+IF(L418="Yes",$P$4,0)</f>
        <v>6.66</v>
      </c>
      <c r="O418" s="53">
        <f>IF(K418="S",$M$5,(IF(K418="M",$N$5,$O$5)))+(IF(L418="Yes",$P$5,0))</f>
        <v>1.7</v>
      </c>
      <c r="P418" s="53">
        <f t="shared" si="19"/>
        <v>4.96</v>
      </c>
      <c r="Q418" s="41"/>
      <c r="R418" s="59">
        <v>43482.7627457175</v>
      </c>
      <c r="S418" s="48" t="s">
        <v>4</v>
      </c>
      <c r="T418" s="48" t="s">
        <v>33</v>
      </c>
      <c r="U418" s="48" t="s">
        <v>33</v>
      </c>
      <c r="V418" s="53">
        <f>IF(AND(S418="L",T418="Yes",U418="Yes"),$P$7,0)+IF(S418="S",$M$4,IF(S418="M",$N$4,$O$4)+IF(T418="Yes",$P$4,0))</f>
        <v>7.4</v>
      </c>
      <c r="W418" s="53">
        <f>IF(S418="S",$M$5,(IF(S418="M",$N$5,$O$5)))+(IF(T418="Yes",$P$5,0))</f>
        <v>1.7</v>
      </c>
      <c r="X418" s="53">
        <f t="shared" si="20"/>
        <v>5.7</v>
      </c>
    </row>
    <row r="419" s="39" customFormat="1" ht="15.75" customHeight="1" spans="1:24">
      <c r="A419" s="41"/>
      <c r="B419" s="59">
        <v>43468.9718669565</v>
      </c>
      <c r="C419" s="48" t="s">
        <v>3</v>
      </c>
      <c r="D419" s="48" t="s">
        <v>33</v>
      </c>
      <c r="E419" s="48" t="s">
        <v>33</v>
      </c>
      <c r="F419" s="53">
        <f>IF(C419="S",$M$4,(IF(C419="M",$N$4,$O$4)))+(IF(D419="Yes",$P$4,0))</f>
        <v>6.4</v>
      </c>
      <c r="G419" s="53">
        <f>IF(C419="S",$M$5,(IF(C419="M",$N$5,$O$5)))+(IF(D419="Yes",$P$5,0))</f>
        <v>1.5</v>
      </c>
      <c r="H419" s="53">
        <f t="shared" si="18"/>
        <v>4.9</v>
      </c>
      <c r="I419" s="41"/>
      <c r="J419" s="59">
        <v>43475.310667129</v>
      </c>
      <c r="K419" s="48" t="s">
        <v>4</v>
      </c>
      <c r="L419" s="48" t="s">
        <v>33</v>
      </c>
      <c r="M419" s="48" t="s">
        <v>5</v>
      </c>
      <c r="N419" s="53">
        <f>IF(AND(K419="L",M419="Yes"),$O$6,IF(K419="S",$M$4,IF(K419="M",$N$4,$O$4)))+IF(L419="Yes",$P$4,0)</f>
        <v>6.66</v>
      </c>
      <c r="O419" s="53">
        <f>IF(K419="S",$M$5,(IF(K419="M",$N$5,$O$5)))+(IF(L419="Yes",$P$5,0))</f>
        <v>1.7</v>
      </c>
      <c r="P419" s="53">
        <f t="shared" si="19"/>
        <v>4.96</v>
      </c>
      <c r="Q419" s="41"/>
      <c r="R419" s="59">
        <v>43482.7635291277</v>
      </c>
      <c r="S419" s="48" t="s">
        <v>2</v>
      </c>
      <c r="T419" s="48" t="s">
        <v>5</v>
      </c>
      <c r="U419" s="48" t="s">
        <v>33</v>
      </c>
      <c r="V419" s="53">
        <f>IF(AND(S419="L",T419="Yes",U419="Yes"),$P$7,0)+IF(S419="S",$M$4,IF(S419="M",$N$4,$O$4)+IF(T419="Yes",$P$4,0))</f>
        <v>5.4</v>
      </c>
      <c r="W419" s="53">
        <f>IF(S419="S",$M$5,(IF(S419="M",$N$5,$O$5)))+(IF(T419="Yes",$P$5,0))</f>
        <v>3.2</v>
      </c>
      <c r="X419" s="53">
        <f t="shared" si="20"/>
        <v>2.2</v>
      </c>
    </row>
    <row r="420" s="39" customFormat="1" ht="15.75" customHeight="1" spans="1:24">
      <c r="A420" s="41"/>
      <c r="B420" s="59">
        <v>43468.9880830639</v>
      </c>
      <c r="C420" s="48" t="s">
        <v>4</v>
      </c>
      <c r="D420" s="48" t="s">
        <v>33</v>
      </c>
      <c r="E420" s="48" t="s">
        <v>33</v>
      </c>
      <c r="F420" s="53">
        <f>IF(C420="S",$M$4,(IF(C420="M",$N$4,$O$4)))+(IF(D420="Yes",$P$4,0))</f>
        <v>7.4</v>
      </c>
      <c r="G420" s="53">
        <f>IF(C420="S",$M$5,(IF(C420="M",$N$5,$O$5)))+(IF(D420="Yes",$P$5,0))</f>
        <v>1.7</v>
      </c>
      <c r="H420" s="53">
        <f t="shared" si="18"/>
        <v>5.7</v>
      </c>
      <c r="I420" s="41"/>
      <c r="J420" s="59">
        <v>43475.3158744759</v>
      </c>
      <c r="K420" s="48" t="s">
        <v>2</v>
      </c>
      <c r="L420" s="48" t="s">
        <v>33</v>
      </c>
      <c r="M420" s="48" t="s">
        <v>33</v>
      </c>
      <c r="N420" s="53">
        <f>IF(AND(K420="L",M420="Yes"),$O$6,IF(K420="S",$M$4,IF(K420="M",$N$4,$O$4)))+IF(L420="Yes",$P$4,0)</f>
        <v>5.4</v>
      </c>
      <c r="O420" s="53">
        <f>IF(K420="S",$M$5,(IF(K420="M",$N$5,$O$5)))+(IF(L420="Yes",$P$5,0))</f>
        <v>1.2</v>
      </c>
      <c r="P420" s="53">
        <f t="shared" si="19"/>
        <v>4.2</v>
      </c>
      <c r="Q420" s="41"/>
      <c r="R420" s="59">
        <v>43482.7638417281</v>
      </c>
      <c r="S420" s="48" t="s">
        <v>3</v>
      </c>
      <c r="T420" s="48" t="s">
        <v>33</v>
      </c>
      <c r="U420" s="48" t="s">
        <v>33</v>
      </c>
      <c r="V420" s="53">
        <f>IF(AND(S420="L",T420="Yes",U420="Yes"),$P$7,0)+IF(S420="S",$M$4,IF(S420="M",$N$4,$O$4)+IF(T420="Yes",$P$4,0))</f>
        <v>6.4</v>
      </c>
      <c r="W420" s="53">
        <f>IF(S420="S",$M$5,(IF(S420="M",$N$5,$O$5)))+(IF(T420="Yes",$P$5,0))</f>
        <v>1.5</v>
      </c>
      <c r="X420" s="53">
        <f t="shared" si="20"/>
        <v>4.9</v>
      </c>
    </row>
    <row r="421" s="39" customFormat="1" ht="15.75" customHeight="1" spans="1:24">
      <c r="A421" s="41"/>
      <c r="B421" s="59">
        <v>43468.9965270175</v>
      </c>
      <c r="C421" s="48" t="s">
        <v>2</v>
      </c>
      <c r="D421" s="48" t="s">
        <v>33</v>
      </c>
      <c r="E421" s="48" t="s">
        <v>33</v>
      </c>
      <c r="F421" s="53">
        <f>IF(C421="S",$M$4,(IF(C421="M",$N$4,$O$4)))+(IF(D421="Yes",$P$4,0))</f>
        <v>5.4</v>
      </c>
      <c r="G421" s="53">
        <f>IF(C421="S",$M$5,(IF(C421="M",$N$5,$O$5)))+(IF(D421="Yes",$P$5,0))</f>
        <v>1.2</v>
      </c>
      <c r="H421" s="53">
        <f t="shared" si="18"/>
        <v>4.2</v>
      </c>
      <c r="I421" s="41"/>
      <c r="J421" s="59">
        <v>43475.3165118759</v>
      </c>
      <c r="K421" s="48" t="s">
        <v>3</v>
      </c>
      <c r="L421" s="48" t="s">
        <v>33</v>
      </c>
      <c r="M421" s="48" t="s">
        <v>33</v>
      </c>
      <c r="N421" s="53">
        <f>IF(AND(K421="L",M421="Yes"),$O$6,IF(K421="S",$M$4,IF(K421="M",$N$4,$O$4)))+IF(L421="Yes",$P$4,0)</f>
        <v>6.4</v>
      </c>
      <c r="O421" s="53">
        <f>IF(K421="S",$M$5,(IF(K421="M",$N$5,$O$5)))+(IF(L421="Yes",$P$5,0))</f>
        <v>1.5</v>
      </c>
      <c r="P421" s="53">
        <f t="shared" si="19"/>
        <v>4.9</v>
      </c>
      <c r="Q421" s="41"/>
      <c r="R421" s="59">
        <v>43482.7815839314</v>
      </c>
      <c r="S421" s="48" t="s">
        <v>4</v>
      </c>
      <c r="T421" s="48" t="s">
        <v>33</v>
      </c>
      <c r="U421" s="48" t="s">
        <v>33</v>
      </c>
      <c r="V421" s="53">
        <f>IF(AND(S421="L",T421="Yes",U421="Yes"),$P$7,0)+IF(S421="S",$M$4,IF(S421="M",$N$4,$O$4)+IF(T421="Yes",$P$4,0))</f>
        <v>7.4</v>
      </c>
      <c r="W421" s="53">
        <f>IF(S421="S",$M$5,(IF(S421="M",$N$5,$O$5)))+(IF(T421="Yes",$P$5,0))</f>
        <v>1.7</v>
      </c>
      <c r="X421" s="53">
        <f t="shared" si="20"/>
        <v>5.7</v>
      </c>
    </row>
    <row r="422" s="39" customFormat="1" ht="15.75" customHeight="1" spans="1:24">
      <c r="A422" s="41"/>
      <c r="B422" s="59">
        <v>43469.0029770421</v>
      </c>
      <c r="C422" s="48" t="s">
        <v>4</v>
      </c>
      <c r="D422" s="48" t="s">
        <v>33</v>
      </c>
      <c r="E422" s="48" t="s">
        <v>33</v>
      </c>
      <c r="F422" s="53">
        <f>IF(C422="S",$M$4,(IF(C422="M",$N$4,$O$4)))+(IF(D422="Yes",$P$4,0))</f>
        <v>7.4</v>
      </c>
      <c r="G422" s="53">
        <f>IF(C422="S",$M$5,(IF(C422="M",$N$5,$O$5)))+(IF(D422="Yes",$P$5,0))</f>
        <v>1.7</v>
      </c>
      <c r="H422" s="53">
        <f t="shared" si="18"/>
        <v>5.7</v>
      </c>
      <c r="I422" s="41"/>
      <c r="J422" s="59">
        <v>43475.3181042987</v>
      </c>
      <c r="K422" s="48" t="s">
        <v>4</v>
      </c>
      <c r="L422" s="48" t="s">
        <v>5</v>
      </c>
      <c r="M422" s="48" t="s">
        <v>5</v>
      </c>
      <c r="N422" s="53">
        <f>IF(AND(K422="L",M422="Yes"),$O$6,IF(K422="S",$M$4,IF(K422="M",$N$4,$O$4)))+IF(L422="Yes",$P$4,0)</f>
        <v>11.56</v>
      </c>
      <c r="O422" s="53">
        <f>IF(K422="S",$M$5,(IF(K422="M",$N$5,$O$5)))+(IF(L422="Yes",$P$5,0))</f>
        <v>3.7</v>
      </c>
      <c r="P422" s="53">
        <f t="shared" si="19"/>
        <v>7.86</v>
      </c>
      <c r="Q422" s="41"/>
      <c r="R422" s="59">
        <v>43482.7885515574</v>
      </c>
      <c r="S422" s="48" t="s">
        <v>4</v>
      </c>
      <c r="T422" s="48" t="s">
        <v>33</v>
      </c>
      <c r="U422" s="48" t="s">
        <v>33</v>
      </c>
      <c r="V422" s="53">
        <f>IF(AND(S422="L",T422="Yes",U422="Yes"),$P$7,0)+IF(S422="S",$M$4,IF(S422="M",$N$4,$O$4)+IF(T422="Yes",$P$4,0))</f>
        <v>7.4</v>
      </c>
      <c r="W422" s="53">
        <f>IF(S422="S",$M$5,(IF(S422="M",$N$5,$O$5)))+(IF(T422="Yes",$P$5,0))</f>
        <v>1.7</v>
      </c>
      <c r="X422" s="53">
        <f t="shared" si="20"/>
        <v>5.7</v>
      </c>
    </row>
    <row r="423" s="39" customFormat="1" ht="15.75" customHeight="1" spans="1:24">
      <c r="A423" s="41"/>
      <c r="B423" s="59">
        <v>43469.0041789205</v>
      </c>
      <c r="C423" s="48" t="s">
        <v>3</v>
      </c>
      <c r="D423" s="48" t="s">
        <v>33</v>
      </c>
      <c r="E423" s="48" t="s">
        <v>33</v>
      </c>
      <c r="F423" s="53">
        <f>IF(C423="S",$M$4,(IF(C423="M",$N$4,$O$4)))+(IF(D423="Yes",$P$4,0))</f>
        <v>6.4</v>
      </c>
      <c r="G423" s="53">
        <f>IF(C423="S",$M$5,(IF(C423="M",$N$5,$O$5)))+(IF(D423="Yes",$P$5,0))</f>
        <v>1.5</v>
      </c>
      <c r="H423" s="53">
        <f t="shared" si="18"/>
        <v>4.9</v>
      </c>
      <c r="I423" s="41"/>
      <c r="J423" s="59">
        <v>43475.3339025881</v>
      </c>
      <c r="K423" s="48" t="s">
        <v>3</v>
      </c>
      <c r="L423" s="48" t="s">
        <v>33</v>
      </c>
      <c r="M423" s="48" t="s">
        <v>33</v>
      </c>
      <c r="N423" s="53">
        <f>IF(AND(K423="L",M423="Yes"),$O$6,IF(K423="S",$M$4,IF(K423="M",$N$4,$O$4)))+IF(L423="Yes",$P$4,0)</f>
        <v>6.4</v>
      </c>
      <c r="O423" s="53">
        <f>IF(K423="S",$M$5,(IF(K423="M",$N$5,$O$5)))+(IF(L423="Yes",$P$5,0))</f>
        <v>1.5</v>
      </c>
      <c r="P423" s="53">
        <f t="shared" si="19"/>
        <v>4.9</v>
      </c>
      <c r="Q423" s="41"/>
      <c r="R423" s="59">
        <v>43482.7909529565</v>
      </c>
      <c r="S423" s="48" t="s">
        <v>4</v>
      </c>
      <c r="T423" s="48" t="s">
        <v>5</v>
      </c>
      <c r="U423" s="48" t="s">
        <v>33</v>
      </c>
      <c r="V423" s="53">
        <f>IF(AND(S423="L",T423="Yes",U423="Yes"),$P$7,0)+IF(S423="S",$M$4,IF(S423="M",$N$4,$O$4)+IF(T423="Yes",$P$4,0))</f>
        <v>12.3</v>
      </c>
      <c r="W423" s="53">
        <f>IF(S423="S",$M$5,(IF(S423="M",$N$5,$O$5)))+(IF(T423="Yes",$P$5,0))</f>
        <v>3.7</v>
      </c>
      <c r="X423" s="53">
        <f t="shared" si="20"/>
        <v>8.6</v>
      </c>
    </row>
    <row r="424" s="39" customFormat="1" ht="15.75" customHeight="1" spans="1:24">
      <c r="A424" s="41"/>
      <c r="B424" s="59">
        <v>43469.0104838673</v>
      </c>
      <c r="C424" s="48" t="s">
        <v>2</v>
      </c>
      <c r="D424" s="48" t="s">
        <v>33</v>
      </c>
      <c r="E424" s="48" t="s">
        <v>33</v>
      </c>
      <c r="F424" s="53">
        <f>IF(C424="S",$M$4,(IF(C424="M",$N$4,$O$4)))+(IF(D424="Yes",$P$4,0))</f>
        <v>5.4</v>
      </c>
      <c r="G424" s="53">
        <f>IF(C424="S",$M$5,(IF(C424="M",$N$5,$O$5)))+(IF(D424="Yes",$P$5,0))</f>
        <v>1.2</v>
      </c>
      <c r="H424" s="53">
        <f t="shared" si="18"/>
        <v>4.2</v>
      </c>
      <c r="I424" s="41"/>
      <c r="J424" s="59">
        <v>43475.3339316183</v>
      </c>
      <c r="K424" s="48" t="s">
        <v>3</v>
      </c>
      <c r="L424" s="48" t="s">
        <v>5</v>
      </c>
      <c r="M424" s="48" t="s">
        <v>33</v>
      </c>
      <c r="N424" s="53">
        <f>IF(AND(K424="L",M424="Yes"),$O$6,IF(K424="S",$M$4,IF(K424="M",$N$4,$O$4)))+IF(L424="Yes",$P$4,0)</f>
        <v>11.3</v>
      </c>
      <c r="O424" s="53">
        <f>IF(K424="S",$M$5,(IF(K424="M",$N$5,$O$5)))+(IF(L424="Yes",$P$5,0))</f>
        <v>3.5</v>
      </c>
      <c r="P424" s="53">
        <f t="shared" si="19"/>
        <v>7.8</v>
      </c>
      <c r="Q424" s="41"/>
      <c r="R424" s="59">
        <v>43482.7959915114</v>
      </c>
      <c r="S424" s="48" t="s">
        <v>3</v>
      </c>
      <c r="T424" s="48" t="s">
        <v>33</v>
      </c>
      <c r="U424" s="48" t="s">
        <v>33</v>
      </c>
      <c r="V424" s="53">
        <f>IF(AND(S424="L",T424="Yes",U424="Yes"),$P$7,0)+IF(S424="S",$M$4,IF(S424="M",$N$4,$O$4)+IF(T424="Yes",$P$4,0))</f>
        <v>6.4</v>
      </c>
      <c r="W424" s="53">
        <f>IF(S424="S",$M$5,(IF(S424="M",$N$5,$O$5)))+(IF(T424="Yes",$P$5,0))</f>
        <v>1.5</v>
      </c>
      <c r="X424" s="53">
        <f t="shared" si="20"/>
        <v>4.9</v>
      </c>
    </row>
    <row r="425" s="39" customFormat="1" ht="15.75" customHeight="1" spans="1:24">
      <c r="A425" s="41"/>
      <c r="B425" s="59">
        <v>43469.0123686674</v>
      </c>
      <c r="C425" s="48" t="s">
        <v>2</v>
      </c>
      <c r="D425" s="48" t="s">
        <v>33</v>
      </c>
      <c r="E425" s="48" t="s">
        <v>33</v>
      </c>
      <c r="F425" s="53">
        <f>IF(C425="S",$M$4,(IF(C425="M",$N$4,$O$4)))+(IF(D425="Yes",$P$4,0))</f>
        <v>5.4</v>
      </c>
      <c r="G425" s="53">
        <f>IF(C425="S",$M$5,(IF(C425="M",$N$5,$O$5)))+(IF(D425="Yes",$P$5,0))</f>
        <v>1.2</v>
      </c>
      <c r="H425" s="53">
        <f t="shared" si="18"/>
        <v>4.2</v>
      </c>
      <c r="I425" s="41"/>
      <c r="J425" s="59">
        <v>43475.3386855659</v>
      </c>
      <c r="K425" s="48" t="s">
        <v>4</v>
      </c>
      <c r="L425" s="48" t="s">
        <v>33</v>
      </c>
      <c r="M425" s="48" t="s">
        <v>33</v>
      </c>
      <c r="N425" s="53">
        <f>IF(AND(K425="L",M425="Yes"),$O$6,IF(K425="S",$M$4,IF(K425="M",$N$4,$O$4)))+IF(L425="Yes",$P$4,0)</f>
        <v>7.4</v>
      </c>
      <c r="O425" s="53">
        <f>IF(K425="S",$M$5,(IF(K425="M",$N$5,$O$5)))+(IF(L425="Yes",$P$5,0))</f>
        <v>1.7</v>
      </c>
      <c r="P425" s="53">
        <f t="shared" si="19"/>
        <v>5.7</v>
      </c>
      <c r="Q425" s="41"/>
      <c r="R425" s="59">
        <v>43482.7969745761</v>
      </c>
      <c r="S425" s="48" t="s">
        <v>3</v>
      </c>
      <c r="T425" s="48" t="s">
        <v>33</v>
      </c>
      <c r="U425" s="48" t="s">
        <v>33</v>
      </c>
      <c r="V425" s="53">
        <f>IF(AND(S425="L",T425="Yes",U425="Yes"),$P$7,0)+IF(S425="S",$M$4,IF(S425="M",$N$4,$O$4)+IF(T425="Yes",$P$4,0))</f>
        <v>6.4</v>
      </c>
      <c r="W425" s="53">
        <f>IF(S425="S",$M$5,(IF(S425="M",$N$5,$O$5)))+(IF(T425="Yes",$P$5,0))</f>
        <v>1.5</v>
      </c>
      <c r="X425" s="53">
        <f t="shared" si="20"/>
        <v>4.9</v>
      </c>
    </row>
    <row r="426" s="39" customFormat="1" ht="15.75" customHeight="1" spans="1:24">
      <c r="A426" s="41"/>
      <c r="B426" s="59">
        <v>43469.0209150907</v>
      </c>
      <c r="C426" s="48" t="s">
        <v>2</v>
      </c>
      <c r="D426" s="48" t="s">
        <v>33</v>
      </c>
      <c r="E426" s="48" t="s">
        <v>33</v>
      </c>
      <c r="F426" s="53">
        <f>IF(C426="S",$M$4,(IF(C426="M",$N$4,$O$4)))+(IF(D426="Yes",$P$4,0))</f>
        <v>5.4</v>
      </c>
      <c r="G426" s="53">
        <f>IF(C426="S",$M$5,(IF(C426="M",$N$5,$O$5)))+(IF(D426="Yes",$P$5,0))</f>
        <v>1.2</v>
      </c>
      <c r="H426" s="53">
        <f t="shared" si="18"/>
        <v>4.2</v>
      </c>
      <c r="I426" s="41"/>
      <c r="J426" s="59">
        <v>43475.3556063625</v>
      </c>
      <c r="K426" s="48" t="s">
        <v>4</v>
      </c>
      <c r="L426" s="48" t="s">
        <v>33</v>
      </c>
      <c r="M426" s="48" t="s">
        <v>5</v>
      </c>
      <c r="N426" s="53">
        <f>IF(AND(K426="L",M426="Yes"),$O$6,IF(K426="S",$M$4,IF(K426="M",$N$4,$O$4)))+IF(L426="Yes",$P$4,0)</f>
        <v>6.66</v>
      </c>
      <c r="O426" s="53">
        <f>IF(K426="S",$M$5,(IF(K426="M",$N$5,$O$5)))+(IF(L426="Yes",$P$5,0))</f>
        <v>1.7</v>
      </c>
      <c r="P426" s="53">
        <f t="shared" si="19"/>
        <v>4.96</v>
      </c>
      <c r="Q426" s="41"/>
      <c r="R426" s="59">
        <v>43482.8059287435</v>
      </c>
      <c r="S426" s="48" t="s">
        <v>4</v>
      </c>
      <c r="T426" s="48" t="s">
        <v>33</v>
      </c>
      <c r="U426" s="48" t="s">
        <v>5</v>
      </c>
      <c r="V426" s="53">
        <f>IF(AND(S426="L",T426="Yes",U426="Yes"),$P$7,0)+IF(S426="S",$M$4,IF(S426="M",$N$4,$O$4)+IF(T426="Yes",$P$4,0))</f>
        <v>7.4</v>
      </c>
      <c r="W426" s="53">
        <f>IF(S426="S",$M$5,(IF(S426="M",$N$5,$O$5)))+(IF(T426="Yes",$P$5,0))</f>
        <v>1.7</v>
      </c>
      <c r="X426" s="53">
        <f t="shared" si="20"/>
        <v>5.7</v>
      </c>
    </row>
    <row r="427" s="39" customFormat="1" ht="15.75" customHeight="1" spans="1:24">
      <c r="A427" s="41"/>
      <c r="B427" s="59">
        <v>43469.021922533</v>
      </c>
      <c r="C427" s="48" t="s">
        <v>4</v>
      </c>
      <c r="D427" s="48" t="s">
        <v>33</v>
      </c>
      <c r="E427" s="48" t="s">
        <v>33</v>
      </c>
      <c r="F427" s="53">
        <f>IF(C427="S",$M$4,(IF(C427="M",$N$4,$O$4)))+(IF(D427="Yes",$P$4,0))</f>
        <v>7.4</v>
      </c>
      <c r="G427" s="53">
        <f>IF(C427="S",$M$5,(IF(C427="M",$N$5,$O$5)))+(IF(D427="Yes",$P$5,0))</f>
        <v>1.7</v>
      </c>
      <c r="H427" s="53">
        <f t="shared" si="18"/>
        <v>5.7</v>
      </c>
      <c r="I427" s="41"/>
      <c r="J427" s="59">
        <v>43475.359474363</v>
      </c>
      <c r="K427" s="48" t="s">
        <v>4</v>
      </c>
      <c r="L427" s="48" t="s">
        <v>5</v>
      </c>
      <c r="M427" s="48" t="s">
        <v>5</v>
      </c>
      <c r="N427" s="53">
        <f>IF(AND(K427="L",M427="Yes"),$O$6,IF(K427="S",$M$4,IF(K427="M",$N$4,$O$4)))+IF(L427="Yes",$P$4,0)</f>
        <v>11.56</v>
      </c>
      <c r="O427" s="53">
        <f>IF(K427="S",$M$5,(IF(K427="M",$N$5,$O$5)))+(IF(L427="Yes",$P$5,0))</f>
        <v>3.7</v>
      </c>
      <c r="P427" s="53">
        <f t="shared" si="19"/>
        <v>7.86</v>
      </c>
      <c r="Q427" s="41"/>
      <c r="R427" s="59">
        <v>43482.8068461599</v>
      </c>
      <c r="S427" s="48" t="s">
        <v>3</v>
      </c>
      <c r="T427" s="48" t="s">
        <v>33</v>
      </c>
      <c r="U427" s="48" t="s">
        <v>33</v>
      </c>
      <c r="V427" s="53">
        <f>IF(AND(S427="L",T427="Yes",U427="Yes"),$P$7,0)+IF(S427="S",$M$4,IF(S427="M",$N$4,$O$4)+IF(T427="Yes",$P$4,0))</f>
        <v>6.4</v>
      </c>
      <c r="W427" s="53">
        <f>IF(S427="S",$M$5,(IF(S427="M",$N$5,$O$5)))+(IF(T427="Yes",$P$5,0))</f>
        <v>1.5</v>
      </c>
      <c r="X427" s="53">
        <f t="shared" si="20"/>
        <v>4.9</v>
      </c>
    </row>
    <row r="428" s="39" customFormat="1" ht="15.75" customHeight="1" spans="1:24">
      <c r="A428" s="41"/>
      <c r="B428" s="59">
        <v>43469.0244619021</v>
      </c>
      <c r="C428" s="48" t="s">
        <v>4</v>
      </c>
      <c r="D428" s="48" t="s">
        <v>5</v>
      </c>
      <c r="E428" s="48" t="s">
        <v>33</v>
      </c>
      <c r="F428" s="53">
        <f>IF(C428="S",$M$4,(IF(C428="M",$N$4,$O$4)))+(IF(D428="Yes",$P$4,0))</f>
        <v>12.3</v>
      </c>
      <c r="G428" s="53">
        <f>IF(C428="S",$M$5,(IF(C428="M",$N$5,$O$5)))+(IF(D428="Yes",$P$5,0))</f>
        <v>3.7</v>
      </c>
      <c r="H428" s="53">
        <f t="shared" si="18"/>
        <v>8.6</v>
      </c>
      <c r="I428" s="41"/>
      <c r="J428" s="59">
        <v>43475.3726902087</v>
      </c>
      <c r="K428" s="48" t="s">
        <v>3</v>
      </c>
      <c r="L428" s="48" t="s">
        <v>33</v>
      </c>
      <c r="M428" s="48" t="s">
        <v>33</v>
      </c>
      <c r="N428" s="53">
        <f>IF(AND(K428="L",M428="Yes"),$O$6,IF(K428="S",$M$4,IF(K428="M",$N$4,$O$4)))+IF(L428="Yes",$P$4,0)</f>
        <v>6.4</v>
      </c>
      <c r="O428" s="53">
        <f>IF(K428="S",$M$5,(IF(K428="M",$N$5,$O$5)))+(IF(L428="Yes",$P$5,0))</f>
        <v>1.5</v>
      </c>
      <c r="P428" s="53">
        <f t="shared" si="19"/>
        <v>4.9</v>
      </c>
      <c r="Q428" s="41"/>
      <c r="R428" s="59">
        <v>43482.8068982959</v>
      </c>
      <c r="S428" s="48" t="s">
        <v>3</v>
      </c>
      <c r="T428" s="48" t="s">
        <v>33</v>
      </c>
      <c r="U428" s="48" t="s">
        <v>33</v>
      </c>
      <c r="V428" s="53">
        <f>IF(AND(S428="L",T428="Yes",U428="Yes"),$P$7,0)+IF(S428="S",$M$4,IF(S428="M",$N$4,$O$4)+IF(T428="Yes",$P$4,0))</f>
        <v>6.4</v>
      </c>
      <c r="W428" s="53">
        <f>IF(S428="S",$M$5,(IF(S428="M",$N$5,$O$5)))+(IF(T428="Yes",$P$5,0))</f>
        <v>1.5</v>
      </c>
      <c r="X428" s="53">
        <f t="shared" si="20"/>
        <v>4.9</v>
      </c>
    </row>
    <row r="429" s="39" customFormat="1" ht="15.75" customHeight="1" spans="1:24">
      <c r="A429" s="41"/>
      <c r="B429" s="59">
        <v>43469.0267906706</v>
      </c>
      <c r="C429" s="48" t="s">
        <v>2</v>
      </c>
      <c r="D429" s="48" t="s">
        <v>33</v>
      </c>
      <c r="E429" s="48" t="s">
        <v>33</v>
      </c>
      <c r="F429" s="53">
        <f>IF(C429="S",$M$4,(IF(C429="M",$N$4,$O$4)))+(IF(D429="Yes",$P$4,0))</f>
        <v>5.4</v>
      </c>
      <c r="G429" s="53">
        <f>IF(C429="S",$M$5,(IF(C429="M",$N$5,$O$5)))+(IF(D429="Yes",$P$5,0))</f>
        <v>1.2</v>
      </c>
      <c r="H429" s="53">
        <f t="shared" si="18"/>
        <v>4.2</v>
      </c>
      <c r="I429" s="41"/>
      <c r="J429" s="59">
        <v>43475.3793522221</v>
      </c>
      <c r="K429" s="48" t="s">
        <v>4</v>
      </c>
      <c r="L429" s="48" t="s">
        <v>33</v>
      </c>
      <c r="M429" s="48" t="s">
        <v>5</v>
      </c>
      <c r="N429" s="53">
        <f>IF(AND(K429="L",M429="Yes"),$O$6,IF(K429="S",$M$4,IF(K429="M",$N$4,$O$4)))+IF(L429="Yes",$P$4,0)</f>
        <v>6.66</v>
      </c>
      <c r="O429" s="53">
        <f>IF(K429="S",$M$5,(IF(K429="M",$N$5,$O$5)))+(IF(L429="Yes",$P$5,0))</f>
        <v>1.7</v>
      </c>
      <c r="P429" s="53">
        <f t="shared" si="19"/>
        <v>4.96</v>
      </c>
      <c r="Q429" s="41"/>
      <c r="R429" s="59">
        <v>43482.8177466406</v>
      </c>
      <c r="S429" s="48" t="s">
        <v>2</v>
      </c>
      <c r="T429" s="48" t="s">
        <v>5</v>
      </c>
      <c r="U429" s="48" t="s">
        <v>33</v>
      </c>
      <c r="V429" s="53">
        <f>IF(AND(S429="L",T429="Yes",U429="Yes"),$P$7,0)+IF(S429="S",$M$4,IF(S429="M",$N$4,$O$4)+IF(T429="Yes",$P$4,0))</f>
        <v>5.4</v>
      </c>
      <c r="W429" s="53">
        <f>IF(S429="S",$M$5,(IF(S429="M",$N$5,$O$5)))+(IF(T429="Yes",$P$5,0))</f>
        <v>3.2</v>
      </c>
      <c r="X429" s="53">
        <f t="shared" si="20"/>
        <v>2.2</v>
      </c>
    </row>
    <row r="430" s="39" customFormat="1" ht="15.75" customHeight="1" spans="1:24">
      <c r="A430" s="41"/>
      <c r="B430" s="59">
        <v>43469.0273005107</v>
      </c>
      <c r="C430" s="48" t="s">
        <v>4</v>
      </c>
      <c r="D430" s="48" t="s">
        <v>33</v>
      </c>
      <c r="E430" s="48" t="s">
        <v>33</v>
      </c>
      <c r="F430" s="53">
        <f>IF(C430="S",$M$4,(IF(C430="M",$N$4,$O$4)))+(IF(D430="Yes",$P$4,0))</f>
        <v>7.4</v>
      </c>
      <c r="G430" s="53">
        <f>IF(C430="S",$M$5,(IF(C430="M",$N$5,$O$5)))+(IF(D430="Yes",$P$5,0))</f>
        <v>1.7</v>
      </c>
      <c r="H430" s="53">
        <f t="shared" si="18"/>
        <v>5.7</v>
      </c>
      <c r="I430" s="41"/>
      <c r="J430" s="59">
        <v>43475.379795164</v>
      </c>
      <c r="K430" s="48" t="s">
        <v>4</v>
      </c>
      <c r="L430" s="48" t="s">
        <v>33</v>
      </c>
      <c r="M430" s="48" t="s">
        <v>5</v>
      </c>
      <c r="N430" s="53">
        <f>IF(AND(K430="L",M430="Yes"),$O$6,IF(K430="S",$M$4,IF(K430="M",$N$4,$O$4)))+IF(L430="Yes",$P$4,0)</f>
        <v>6.66</v>
      </c>
      <c r="O430" s="53">
        <f>IF(K430="S",$M$5,(IF(K430="M",$N$5,$O$5)))+(IF(L430="Yes",$P$5,0))</f>
        <v>1.7</v>
      </c>
      <c r="P430" s="53">
        <f t="shared" si="19"/>
        <v>4.96</v>
      </c>
      <c r="Q430" s="41"/>
      <c r="R430" s="59">
        <v>43482.8256143837</v>
      </c>
      <c r="S430" s="48" t="s">
        <v>4</v>
      </c>
      <c r="T430" s="48" t="s">
        <v>33</v>
      </c>
      <c r="U430" s="48" t="s">
        <v>5</v>
      </c>
      <c r="V430" s="53">
        <f>IF(AND(S430="L",T430="Yes",U430="Yes"),$P$7,0)+IF(S430="S",$M$4,IF(S430="M",$N$4,$O$4)+IF(T430="Yes",$P$4,0))</f>
        <v>7.4</v>
      </c>
      <c r="W430" s="53">
        <f>IF(S430="S",$M$5,(IF(S430="M",$N$5,$O$5)))+(IF(T430="Yes",$P$5,0))</f>
        <v>1.7</v>
      </c>
      <c r="X430" s="53">
        <f t="shared" si="20"/>
        <v>5.7</v>
      </c>
    </row>
    <row r="431" s="39" customFormat="1" ht="15.75" customHeight="1" spans="1:24">
      <c r="A431" s="41"/>
      <c r="B431" s="59">
        <v>43469.03186349</v>
      </c>
      <c r="C431" s="48" t="s">
        <v>2</v>
      </c>
      <c r="D431" s="48" t="s">
        <v>33</v>
      </c>
      <c r="E431" s="48" t="s">
        <v>33</v>
      </c>
      <c r="F431" s="53">
        <f>IF(C431="S",$M$4,(IF(C431="M",$N$4,$O$4)))+(IF(D431="Yes",$P$4,0))</f>
        <v>5.4</v>
      </c>
      <c r="G431" s="53">
        <f>IF(C431="S",$M$5,(IF(C431="M",$N$5,$O$5)))+(IF(D431="Yes",$P$5,0))</f>
        <v>1.2</v>
      </c>
      <c r="H431" s="53">
        <f t="shared" si="18"/>
        <v>4.2</v>
      </c>
      <c r="I431" s="41"/>
      <c r="J431" s="59">
        <v>43475.3816643815</v>
      </c>
      <c r="K431" s="48" t="s">
        <v>3</v>
      </c>
      <c r="L431" s="48" t="s">
        <v>33</v>
      </c>
      <c r="M431" s="48" t="s">
        <v>33</v>
      </c>
      <c r="N431" s="53">
        <f>IF(AND(K431="L",M431="Yes"),$O$6,IF(K431="S",$M$4,IF(K431="M",$N$4,$O$4)))+IF(L431="Yes",$P$4,0)</f>
        <v>6.4</v>
      </c>
      <c r="O431" s="53">
        <f>IF(K431="S",$M$5,(IF(K431="M",$N$5,$O$5)))+(IF(L431="Yes",$P$5,0))</f>
        <v>1.5</v>
      </c>
      <c r="P431" s="53">
        <f t="shared" si="19"/>
        <v>4.9</v>
      </c>
      <c r="Q431" s="41"/>
      <c r="R431" s="59">
        <v>43482.8263519984</v>
      </c>
      <c r="S431" s="48" t="s">
        <v>3</v>
      </c>
      <c r="T431" s="48" t="s">
        <v>33</v>
      </c>
      <c r="U431" s="48" t="s">
        <v>33</v>
      </c>
      <c r="V431" s="53">
        <f>IF(AND(S431="L",T431="Yes",U431="Yes"),$P$7,0)+IF(S431="S",$M$4,IF(S431="M",$N$4,$O$4)+IF(T431="Yes",$P$4,0))</f>
        <v>6.4</v>
      </c>
      <c r="W431" s="53">
        <f>IF(S431="S",$M$5,(IF(S431="M",$N$5,$O$5)))+(IF(T431="Yes",$P$5,0))</f>
        <v>1.5</v>
      </c>
      <c r="X431" s="53">
        <f t="shared" si="20"/>
        <v>4.9</v>
      </c>
    </row>
    <row r="432" s="39" customFormat="1" ht="15.75" customHeight="1" spans="1:24">
      <c r="A432" s="41"/>
      <c r="B432" s="59">
        <v>43469.035451822</v>
      </c>
      <c r="C432" s="48" t="s">
        <v>4</v>
      </c>
      <c r="D432" s="48" t="s">
        <v>33</v>
      </c>
      <c r="E432" s="48" t="s">
        <v>33</v>
      </c>
      <c r="F432" s="53">
        <f>IF(C432="S",$M$4,(IF(C432="M",$N$4,$O$4)))+(IF(D432="Yes",$P$4,0))</f>
        <v>7.4</v>
      </c>
      <c r="G432" s="53">
        <f>IF(C432="S",$M$5,(IF(C432="M",$N$5,$O$5)))+(IF(D432="Yes",$P$5,0))</f>
        <v>1.7</v>
      </c>
      <c r="H432" s="53">
        <f t="shared" si="18"/>
        <v>5.7</v>
      </c>
      <c r="I432" s="41"/>
      <c r="J432" s="59">
        <v>43475.3961519875</v>
      </c>
      <c r="K432" s="48" t="s">
        <v>4</v>
      </c>
      <c r="L432" s="48" t="s">
        <v>33</v>
      </c>
      <c r="M432" s="48" t="s">
        <v>33</v>
      </c>
      <c r="N432" s="53">
        <f>IF(AND(K432="L",M432="Yes"),$O$6,IF(K432="S",$M$4,IF(K432="M",$N$4,$O$4)))+IF(L432="Yes",$P$4,0)</f>
        <v>7.4</v>
      </c>
      <c r="O432" s="53">
        <f>IF(K432="S",$M$5,(IF(K432="M",$N$5,$O$5)))+(IF(L432="Yes",$P$5,0))</f>
        <v>1.7</v>
      </c>
      <c r="P432" s="53">
        <f t="shared" si="19"/>
        <v>5.7</v>
      </c>
      <c r="Q432" s="41"/>
      <c r="R432" s="59">
        <v>43482.8272482049</v>
      </c>
      <c r="S432" s="48" t="s">
        <v>4</v>
      </c>
      <c r="T432" s="48" t="s">
        <v>5</v>
      </c>
      <c r="U432" s="48" t="s">
        <v>5</v>
      </c>
      <c r="V432" s="53">
        <f>IF(AND(S432="L",T432="Yes",U432="Yes"),$P$7,0)+IF(S432="S",$M$4,IF(S432="M",$N$4,$O$4)+IF(T432="Yes",$P$4,0))</f>
        <v>14.75</v>
      </c>
      <c r="W432" s="53">
        <f>IF(S432="S",$M$5,(IF(S432="M",$N$5,$O$5)))+(IF(T432="Yes",$P$5,0))</f>
        <v>3.7</v>
      </c>
      <c r="X432" s="53">
        <f t="shared" si="20"/>
        <v>11.05</v>
      </c>
    </row>
    <row r="433" s="39" customFormat="1" ht="15.75" customHeight="1" spans="1:24">
      <c r="A433" s="41"/>
      <c r="B433" s="59">
        <v>43469.0388915725</v>
      </c>
      <c r="C433" s="48" t="s">
        <v>4</v>
      </c>
      <c r="D433" s="48" t="s">
        <v>33</v>
      </c>
      <c r="E433" s="48" t="s">
        <v>33</v>
      </c>
      <c r="F433" s="53">
        <f>IF(C433="S",$M$4,(IF(C433="M",$N$4,$O$4)))+(IF(D433="Yes",$P$4,0))</f>
        <v>7.4</v>
      </c>
      <c r="G433" s="53">
        <f>IF(C433="S",$M$5,(IF(C433="M",$N$5,$O$5)))+(IF(D433="Yes",$P$5,0))</f>
        <v>1.7</v>
      </c>
      <c r="H433" s="53">
        <f t="shared" si="18"/>
        <v>5.7</v>
      </c>
      <c r="I433" s="41"/>
      <c r="J433" s="59">
        <v>43475.4005604562</v>
      </c>
      <c r="K433" s="48" t="s">
        <v>4</v>
      </c>
      <c r="L433" s="48" t="s">
        <v>33</v>
      </c>
      <c r="M433" s="48" t="s">
        <v>33</v>
      </c>
      <c r="N433" s="53">
        <f>IF(AND(K433="L",M433="Yes"),$O$6,IF(K433="S",$M$4,IF(K433="M",$N$4,$O$4)))+IF(L433="Yes",$P$4,0)</f>
        <v>7.4</v>
      </c>
      <c r="O433" s="53">
        <f>IF(K433="S",$M$5,(IF(K433="M",$N$5,$O$5)))+(IF(L433="Yes",$P$5,0))</f>
        <v>1.7</v>
      </c>
      <c r="P433" s="53">
        <f t="shared" si="19"/>
        <v>5.7</v>
      </c>
      <c r="Q433" s="41"/>
      <c r="R433" s="59">
        <v>43482.8347039923</v>
      </c>
      <c r="S433" s="48" t="s">
        <v>2</v>
      </c>
      <c r="T433" s="48" t="s">
        <v>33</v>
      </c>
      <c r="U433" s="48" t="s">
        <v>33</v>
      </c>
      <c r="V433" s="53">
        <f>IF(AND(S433="L",T433="Yes",U433="Yes"),$P$7,0)+IF(S433="S",$M$4,IF(S433="M",$N$4,$O$4)+IF(T433="Yes",$P$4,0))</f>
        <v>5.4</v>
      </c>
      <c r="W433" s="53">
        <f>IF(S433="S",$M$5,(IF(S433="M",$N$5,$O$5)))+(IF(T433="Yes",$P$5,0))</f>
        <v>1.2</v>
      </c>
      <c r="X433" s="53">
        <f t="shared" si="20"/>
        <v>4.2</v>
      </c>
    </row>
    <row r="434" s="39" customFormat="1" ht="15.75" customHeight="1" spans="1:24">
      <c r="A434" s="41"/>
      <c r="B434" s="59">
        <v>43469.0449653576</v>
      </c>
      <c r="C434" s="48" t="s">
        <v>4</v>
      </c>
      <c r="D434" s="48" t="s">
        <v>33</v>
      </c>
      <c r="E434" s="48" t="s">
        <v>33</v>
      </c>
      <c r="F434" s="53">
        <f>IF(C434="S",$M$4,(IF(C434="M",$N$4,$O$4)))+(IF(D434="Yes",$P$4,0))</f>
        <v>7.4</v>
      </c>
      <c r="G434" s="53">
        <f>IF(C434="S",$M$5,(IF(C434="M",$N$5,$O$5)))+(IF(D434="Yes",$P$5,0))</f>
        <v>1.7</v>
      </c>
      <c r="H434" s="53">
        <f t="shared" si="18"/>
        <v>5.7</v>
      </c>
      <c r="I434" s="41"/>
      <c r="J434" s="59">
        <v>43475.4157470405</v>
      </c>
      <c r="K434" s="48" t="s">
        <v>4</v>
      </c>
      <c r="L434" s="48" t="s">
        <v>33</v>
      </c>
      <c r="M434" s="48" t="s">
        <v>5</v>
      </c>
      <c r="N434" s="53">
        <f>IF(AND(K434="L",M434="Yes"),$O$6,IF(K434="S",$M$4,IF(K434="M",$N$4,$O$4)))+IF(L434="Yes",$P$4,0)</f>
        <v>6.66</v>
      </c>
      <c r="O434" s="53">
        <f>IF(K434="S",$M$5,(IF(K434="M",$N$5,$O$5)))+(IF(L434="Yes",$P$5,0))</f>
        <v>1.7</v>
      </c>
      <c r="P434" s="53">
        <f t="shared" si="19"/>
        <v>4.96</v>
      </c>
      <c r="Q434" s="41"/>
      <c r="R434" s="59">
        <v>43482.8348547504</v>
      </c>
      <c r="S434" s="48" t="s">
        <v>4</v>
      </c>
      <c r="T434" s="48" t="s">
        <v>33</v>
      </c>
      <c r="U434" s="48" t="s">
        <v>5</v>
      </c>
      <c r="V434" s="53">
        <f>IF(AND(S434="L",T434="Yes",U434="Yes"),$P$7,0)+IF(S434="S",$M$4,IF(S434="M",$N$4,$O$4)+IF(T434="Yes",$P$4,0))</f>
        <v>7.4</v>
      </c>
      <c r="W434" s="53">
        <f>IF(S434="S",$M$5,(IF(S434="M",$N$5,$O$5)))+(IF(T434="Yes",$P$5,0))</f>
        <v>1.7</v>
      </c>
      <c r="X434" s="53">
        <f t="shared" si="20"/>
        <v>5.7</v>
      </c>
    </row>
    <row r="435" s="39" customFormat="1" ht="15.75" customHeight="1" spans="1:24">
      <c r="A435" s="41"/>
      <c r="B435" s="59">
        <v>43469.0630914826</v>
      </c>
      <c r="C435" s="48" t="s">
        <v>2</v>
      </c>
      <c r="D435" s="48" t="s">
        <v>33</v>
      </c>
      <c r="E435" s="48" t="s">
        <v>33</v>
      </c>
      <c r="F435" s="53">
        <f>IF(C435="S",$M$4,(IF(C435="M",$N$4,$O$4)))+(IF(D435="Yes",$P$4,0))</f>
        <v>5.4</v>
      </c>
      <c r="G435" s="53">
        <f>IF(C435="S",$M$5,(IF(C435="M",$N$5,$O$5)))+(IF(D435="Yes",$P$5,0))</f>
        <v>1.2</v>
      </c>
      <c r="H435" s="53">
        <f t="shared" si="18"/>
        <v>4.2</v>
      </c>
      <c r="I435" s="41"/>
      <c r="J435" s="59">
        <v>43475.4163420931</v>
      </c>
      <c r="K435" s="48" t="s">
        <v>2</v>
      </c>
      <c r="L435" s="48" t="s">
        <v>33</v>
      </c>
      <c r="M435" s="48" t="s">
        <v>33</v>
      </c>
      <c r="N435" s="53">
        <f>IF(AND(K435="L",M435="Yes"),$O$6,IF(K435="S",$M$4,IF(K435="M",$N$4,$O$4)))+IF(L435="Yes",$P$4,0)</f>
        <v>5.4</v>
      </c>
      <c r="O435" s="53">
        <f>IF(K435="S",$M$5,(IF(K435="M",$N$5,$O$5)))+(IF(L435="Yes",$P$5,0))</f>
        <v>1.2</v>
      </c>
      <c r="P435" s="53">
        <f t="shared" si="19"/>
        <v>4.2</v>
      </c>
      <c r="Q435" s="41"/>
      <c r="R435" s="59">
        <v>43482.8352754283</v>
      </c>
      <c r="S435" s="48" t="s">
        <v>4</v>
      </c>
      <c r="T435" s="48" t="s">
        <v>33</v>
      </c>
      <c r="U435" s="48" t="s">
        <v>5</v>
      </c>
      <c r="V435" s="53">
        <f>IF(AND(S435="L",T435="Yes",U435="Yes"),$P$7,0)+IF(S435="S",$M$4,IF(S435="M",$N$4,$O$4)+IF(T435="Yes",$P$4,0))</f>
        <v>7.4</v>
      </c>
      <c r="W435" s="53">
        <f>IF(S435="S",$M$5,(IF(S435="M",$N$5,$O$5)))+(IF(T435="Yes",$P$5,0))</f>
        <v>1.7</v>
      </c>
      <c r="X435" s="53">
        <f t="shared" si="20"/>
        <v>5.7</v>
      </c>
    </row>
    <row r="436" s="39" customFormat="1" ht="15.75" customHeight="1" spans="1:24">
      <c r="A436" s="41"/>
      <c r="B436" s="59">
        <v>43469.0683091344</v>
      </c>
      <c r="C436" s="48" t="s">
        <v>2</v>
      </c>
      <c r="D436" s="48" t="s">
        <v>5</v>
      </c>
      <c r="E436" s="48" t="s">
        <v>33</v>
      </c>
      <c r="F436" s="53">
        <f>IF(C436="S",$M$4,(IF(C436="M",$N$4,$O$4)))+(IF(D436="Yes",$P$4,0))</f>
        <v>10.3</v>
      </c>
      <c r="G436" s="53">
        <f>IF(C436="S",$M$5,(IF(C436="M",$N$5,$O$5)))+(IF(D436="Yes",$P$5,0))</f>
        <v>3.2</v>
      </c>
      <c r="H436" s="53">
        <f t="shared" si="18"/>
        <v>7.1</v>
      </c>
      <c r="I436" s="41"/>
      <c r="J436" s="59">
        <v>43475.4165870965</v>
      </c>
      <c r="K436" s="48" t="s">
        <v>2</v>
      </c>
      <c r="L436" s="48" t="s">
        <v>33</v>
      </c>
      <c r="M436" s="48" t="s">
        <v>33</v>
      </c>
      <c r="N436" s="53">
        <f>IF(AND(K436="L",M436="Yes"),$O$6,IF(K436="S",$M$4,IF(K436="M",$N$4,$O$4)))+IF(L436="Yes",$P$4,0)</f>
        <v>5.4</v>
      </c>
      <c r="O436" s="53">
        <f>IF(K436="S",$M$5,(IF(K436="M",$N$5,$O$5)))+(IF(L436="Yes",$P$5,0))</f>
        <v>1.2</v>
      </c>
      <c r="P436" s="53">
        <f t="shared" si="19"/>
        <v>4.2</v>
      </c>
      <c r="Q436" s="41"/>
      <c r="R436" s="59">
        <v>43482.8368504937</v>
      </c>
      <c r="S436" s="48" t="s">
        <v>4</v>
      </c>
      <c r="T436" s="48" t="s">
        <v>5</v>
      </c>
      <c r="U436" s="48" t="s">
        <v>5</v>
      </c>
      <c r="V436" s="53">
        <f>IF(AND(S436="L",T436="Yes",U436="Yes"),$P$7,0)+IF(S436="S",$M$4,IF(S436="M",$N$4,$O$4)+IF(T436="Yes",$P$4,0))</f>
        <v>14.75</v>
      </c>
      <c r="W436" s="53">
        <f>IF(S436="S",$M$5,(IF(S436="M",$N$5,$O$5)))+(IF(T436="Yes",$P$5,0))</f>
        <v>3.7</v>
      </c>
      <c r="X436" s="53">
        <f t="shared" si="20"/>
        <v>11.05</v>
      </c>
    </row>
    <row r="437" s="39" customFormat="1" ht="15.75" customHeight="1" spans="1:24">
      <c r="A437" s="41"/>
      <c r="B437" s="59">
        <v>43469.0752589506</v>
      </c>
      <c r="C437" s="48" t="s">
        <v>3</v>
      </c>
      <c r="D437" s="48" t="s">
        <v>33</v>
      </c>
      <c r="E437" s="48" t="s">
        <v>33</v>
      </c>
      <c r="F437" s="53">
        <f>IF(C437="S",$M$4,(IF(C437="M",$N$4,$O$4)))+(IF(D437="Yes",$P$4,0))</f>
        <v>6.4</v>
      </c>
      <c r="G437" s="53">
        <f>IF(C437="S",$M$5,(IF(C437="M",$N$5,$O$5)))+(IF(D437="Yes",$P$5,0))</f>
        <v>1.5</v>
      </c>
      <c r="H437" s="53">
        <f t="shared" si="18"/>
        <v>4.9</v>
      </c>
      <c r="I437" s="41"/>
      <c r="J437" s="59">
        <v>43475.4188004141</v>
      </c>
      <c r="K437" s="48" t="s">
        <v>4</v>
      </c>
      <c r="L437" s="48" t="s">
        <v>33</v>
      </c>
      <c r="M437" s="48" t="s">
        <v>33</v>
      </c>
      <c r="N437" s="53">
        <f>IF(AND(K437="L",M437="Yes"),$O$6,IF(K437="S",$M$4,IF(K437="M",$N$4,$O$4)))+IF(L437="Yes",$P$4,0)</f>
        <v>7.4</v>
      </c>
      <c r="O437" s="53">
        <f>IF(K437="S",$M$5,(IF(K437="M",$N$5,$O$5)))+(IF(L437="Yes",$P$5,0))</f>
        <v>1.7</v>
      </c>
      <c r="P437" s="53">
        <f t="shared" si="19"/>
        <v>5.7</v>
      </c>
      <c r="Q437" s="41"/>
      <c r="R437" s="59">
        <v>43482.8390791773</v>
      </c>
      <c r="S437" s="48" t="s">
        <v>3</v>
      </c>
      <c r="T437" s="48" t="s">
        <v>33</v>
      </c>
      <c r="U437" s="48" t="s">
        <v>33</v>
      </c>
      <c r="V437" s="53">
        <f>IF(AND(S437="L",T437="Yes",U437="Yes"),$P$7,0)+IF(S437="S",$M$4,IF(S437="M",$N$4,$O$4)+IF(T437="Yes",$P$4,0))</f>
        <v>6.4</v>
      </c>
      <c r="W437" s="53">
        <f>IF(S437="S",$M$5,(IF(S437="M",$N$5,$O$5)))+(IF(T437="Yes",$P$5,0))</f>
        <v>1.5</v>
      </c>
      <c r="X437" s="53">
        <f t="shared" si="20"/>
        <v>4.9</v>
      </c>
    </row>
    <row r="438" s="39" customFormat="1" ht="15.75" customHeight="1" spans="1:24">
      <c r="A438" s="41"/>
      <c r="B438" s="59">
        <v>43469.0827839877</v>
      </c>
      <c r="C438" s="48" t="s">
        <v>3</v>
      </c>
      <c r="D438" s="48" t="s">
        <v>33</v>
      </c>
      <c r="E438" s="48" t="s">
        <v>33</v>
      </c>
      <c r="F438" s="53">
        <f>IF(C438="S",$M$4,(IF(C438="M",$N$4,$O$4)))+(IF(D438="Yes",$P$4,0))</f>
        <v>6.4</v>
      </c>
      <c r="G438" s="53">
        <f>IF(C438="S",$M$5,(IF(C438="M",$N$5,$O$5)))+(IF(D438="Yes",$P$5,0))</f>
        <v>1.5</v>
      </c>
      <c r="H438" s="53">
        <f t="shared" si="18"/>
        <v>4.9</v>
      </c>
      <c r="I438" s="41"/>
      <c r="J438" s="59">
        <v>43475.43571647</v>
      </c>
      <c r="K438" s="48" t="s">
        <v>2</v>
      </c>
      <c r="L438" s="48" t="s">
        <v>33</v>
      </c>
      <c r="M438" s="48" t="s">
        <v>33</v>
      </c>
      <c r="N438" s="53">
        <f>IF(AND(K438="L",M438="Yes"),$O$6,IF(K438="S",$M$4,IF(K438="M",$N$4,$O$4)))+IF(L438="Yes",$P$4,0)</f>
        <v>5.4</v>
      </c>
      <c r="O438" s="53">
        <f>IF(K438="S",$M$5,(IF(K438="M",$N$5,$O$5)))+(IF(L438="Yes",$P$5,0))</f>
        <v>1.2</v>
      </c>
      <c r="P438" s="53">
        <f t="shared" si="19"/>
        <v>4.2</v>
      </c>
      <c r="Q438" s="41"/>
      <c r="R438" s="59">
        <v>43482.8476270786</v>
      </c>
      <c r="S438" s="48" t="s">
        <v>3</v>
      </c>
      <c r="T438" s="48" t="s">
        <v>33</v>
      </c>
      <c r="U438" s="48" t="s">
        <v>33</v>
      </c>
      <c r="V438" s="53">
        <f>IF(AND(S438="L",T438="Yes",U438="Yes"),$P$7,0)+IF(S438="S",$M$4,IF(S438="M",$N$4,$O$4)+IF(T438="Yes",$P$4,0))</f>
        <v>6.4</v>
      </c>
      <c r="W438" s="53">
        <f>IF(S438="S",$M$5,(IF(S438="M",$N$5,$O$5)))+(IF(T438="Yes",$P$5,0))</f>
        <v>1.5</v>
      </c>
      <c r="X438" s="53">
        <f t="shared" si="20"/>
        <v>4.9</v>
      </c>
    </row>
    <row r="439" s="39" customFormat="1" ht="15.75" customHeight="1" spans="1:24">
      <c r="A439" s="41"/>
      <c r="B439" s="59">
        <v>43469.0844016577</v>
      </c>
      <c r="C439" s="48" t="s">
        <v>2</v>
      </c>
      <c r="D439" s="48" t="s">
        <v>33</v>
      </c>
      <c r="E439" s="48" t="s">
        <v>33</v>
      </c>
      <c r="F439" s="53">
        <f>IF(C439="S",$M$4,(IF(C439="M",$N$4,$O$4)))+(IF(D439="Yes",$P$4,0))</f>
        <v>5.4</v>
      </c>
      <c r="G439" s="53">
        <f>IF(C439="S",$M$5,(IF(C439="M",$N$5,$O$5)))+(IF(D439="Yes",$P$5,0))</f>
        <v>1.2</v>
      </c>
      <c r="H439" s="53">
        <f t="shared" si="18"/>
        <v>4.2</v>
      </c>
      <c r="I439" s="41"/>
      <c r="J439" s="59">
        <v>43475.4421835535</v>
      </c>
      <c r="K439" s="48" t="s">
        <v>4</v>
      </c>
      <c r="L439" s="48" t="s">
        <v>33</v>
      </c>
      <c r="M439" s="48" t="s">
        <v>5</v>
      </c>
      <c r="N439" s="53">
        <f>IF(AND(K439="L",M439="Yes"),$O$6,IF(K439="S",$M$4,IF(K439="M",$N$4,$O$4)))+IF(L439="Yes",$P$4,0)</f>
        <v>6.66</v>
      </c>
      <c r="O439" s="53">
        <f>IF(K439="S",$M$5,(IF(K439="M",$N$5,$O$5)))+(IF(L439="Yes",$P$5,0))</f>
        <v>1.7</v>
      </c>
      <c r="P439" s="53">
        <f t="shared" si="19"/>
        <v>4.96</v>
      </c>
      <c r="Q439" s="41"/>
      <c r="R439" s="59">
        <v>43482.8487578814</v>
      </c>
      <c r="S439" s="48" t="s">
        <v>4</v>
      </c>
      <c r="T439" s="48" t="s">
        <v>33</v>
      </c>
      <c r="U439" s="48" t="s">
        <v>33</v>
      </c>
      <c r="V439" s="53">
        <f>IF(AND(S439="L",T439="Yes",U439="Yes"),$P$7,0)+IF(S439="S",$M$4,IF(S439="M",$N$4,$O$4)+IF(T439="Yes",$P$4,0))</f>
        <v>7.4</v>
      </c>
      <c r="W439" s="53">
        <f>IF(S439="S",$M$5,(IF(S439="M",$N$5,$O$5)))+(IF(T439="Yes",$P$5,0))</f>
        <v>1.7</v>
      </c>
      <c r="X439" s="53">
        <f t="shared" si="20"/>
        <v>5.7</v>
      </c>
    </row>
    <row r="440" s="39" customFormat="1" ht="15.75" customHeight="1" spans="1:24">
      <c r="A440" s="41"/>
      <c r="B440" s="59">
        <v>43469.085499261</v>
      </c>
      <c r="C440" s="48" t="s">
        <v>3</v>
      </c>
      <c r="D440" s="48" t="s">
        <v>5</v>
      </c>
      <c r="E440" s="48" t="s">
        <v>33</v>
      </c>
      <c r="F440" s="53">
        <f>IF(C440="S",$M$4,(IF(C440="M",$N$4,$O$4)))+(IF(D440="Yes",$P$4,0))</f>
        <v>11.3</v>
      </c>
      <c r="G440" s="53">
        <f>IF(C440="S",$M$5,(IF(C440="M",$N$5,$O$5)))+(IF(D440="Yes",$P$5,0))</f>
        <v>3.5</v>
      </c>
      <c r="H440" s="53">
        <f t="shared" si="18"/>
        <v>7.8</v>
      </c>
      <c r="I440" s="41"/>
      <c r="J440" s="59">
        <v>43475.4490208376</v>
      </c>
      <c r="K440" s="48" t="s">
        <v>4</v>
      </c>
      <c r="L440" s="48" t="s">
        <v>33</v>
      </c>
      <c r="M440" s="48" t="s">
        <v>5</v>
      </c>
      <c r="N440" s="53">
        <f>IF(AND(K440="L",M440="Yes"),$O$6,IF(K440="S",$M$4,IF(K440="M",$N$4,$O$4)))+IF(L440="Yes",$P$4,0)</f>
        <v>6.66</v>
      </c>
      <c r="O440" s="53">
        <f>IF(K440="S",$M$5,(IF(K440="M",$N$5,$O$5)))+(IF(L440="Yes",$P$5,0))</f>
        <v>1.7</v>
      </c>
      <c r="P440" s="53">
        <f t="shared" si="19"/>
        <v>4.96</v>
      </c>
      <c r="Q440" s="41"/>
      <c r="R440" s="59">
        <v>43482.8538920554</v>
      </c>
      <c r="S440" s="48" t="s">
        <v>3</v>
      </c>
      <c r="T440" s="48" t="s">
        <v>5</v>
      </c>
      <c r="U440" s="48" t="s">
        <v>33</v>
      </c>
      <c r="V440" s="53">
        <f>IF(AND(S440="L",T440="Yes",U440="Yes"),$P$7,0)+IF(S440="S",$M$4,IF(S440="M",$N$4,$O$4)+IF(T440="Yes",$P$4,0))</f>
        <v>11.3</v>
      </c>
      <c r="W440" s="53">
        <f>IF(S440="S",$M$5,(IF(S440="M",$N$5,$O$5)))+(IF(T440="Yes",$P$5,0))</f>
        <v>3.5</v>
      </c>
      <c r="X440" s="53">
        <f t="shared" si="20"/>
        <v>7.8</v>
      </c>
    </row>
    <row r="441" s="39" customFormat="1" ht="15.75" customHeight="1" spans="1:24">
      <c r="A441" s="41"/>
      <c r="B441" s="59">
        <v>43469.0965060324</v>
      </c>
      <c r="C441" s="48" t="s">
        <v>3</v>
      </c>
      <c r="D441" s="48" t="s">
        <v>5</v>
      </c>
      <c r="E441" s="48" t="s">
        <v>33</v>
      </c>
      <c r="F441" s="53">
        <f>IF(C441="S",$M$4,(IF(C441="M",$N$4,$O$4)))+(IF(D441="Yes",$P$4,0))</f>
        <v>11.3</v>
      </c>
      <c r="G441" s="53">
        <f>IF(C441="S",$M$5,(IF(C441="M",$N$5,$O$5)))+(IF(D441="Yes",$P$5,0))</f>
        <v>3.5</v>
      </c>
      <c r="H441" s="53">
        <f t="shared" si="18"/>
        <v>7.8</v>
      </c>
      <c r="I441" s="41"/>
      <c r="J441" s="59">
        <v>43475.4504035575</v>
      </c>
      <c r="K441" s="48" t="s">
        <v>3</v>
      </c>
      <c r="L441" s="48" t="s">
        <v>33</v>
      </c>
      <c r="M441" s="48" t="s">
        <v>33</v>
      </c>
      <c r="N441" s="53">
        <f>IF(AND(K441="L",M441="Yes"),$O$6,IF(K441="S",$M$4,IF(K441="M",$N$4,$O$4)))+IF(L441="Yes",$P$4,0)</f>
        <v>6.4</v>
      </c>
      <c r="O441" s="53">
        <f>IF(K441="S",$M$5,(IF(K441="M",$N$5,$O$5)))+(IF(L441="Yes",$P$5,0))</f>
        <v>1.5</v>
      </c>
      <c r="P441" s="53">
        <f t="shared" si="19"/>
        <v>4.9</v>
      </c>
      <c r="Q441" s="41"/>
      <c r="R441" s="59">
        <v>43482.8716480157</v>
      </c>
      <c r="S441" s="48" t="s">
        <v>2</v>
      </c>
      <c r="T441" s="48" t="s">
        <v>33</v>
      </c>
      <c r="U441" s="48" t="s">
        <v>33</v>
      </c>
      <c r="V441" s="53">
        <f>IF(AND(S441="L",T441="Yes",U441="Yes"),$P$7,0)+IF(S441="S",$M$4,IF(S441="M",$N$4,$O$4)+IF(T441="Yes",$P$4,0))</f>
        <v>5.4</v>
      </c>
      <c r="W441" s="53">
        <f>IF(S441="S",$M$5,(IF(S441="M",$N$5,$O$5)))+(IF(T441="Yes",$P$5,0))</f>
        <v>1.2</v>
      </c>
      <c r="X441" s="53">
        <f t="shared" si="20"/>
        <v>4.2</v>
      </c>
    </row>
    <row r="442" s="39" customFormat="1" ht="15.75" customHeight="1" spans="1:24">
      <c r="A442" s="41"/>
      <c r="B442" s="59">
        <v>43469.0996974486</v>
      </c>
      <c r="C442" s="48" t="s">
        <v>2</v>
      </c>
      <c r="D442" s="48" t="s">
        <v>33</v>
      </c>
      <c r="E442" s="48" t="s">
        <v>33</v>
      </c>
      <c r="F442" s="53">
        <f>IF(C442="S",$M$4,(IF(C442="M",$N$4,$O$4)))+(IF(D442="Yes",$P$4,0))</f>
        <v>5.4</v>
      </c>
      <c r="G442" s="53">
        <f>IF(C442="S",$M$5,(IF(C442="M",$N$5,$O$5)))+(IF(D442="Yes",$P$5,0))</f>
        <v>1.2</v>
      </c>
      <c r="H442" s="53">
        <f t="shared" si="18"/>
        <v>4.2</v>
      </c>
      <c r="I442" s="41"/>
      <c r="J442" s="59">
        <v>43475.4514725579</v>
      </c>
      <c r="K442" s="48" t="s">
        <v>4</v>
      </c>
      <c r="L442" s="48" t="s">
        <v>33</v>
      </c>
      <c r="M442" s="48" t="s">
        <v>5</v>
      </c>
      <c r="N442" s="53">
        <f>IF(AND(K442="L",M442="Yes"),$O$6,IF(K442="S",$M$4,IF(K442="M",$N$4,$O$4)))+IF(L442="Yes",$P$4,0)</f>
        <v>6.66</v>
      </c>
      <c r="O442" s="53">
        <f>IF(K442="S",$M$5,(IF(K442="M",$N$5,$O$5)))+(IF(L442="Yes",$P$5,0))</f>
        <v>1.7</v>
      </c>
      <c r="P442" s="53">
        <f t="shared" si="19"/>
        <v>4.96</v>
      </c>
      <c r="Q442" s="41"/>
      <c r="R442" s="59">
        <v>43482.8796888104</v>
      </c>
      <c r="S442" s="48" t="s">
        <v>3</v>
      </c>
      <c r="T442" s="48" t="s">
        <v>5</v>
      </c>
      <c r="U442" s="48" t="s">
        <v>33</v>
      </c>
      <c r="V442" s="53">
        <f>IF(AND(S442="L",T442="Yes",U442="Yes"),$P$7,0)+IF(S442="S",$M$4,IF(S442="M",$N$4,$O$4)+IF(T442="Yes",$P$4,0))</f>
        <v>11.3</v>
      </c>
      <c r="W442" s="53">
        <f>IF(S442="S",$M$5,(IF(S442="M",$N$5,$O$5)))+(IF(T442="Yes",$P$5,0))</f>
        <v>3.5</v>
      </c>
      <c r="X442" s="53">
        <f t="shared" si="20"/>
        <v>7.8</v>
      </c>
    </row>
    <row r="443" s="39" customFormat="1" ht="15.75" customHeight="1" spans="1:24">
      <c r="A443" s="41"/>
      <c r="B443" s="59">
        <v>43469.1051945254</v>
      </c>
      <c r="C443" s="48" t="s">
        <v>3</v>
      </c>
      <c r="D443" s="48" t="s">
        <v>33</v>
      </c>
      <c r="E443" s="48" t="s">
        <v>33</v>
      </c>
      <c r="F443" s="53">
        <f>IF(C443="S",$M$4,(IF(C443="M",$N$4,$O$4)))+(IF(D443="Yes",$P$4,0))</f>
        <v>6.4</v>
      </c>
      <c r="G443" s="53">
        <f>IF(C443="S",$M$5,(IF(C443="M",$N$5,$O$5)))+(IF(D443="Yes",$P$5,0))</f>
        <v>1.5</v>
      </c>
      <c r="H443" s="53">
        <f t="shared" si="18"/>
        <v>4.9</v>
      </c>
      <c r="I443" s="41"/>
      <c r="J443" s="59">
        <v>43475.4542380626</v>
      </c>
      <c r="K443" s="48" t="s">
        <v>2</v>
      </c>
      <c r="L443" s="48" t="s">
        <v>33</v>
      </c>
      <c r="M443" s="48" t="s">
        <v>33</v>
      </c>
      <c r="N443" s="53">
        <f>IF(AND(K443="L",M443="Yes"),$O$6,IF(K443="S",$M$4,IF(K443="M",$N$4,$O$4)))+IF(L443="Yes",$P$4,0)</f>
        <v>5.4</v>
      </c>
      <c r="O443" s="53">
        <f>IF(K443="S",$M$5,(IF(K443="M",$N$5,$O$5)))+(IF(L443="Yes",$P$5,0))</f>
        <v>1.2</v>
      </c>
      <c r="P443" s="53">
        <f t="shared" si="19"/>
        <v>4.2</v>
      </c>
      <c r="Q443" s="41"/>
      <c r="R443" s="59">
        <v>43482.8857052426</v>
      </c>
      <c r="S443" s="48" t="s">
        <v>2</v>
      </c>
      <c r="T443" s="48" t="s">
        <v>33</v>
      </c>
      <c r="U443" s="48" t="s">
        <v>33</v>
      </c>
      <c r="V443" s="53">
        <f>IF(AND(S443="L",T443="Yes",U443="Yes"),$P$7,0)+IF(S443="S",$M$4,IF(S443="M",$N$4,$O$4)+IF(T443="Yes",$P$4,0))</f>
        <v>5.4</v>
      </c>
      <c r="W443" s="53">
        <f>IF(S443="S",$M$5,(IF(S443="M",$N$5,$O$5)))+(IF(T443="Yes",$P$5,0))</f>
        <v>1.2</v>
      </c>
      <c r="X443" s="53">
        <f t="shared" si="20"/>
        <v>4.2</v>
      </c>
    </row>
    <row r="444" s="39" customFormat="1" ht="15.75" customHeight="1" spans="1:24">
      <c r="A444" s="41"/>
      <c r="B444" s="59">
        <v>43469.1110432691</v>
      </c>
      <c r="C444" s="48" t="s">
        <v>4</v>
      </c>
      <c r="D444" s="48" t="s">
        <v>33</v>
      </c>
      <c r="E444" s="48" t="s">
        <v>33</v>
      </c>
      <c r="F444" s="53">
        <f>IF(C444="S",$M$4,(IF(C444="M",$N$4,$O$4)))+(IF(D444="Yes",$P$4,0))</f>
        <v>7.4</v>
      </c>
      <c r="G444" s="53">
        <f>IF(C444="S",$M$5,(IF(C444="M",$N$5,$O$5)))+(IF(D444="Yes",$P$5,0))</f>
        <v>1.7</v>
      </c>
      <c r="H444" s="53">
        <f t="shared" si="18"/>
        <v>5.7</v>
      </c>
      <c r="I444" s="41"/>
      <c r="J444" s="59">
        <v>43475.4551407624</v>
      </c>
      <c r="K444" s="48" t="s">
        <v>4</v>
      </c>
      <c r="L444" s="48" t="s">
        <v>33</v>
      </c>
      <c r="M444" s="48" t="s">
        <v>5</v>
      </c>
      <c r="N444" s="53">
        <f>IF(AND(K444="L",M444="Yes"),$O$6,IF(K444="S",$M$4,IF(K444="M",$N$4,$O$4)))+IF(L444="Yes",$P$4,0)</f>
        <v>6.66</v>
      </c>
      <c r="O444" s="53">
        <f>IF(K444="S",$M$5,(IF(K444="M",$N$5,$O$5)))+(IF(L444="Yes",$P$5,0))</f>
        <v>1.7</v>
      </c>
      <c r="P444" s="53">
        <f t="shared" si="19"/>
        <v>4.96</v>
      </c>
      <c r="Q444" s="41"/>
      <c r="R444" s="59">
        <v>43482.8944171934</v>
      </c>
      <c r="S444" s="48" t="s">
        <v>3</v>
      </c>
      <c r="T444" s="48" t="s">
        <v>5</v>
      </c>
      <c r="U444" s="48" t="s">
        <v>33</v>
      </c>
      <c r="V444" s="53">
        <f>IF(AND(S444="L",T444="Yes",U444="Yes"),$P$7,0)+IF(S444="S",$M$4,IF(S444="M",$N$4,$O$4)+IF(T444="Yes",$P$4,0))</f>
        <v>11.3</v>
      </c>
      <c r="W444" s="53">
        <f>IF(S444="S",$M$5,(IF(S444="M",$N$5,$O$5)))+(IF(T444="Yes",$P$5,0))</f>
        <v>3.5</v>
      </c>
      <c r="X444" s="53">
        <f t="shared" si="20"/>
        <v>7.8</v>
      </c>
    </row>
    <row r="445" s="39" customFormat="1" ht="15.75" customHeight="1" spans="1:24">
      <c r="A445" s="41"/>
      <c r="B445" s="59">
        <v>43469.1110796168</v>
      </c>
      <c r="C445" s="48" t="s">
        <v>3</v>
      </c>
      <c r="D445" s="48" t="s">
        <v>33</v>
      </c>
      <c r="E445" s="48" t="s">
        <v>33</v>
      </c>
      <c r="F445" s="53">
        <f>IF(C445="S",$M$4,(IF(C445="M",$N$4,$O$4)))+(IF(D445="Yes",$P$4,0))</f>
        <v>6.4</v>
      </c>
      <c r="G445" s="53">
        <f>IF(C445="S",$M$5,(IF(C445="M",$N$5,$O$5)))+(IF(D445="Yes",$P$5,0))</f>
        <v>1.5</v>
      </c>
      <c r="H445" s="53">
        <f t="shared" si="18"/>
        <v>4.9</v>
      </c>
      <c r="I445" s="41"/>
      <c r="J445" s="59">
        <v>43475.4604990591</v>
      </c>
      <c r="K445" s="48" t="s">
        <v>2</v>
      </c>
      <c r="L445" s="48" t="s">
        <v>33</v>
      </c>
      <c r="M445" s="48" t="s">
        <v>33</v>
      </c>
      <c r="N445" s="53">
        <f>IF(AND(K445="L",M445="Yes"),$O$6,IF(K445="S",$M$4,IF(K445="M",$N$4,$O$4)))+IF(L445="Yes",$P$4,0)</f>
        <v>5.4</v>
      </c>
      <c r="O445" s="53">
        <f>IF(K445="S",$M$5,(IF(K445="M",$N$5,$O$5)))+(IF(L445="Yes",$P$5,0))</f>
        <v>1.2</v>
      </c>
      <c r="P445" s="53">
        <f t="shared" si="19"/>
        <v>4.2</v>
      </c>
      <c r="Q445" s="41"/>
      <c r="R445" s="59">
        <v>43482.9023416618</v>
      </c>
      <c r="S445" s="48" t="s">
        <v>3</v>
      </c>
      <c r="T445" s="48" t="s">
        <v>5</v>
      </c>
      <c r="U445" s="48" t="s">
        <v>33</v>
      </c>
      <c r="V445" s="53">
        <f>IF(AND(S445="L",T445="Yes",U445="Yes"),$P$7,0)+IF(S445="S",$M$4,IF(S445="M",$N$4,$O$4)+IF(T445="Yes",$P$4,0))</f>
        <v>11.3</v>
      </c>
      <c r="W445" s="53">
        <f>IF(S445="S",$M$5,(IF(S445="M",$N$5,$O$5)))+(IF(T445="Yes",$P$5,0))</f>
        <v>3.5</v>
      </c>
      <c r="X445" s="53">
        <f t="shared" si="20"/>
        <v>7.8</v>
      </c>
    </row>
    <row r="446" s="39" customFormat="1" ht="15.75" customHeight="1" spans="1:24">
      <c r="A446" s="41"/>
      <c r="B446" s="59">
        <v>43469.1118905819</v>
      </c>
      <c r="C446" s="48" t="s">
        <v>4</v>
      </c>
      <c r="D446" s="48" t="s">
        <v>33</v>
      </c>
      <c r="E446" s="48" t="s">
        <v>33</v>
      </c>
      <c r="F446" s="53">
        <f>IF(C446="S",$M$4,(IF(C446="M",$N$4,$O$4)))+(IF(D446="Yes",$P$4,0))</f>
        <v>7.4</v>
      </c>
      <c r="G446" s="53">
        <f>IF(C446="S",$M$5,(IF(C446="M",$N$5,$O$5)))+(IF(D446="Yes",$P$5,0))</f>
        <v>1.7</v>
      </c>
      <c r="H446" s="53">
        <f t="shared" si="18"/>
        <v>5.7</v>
      </c>
      <c r="I446" s="41"/>
      <c r="J446" s="59">
        <v>43475.4635050803</v>
      </c>
      <c r="K446" s="48" t="s">
        <v>3</v>
      </c>
      <c r="L446" s="48" t="s">
        <v>33</v>
      </c>
      <c r="M446" s="48" t="s">
        <v>33</v>
      </c>
      <c r="N446" s="53">
        <f>IF(AND(K446="L",M446="Yes"),$O$6,IF(K446="S",$M$4,IF(K446="M",$N$4,$O$4)))+IF(L446="Yes",$P$4,0)</f>
        <v>6.4</v>
      </c>
      <c r="O446" s="53">
        <f>IF(K446="S",$M$5,(IF(K446="M",$N$5,$O$5)))+(IF(L446="Yes",$P$5,0))</f>
        <v>1.5</v>
      </c>
      <c r="P446" s="53">
        <f t="shared" si="19"/>
        <v>4.9</v>
      </c>
      <c r="Q446" s="41"/>
      <c r="R446" s="59">
        <v>43482.9049694532</v>
      </c>
      <c r="S446" s="48" t="s">
        <v>4</v>
      </c>
      <c r="T446" s="48" t="s">
        <v>33</v>
      </c>
      <c r="U446" s="48" t="s">
        <v>5</v>
      </c>
      <c r="V446" s="53">
        <f>IF(AND(S446="L",T446="Yes",U446="Yes"),$P$7,0)+IF(S446="S",$M$4,IF(S446="M",$N$4,$O$4)+IF(T446="Yes",$P$4,0))</f>
        <v>7.4</v>
      </c>
      <c r="W446" s="53">
        <f>IF(S446="S",$M$5,(IF(S446="M",$N$5,$O$5)))+(IF(T446="Yes",$P$5,0))</f>
        <v>1.7</v>
      </c>
      <c r="X446" s="53">
        <f t="shared" si="20"/>
        <v>5.7</v>
      </c>
    </row>
    <row r="447" s="39" customFormat="1" ht="15.75" customHeight="1" spans="1:24">
      <c r="A447" s="41"/>
      <c r="B447" s="59">
        <v>43469.1252547976</v>
      </c>
      <c r="C447" s="48" t="s">
        <v>3</v>
      </c>
      <c r="D447" s="48" t="s">
        <v>5</v>
      </c>
      <c r="E447" s="48" t="s">
        <v>33</v>
      </c>
      <c r="F447" s="53">
        <f>IF(C447="S",$M$4,(IF(C447="M",$N$4,$O$4)))+(IF(D447="Yes",$P$4,0))</f>
        <v>11.3</v>
      </c>
      <c r="G447" s="53">
        <f>IF(C447="S",$M$5,(IF(C447="M",$N$5,$O$5)))+(IF(D447="Yes",$P$5,0))</f>
        <v>3.5</v>
      </c>
      <c r="H447" s="53">
        <f t="shared" si="18"/>
        <v>7.8</v>
      </c>
      <c r="I447" s="41"/>
      <c r="J447" s="59">
        <v>43475.4721065869</v>
      </c>
      <c r="K447" s="48" t="s">
        <v>4</v>
      </c>
      <c r="L447" s="48" t="s">
        <v>33</v>
      </c>
      <c r="M447" s="48" t="s">
        <v>33</v>
      </c>
      <c r="N447" s="53">
        <f>IF(AND(K447="L",M447="Yes"),$O$6,IF(K447="S",$M$4,IF(K447="M",$N$4,$O$4)))+IF(L447="Yes",$P$4,0)</f>
        <v>7.4</v>
      </c>
      <c r="O447" s="53">
        <f>IF(K447="S",$M$5,(IF(K447="M",$N$5,$O$5)))+(IF(L447="Yes",$P$5,0))</f>
        <v>1.7</v>
      </c>
      <c r="P447" s="53">
        <f t="shared" si="19"/>
        <v>5.7</v>
      </c>
      <c r="Q447" s="41"/>
      <c r="R447" s="59">
        <v>43482.9148212774</v>
      </c>
      <c r="S447" s="48" t="s">
        <v>3</v>
      </c>
      <c r="T447" s="48" t="s">
        <v>33</v>
      </c>
      <c r="U447" s="48" t="s">
        <v>33</v>
      </c>
      <c r="V447" s="53">
        <f>IF(AND(S447="L",T447="Yes",U447="Yes"),$P$7,0)+IF(S447="S",$M$4,IF(S447="M",$N$4,$O$4)+IF(T447="Yes",$P$4,0))</f>
        <v>6.4</v>
      </c>
      <c r="W447" s="53">
        <f>IF(S447="S",$M$5,(IF(S447="M",$N$5,$O$5)))+(IF(T447="Yes",$P$5,0))</f>
        <v>1.5</v>
      </c>
      <c r="X447" s="53">
        <f t="shared" si="20"/>
        <v>4.9</v>
      </c>
    </row>
    <row r="448" s="39" customFormat="1" ht="15.75" customHeight="1" spans="1:24">
      <c r="A448" s="41"/>
      <c r="B448" s="59">
        <v>43469.1272606339</v>
      </c>
      <c r="C448" s="48" t="s">
        <v>3</v>
      </c>
      <c r="D448" s="48" t="s">
        <v>33</v>
      </c>
      <c r="E448" s="48" t="s">
        <v>33</v>
      </c>
      <c r="F448" s="53">
        <f>IF(C448="S",$M$4,(IF(C448="M",$N$4,$O$4)))+(IF(D448="Yes",$P$4,0))</f>
        <v>6.4</v>
      </c>
      <c r="G448" s="53">
        <f>IF(C448="S",$M$5,(IF(C448="M",$N$5,$O$5)))+(IF(D448="Yes",$P$5,0))</f>
        <v>1.5</v>
      </c>
      <c r="H448" s="53">
        <f t="shared" si="18"/>
        <v>4.9</v>
      </c>
      <c r="I448" s="41"/>
      <c r="J448" s="59">
        <v>43475.4954123427</v>
      </c>
      <c r="K448" s="48" t="s">
        <v>2</v>
      </c>
      <c r="L448" s="48" t="s">
        <v>5</v>
      </c>
      <c r="M448" s="48" t="s">
        <v>33</v>
      </c>
      <c r="N448" s="53">
        <f>IF(AND(K448="L",M448="Yes"),$O$6,IF(K448="S",$M$4,IF(K448="M",$N$4,$O$4)))+IF(L448="Yes",$P$4,0)</f>
        <v>10.3</v>
      </c>
      <c r="O448" s="53">
        <f>IF(K448="S",$M$5,(IF(K448="M",$N$5,$O$5)))+(IF(L448="Yes",$P$5,0))</f>
        <v>3.2</v>
      </c>
      <c r="P448" s="53">
        <f t="shared" si="19"/>
        <v>7.1</v>
      </c>
      <c r="Q448" s="41"/>
      <c r="R448" s="59">
        <v>43482.9248848458</v>
      </c>
      <c r="S448" s="48" t="s">
        <v>4</v>
      </c>
      <c r="T448" s="48" t="s">
        <v>33</v>
      </c>
      <c r="U448" s="48" t="s">
        <v>33</v>
      </c>
      <c r="V448" s="53">
        <f>IF(AND(S448="L",T448="Yes",U448="Yes"),$P$7,0)+IF(S448="S",$M$4,IF(S448="M",$N$4,$O$4)+IF(T448="Yes",$P$4,0))</f>
        <v>7.4</v>
      </c>
      <c r="W448" s="53">
        <f>IF(S448="S",$M$5,(IF(S448="M",$N$5,$O$5)))+(IF(T448="Yes",$P$5,0))</f>
        <v>1.7</v>
      </c>
      <c r="X448" s="53">
        <f t="shared" si="20"/>
        <v>5.7</v>
      </c>
    </row>
    <row r="449" s="39" customFormat="1" ht="15.75" customHeight="1" spans="1:24">
      <c r="A449" s="41"/>
      <c r="B449" s="59">
        <v>43469.1279859445</v>
      </c>
      <c r="C449" s="48" t="s">
        <v>2</v>
      </c>
      <c r="D449" s="48" t="s">
        <v>33</v>
      </c>
      <c r="E449" s="48" t="s">
        <v>33</v>
      </c>
      <c r="F449" s="53">
        <f>IF(C449="S",$M$4,(IF(C449="M",$N$4,$O$4)))+(IF(D449="Yes",$P$4,0))</f>
        <v>5.4</v>
      </c>
      <c r="G449" s="53">
        <f>IF(C449="S",$M$5,(IF(C449="M",$N$5,$O$5)))+(IF(D449="Yes",$P$5,0))</f>
        <v>1.2</v>
      </c>
      <c r="H449" s="53">
        <f t="shared" si="18"/>
        <v>4.2</v>
      </c>
      <c r="I449" s="41"/>
      <c r="J449" s="59">
        <v>43475.4980793966</v>
      </c>
      <c r="K449" s="48" t="s">
        <v>4</v>
      </c>
      <c r="L449" s="48" t="s">
        <v>33</v>
      </c>
      <c r="M449" s="48" t="s">
        <v>5</v>
      </c>
      <c r="N449" s="53">
        <f>IF(AND(K449="L",M449="Yes"),$O$6,IF(K449="S",$M$4,IF(K449="M",$N$4,$O$4)))+IF(L449="Yes",$P$4,0)</f>
        <v>6.66</v>
      </c>
      <c r="O449" s="53">
        <f>IF(K449="S",$M$5,(IF(K449="M",$N$5,$O$5)))+(IF(L449="Yes",$P$5,0))</f>
        <v>1.7</v>
      </c>
      <c r="P449" s="53">
        <f t="shared" si="19"/>
        <v>4.96</v>
      </c>
      <c r="Q449" s="41"/>
      <c r="R449" s="59">
        <v>43482.9326774205</v>
      </c>
      <c r="S449" s="48" t="s">
        <v>4</v>
      </c>
      <c r="T449" s="48" t="s">
        <v>33</v>
      </c>
      <c r="U449" s="48" t="s">
        <v>5</v>
      </c>
      <c r="V449" s="53">
        <f>IF(AND(S449="L",T449="Yes",U449="Yes"),$P$7,0)+IF(S449="S",$M$4,IF(S449="M",$N$4,$O$4)+IF(T449="Yes",$P$4,0))</f>
        <v>7.4</v>
      </c>
      <c r="W449" s="53">
        <f>IF(S449="S",$M$5,(IF(S449="M",$N$5,$O$5)))+(IF(T449="Yes",$P$5,0))</f>
        <v>1.7</v>
      </c>
      <c r="X449" s="53">
        <f t="shared" si="20"/>
        <v>5.7</v>
      </c>
    </row>
    <row r="450" s="39" customFormat="1" ht="15.75" customHeight="1" spans="1:24">
      <c r="A450" s="41"/>
      <c r="B450" s="59">
        <v>43469.1469090612</v>
      </c>
      <c r="C450" s="48" t="s">
        <v>3</v>
      </c>
      <c r="D450" s="48" t="s">
        <v>33</v>
      </c>
      <c r="E450" s="48" t="s">
        <v>33</v>
      </c>
      <c r="F450" s="53">
        <f>IF(C450="S",$M$4,(IF(C450="M",$N$4,$O$4)))+(IF(D450="Yes",$P$4,0))</f>
        <v>6.4</v>
      </c>
      <c r="G450" s="53">
        <f>IF(C450="S",$M$5,(IF(C450="M",$N$5,$O$5)))+(IF(D450="Yes",$P$5,0))</f>
        <v>1.5</v>
      </c>
      <c r="H450" s="53">
        <f t="shared" si="18"/>
        <v>4.9</v>
      </c>
      <c r="I450" s="41"/>
      <c r="J450" s="59">
        <v>43475.4988281872</v>
      </c>
      <c r="K450" s="48" t="s">
        <v>4</v>
      </c>
      <c r="L450" s="48" t="s">
        <v>33</v>
      </c>
      <c r="M450" s="48" t="s">
        <v>33</v>
      </c>
      <c r="N450" s="53">
        <f>IF(AND(K450="L",M450="Yes"),$O$6,IF(K450="S",$M$4,IF(K450="M",$N$4,$O$4)))+IF(L450="Yes",$P$4,0)</f>
        <v>7.4</v>
      </c>
      <c r="O450" s="53">
        <f>IF(K450="S",$M$5,(IF(K450="M",$N$5,$O$5)))+(IF(L450="Yes",$P$5,0))</f>
        <v>1.7</v>
      </c>
      <c r="P450" s="53">
        <f t="shared" si="19"/>
        <v>5.7</v>
      </c>
      <c r="Q450" s="41"/>
      <c r="R450" s="59">
        <v>43482.9391297464</v>
      </c>
      <c r="S450" s="48" t="s">
        <v>3</v>
      </c>
      <c r="T450" s="48" t="s">
        <v>5</v>
      </c>
      <c r="U450" s="48" t="s">
        <v>33</v>
      </c>
      <c r="V450" s="53">
        <f>IF(AND(S450="L",T450="Yes",U450="Yes"),$P$7,0)+IF(S450="S",$M$4,IF(S450="M",$N$4,$O$4)+IF(T450="Yes",$P$4,0))</f>
        <v>11.3</v>
      </c>
      <c r="W450" s="53">
        <f>IF(S450="S",$M$5,(IF(S450="M",$N$5,$O$5)))+(IF(T450="Yes",$P$5,0))</f>
        <v>3.5</v>
      </c>
      <c r="X450" s="53">
        <f t="shared" si="20"/>
        <v>7.8</v>
      </c>
    </row>
    <row r="451" s="39" customFormat="1" ht="15.75" customHeight="1" spans="1:24">
      <c r="A451" s="41"/>
      <c r="B451" s="59">
        <v>43469.151316654</v>
      </c>
      <c r="C451" s="48" t="s">
        <v>4</v>
      </c>
      <c r="D451" s="48" t="s">
        <v>5</v>
      </c>
      <c r="E451" s="48" t="s">
        <v>33</v>
      </c>
      <c r="F451" s="53">
        <f>IF(C451="S",$M$4,(IF(C451="M",$N$4,$O$4)))+(IF(D451="Yes",$P$4,0))</f>
        <v>12.3</v>
      </c>
      <c r="G451" s="53">
        <f>IF(C451="S",$M$5,(IF(C451="M",$N$5,$O$5)))+(IF(D451="Yes",$P$5,0))</f>
        <v>3.7</v>
      </c>
      <c r="H451" s="53">
        <f t="shared" si="18"/>
        <v>8.6</v>
      </c>
      <c r="I451" s="41"/>
      <c r="J451" s="59">
        <v>43475.4989806178</v>
      </c>
      <c r="K451" s="48" t="s">
        <v>3</v>
      </c>
      <c r="L451" s="48" t="s">
        <v>5</v>
      </c>
      <c r="M451" s="48" t="s">
        <v>33</v>
      </c>
      <c r="N451" s="53">
        <f>IF(AND(K451="L",M451="Yes"),$O$6,IF(K451="S",$M$4,IF(K451="M",$N$4,$O$4)))+IF(L451="Yes",$P$4,0)</f>
        <v>11.3</v>
      </c>
      <c r="O451" s="53">
        <f>IF(K451="S",$M$5,(IF(K451="M",$N$5,$O$5)))+(IF(L451="Yes",$P$5,0))</f>
        <v>3.5</v>
      </c>
      <c r="P451" s="53">
        <f t="shared" si="19"/>
        <v>7.8</v>
      </c>
      <c r="Q451" s="41"/>
      <c r="R451" s="59">
        <v>43482.947557308</v>
      </c>
      <c r="S451" s="48" t="s">
        <v>4</v>
      </c>
      <c r="T451" s="48" t="s">
        <v>33</v>
      </c>
      <c r="U451" s="48" t="s">
        <v>33</v>
      </c>
      <c r="V451" s="53">
        <f>IF(AND(S451="L",T451="Yes",U451="Yes"),$P$7,0)+IF(S451="S",$M$4,IF(S451="M",$N$4,$O$4)+IF(T451="Yes",$P$4,0))</f>
        <v>7.4</v>
      </c>
      <c r="W451" s="53">
        <f>IF(S451="S",$M$5,(IF(S451="M",$N$5,$O$5)))+(IF(T451="Yes",$P$5,0))</f>
        <v>1.7</v>
      </c>
      <c r="X451" s="53">
        <f t="shared" si="20"/>
        <v>5.7</v>
      </c>
    </row>
    <row r="452" s="39" customFormat="1" ht="15.75" customHeight="1" spans="1:24">
      <c r="A452" s="41"/>
      <c r="B452" s="59">
        <v>43469.1606912932</v>
      </c>
      <c r="C452" s="48" t="s">
        <v>4</v>
      </c>
      <c r="D452" s="48" t="s">
        <v>33</v>
      </c>
      <c r="E452" s="48" t="s">
        <v>33</v>
      </c>
      <c r="F452" s="53">
        <f>IF(C452="S",$M$4,(IF(C452="M",$N$4,$O$4)))+(IF(D452="Yes",$P$4,0))</f>
        <v>7.4</v>
      </c>
      <c r="G452" s="53">
        <f>IF(C452="S",$M$5,(IF(C452="M",$N$5,$O$5)))+(IF(D452="Yes",$P$5,0))</f>
        <v>1.7</v>
      </c>
      <c r="H452" s="53">
        <f t="shared" si="18"/>
        <v>5.7</v>
      </c>
      <c r="I452" s="41"/>
      <c r="J452" s="59">
        <v>43475.5005962197</v>
      </c>
      <c r="K452" s="48" t="s">
        <v>4</v>
      </c>
      <c r="L452" s="48" t="s">
        <v>5</v>
      </c>
      <c r="M452" s="48" t="s">
        <v>5</v>
      </c>
      <c r="N452" s="53">
        <f>IF(AND(K452="L",M452="Yes"),$O$6,IF(K452="S",$M$4,IF(K452="M",$N$4,$O$4)))+IF(L452="Yes",$P$4,0)</f>
        <v>11.56</v>
      </c>
      <c r="O452" s="53">
        <f>IF(K452="S",$M$5,(IF(K452="M",$N$5,$O$5)))+(IF(L452="Yes",$P$5,0))</f>
        <v>3.7</v>
      </c>
      <c r="P452" s="53">
        <f t="shared" si="19"/>
        <v>7.86</v>
      </c>
      <c r="Q452" s="41"/>
      <c r="R452" s="59">
        <v>43482.9498283314</v>
      </c>
      <c r="S452" s="48" t="s">
        <v>3</v>
      </c>
      <c r="T452" s="48" t="s">
        <v>33</v>
      </c>
      <c r="U452" s="48" t="s">
        <v>33</v>
      </c>
      <c r="V452" s="53">
        <f>IF(AND(S452="L",T452="Yes",U452="Yes"),$P$7,0)+IF(S452="S",$M$4,IF(S452="M",$N$4,$O$4)+IF(T452="Yes",$P$4,0))</f>
        <v>6.4</v>
      </c>
      <c r="W452" s="53">
        <f>IF(S452="S",$M$5,(IF(S452="M",$N$5,$O$5)))+(IF(T452="Yes",$P$5,0))</f>
        <v>1.5</v>
      </c>
      <c r="X452" s="53">
        <f t="shared" si="20"/>
        <v>4.9</v>
      </c>
    </row>
    <row r="453" s="39" customFormat="1" ht="15.75" customHeight="1" spans="1:24">
      <c r="A453" s="41"/>
      <c r="B453" s="59">
        <v>43469.1637154675</v>
      </c>
      <c r="C453" s="48" t="s">
        <v>3</v>
      </c>
      <c r="D453" s="48" t="s">
        <v>33</v>
      </c>
      <c r="E453" s="48" t="s">
        <v>33</v>
      </c>
      <c r="F453" s="53">
        <f>IF(C453="S",$M$4,(IF(C453="M",$N$4,$O$4)))+(IF(D453="Yes",$P$4,0))</f>
        <v>6.4</v>
      </c>
      <c r="G453" s="53">
        <f>IF(C453="S",$M$5,(IF(C453="M",$N$5,$O$5)))+(IF(D453="Yes",$P$5,0))</f>
        <v>1.5</v>
      </c>
      <c r="H453" s="53">
        <f t="shared" si="18"/>
        <v>4.9</v>
      </c>
      <c r="I453" s="41"/>
      <c r="J453" s="59">
        <v>43475.50093967</v>
      </c>
      <c r="K453" s="48" t="s">
        <v>4</v>
      </c>
      <c r="L453" s="48" t="s">
        <v>33</v>
      </c>
      <c r="M453" s="48" t="s">
        <v>33</v>
      </c>
      <c r="N453" s="53">
        <f>IF(AND(K453="L",M453="Yes"),$O$6,IF(K453="S",$M$4,IF(K453="M",$N$4,$O$4)))+IF(L453="Yes",$P$4,0)</f>
        <v>7.4</v>
      </c>
      <c r="O453" s="53">
        <f>IF(K453="S",$M$5,(IF(K453="M",$N$5,$O$5)))+(IF(L453="Yes",$P$5,0))</f>
        <v>1.7</v>
      </c>
      <c r="P453" s="53">
        <f t="shared" si="19"/>
        <v>5.7</v>
      </c>
      <c r="Q453" s="41"/>
      <c r="R453" s="59">
        <v>43482.9546819162</v>
      </c>
      <c r="S453" s="48" t="s">
        <v>2</v>
      </c>
      <c r="T453" s="48" t="s">
        <v>33</v>
      </c>
      <c r="U453" s="48" t="s">
        <v>33</v>
      </c>
      <c r="V453" s="53">
        <f>IF(AND(S453="L",T453="Yes",U453="Yes"),$P$7,0)+IF(S453="S",$M$4,IF(S453="M",$N$4,$O$4)+IF(T453="Yes",$P$4,0))</f>
        <v>5.4</v>
      </c>
      <c r="W453" s="53">
        <f>IF(S453="S",$M$5,(IF(S453="M",$N$5,$O$5)))+(IF(T453="Yes",$P$5,0))</f>
        <v>1.2</v>
      </c>
      <c r="X453" s="53">
        <f t="shared" si="20"/>
        <v>4.2</v>
      </c>
    </row>
    <row r="454" s="39" customFormat="1" ht="15.75" customHeight="1" spans="1:24">
      <c r="A454" s="41"/>
      <c r="B454" s="59">
        <v>43469.1647590686</v>
      </c>
      <c r="C454" s="48" t="s">
        <v>3</v>
      </c>
      <c r="D454" s="48" t="s">
        <v>33</v>
      </c>
      <c r="E454" s="48" t="s">
        <v>33</v>
      </c>
      <c r="F454" s="53">
        <f>IF(C454="S",$M$4,(IF(C454="M",$N$4,$O$4)))+(IF(D454="Yes",$P$4,0))</f>
        <v>6.4</v>
      </c>
      <c r="G454" s="53">
        <f>IF(C454="S",$M$5,(IF(C454="M",$N$5,$O$5)))+(IF(D454="Yes",$P$5,0))</f>
        <v>1.5</v>
      </c>
      <c r="H454" s="53">
        <f t="shared" si="18"/>
        <v>4.9</v>
      </c>
      <c r="I454" s="41"/>
      <c r="J454" s="59">
        <v>43475.5016097365</v>
      </c>
      <c r="K454" s="48" t="s">
        <v>3</v>
      </c>
      <c r="L454" s="48" t="s">
        <v>33</v>
      </c>
      <c r="M454" s="48" t="s">
        <v>33</v>
      </c>
      <c r="N454" s="53">
        <f>IF(AND(K454="L",M454="Yes"),$O$6,IF(K454="S",$M$4,IF(K454="M",$N$4,$O$4)))+IF(L454="Yes",$P$4,0)</f>
        <v>6.4</v>
      </c>
      <c r="O454" s="53">
        <f>IF(K454="S",$M$5,(IF(K454="M",$N$5,$O$5)))+(IF(L454="Yes",$P$5,0))</f>
        <v>1.5</v>
      </c>
      <c r="P454" s="53">
        <f t="shared" si="19"/>
        <v>4.9</v>
      </c>
      <c r="Q454" s="41"/>
      <c r="R454" s="59">
        <v>43482.9645817437</v>
      </c>
      <c r="S454" s="48" t="s">
        <v>4</v>
      </c>
      <c r="T454" s="48" t="s">
        <v>33</v>
      </c>
      <c r="U454" s="48" t="s">
        <v>5</v>
      </c>
      <c r="V454" s="53">
        <f>IF(AND(S454="L",T454="Yes",U454="Yes"),$P$7,0)+IF(S454="S",$M$4,IF(S454="M",$N$4,$O$4)+IF(T454="Yes",$P$4,0))</f>
        <v>7.4</v>
      </c>
      <c r="W454" s="53">
        <f>IF(S454="S",$M$5,(IF(S454="M",$N$5,$O$5)))+(IF(T454="Yes",$P$5,0))</f>
        <v>1.7</v>
      </c>
      <c r="X454" s="53">
        <f t="shared" si="20"/>
        <v>5.7</v>
      </c>
    </row>
    <row r="455" s="39" customFormat="1" ht="15.75" customHeight="1" spans="1:24">
      <c r="A455" s="41"/>
      <c r="B455" s="59">
        <v>43469.1717663835</v>
      </c>
      <c r="C455" s="48" t="s">
        <v>4</v>
      </c>
      <c r="D455" s="48" t="s">
        <v>33</v>
      </c>
      <c r="E455" s="48" t="s">
        <v>33</v>
      </c>
      <c r="F455" s="53">
        <f>IF(C455="S",$M$4,(IF(C455="M",$N$4,$O$4)))+(IF(D455="Yes",$P$4,0))</f>
        <v>7.4</v>
      </c>
      <c r="G455" s="53">
        <f>IF(C455="S",$M$5,(IF(C455="M",$N$5,$O$5)))+(IF(D455="Yes",$P$5,0))</f>
        <v>1.7</v>
      </c>
      <c r="H455" s="53">
        <f t="shared" si="18"/>
        <v>5.7</v>
      </c>
      <c r="I455" s="41"/>
      <c r="J455" s="59">
        <v>43475.5018085387</v>
      </c>
      <c r="K455" s="48" t="s">
        <v>2</v>
      </c>
      <c r="L455" s="48" t="s">
        <v>33</v>
      </c>
      <c r="M455" s="48" t="s">
        <v>33</v>
      </c>
      <c r="N455" s="53">
        <f>IF(AND(K455="L",M455="Yes"),$O$6,IF(K455="S",$M$4,IF(K455="M",$N$4,$O$4)))+IF(L455="Yes",$P$4,0)</f>
        <v>5.4</v>
      </c>
      <c r="O455" s="53">
        <f>IF(K455="S",$M$5,(IF(K455="M",$N$5,$O$5)))+(IF(L455="Yes",$P$5,0))</f>
        <v>1.2</v>
      </c>
      <c r="P455" s="53">
        <f t="shared" si="19"/>
        <v>4.2</v>
      </c>
      <c r="Q455" s="41"/>
      <c r="R455" s="59">
        <v>43482.9756658923</v>
      </c>
      <c r="S455" s="48" t="s">
        <v>2</v>
      </c>
      <c r="T455" s="48" t="s">
        <v>33</v>
      </c>
      <c r="U455" s="48" t="s">
        <v>33</v>
      </c>
      <c r="V455" s="53">
        <f>IF(AND(S455="L",T455="Yes",U455="Yes"),$P$7,0)+IF(S455="S",$M$4,IF(S455="M",$N$4,$O$4)+IF(T455="Yes",$P$4,0))</f>
        <v>5.4</v>
      </c>
      <c r="W455" s="53">
        <f>IF(S455="S",$M$5,(IF(S455="M",$N$5,$O$5)))+(IF(T455="Yes",$P$5,0))</f>
        <v>1.2</v>
      </c>
      <c r="X455" s="53">
        <f t="shared" si="20"/>
        <v>4.2</v>
      </c>
    </row>
    <row r="456" s="39" customFormat="1" ht="15.75" customHeight="1" spans="1:24">
      <c r="A456" s="41"/>
      <c r="B456" s="59">
        <v>43469.1848426762</v>
      </c>
      <c r="C456" s="48" t="s">
        <v>3</v>
      </c>
      <c r="D456" s="48" t="s">
        <v>33</v>
      </c>
      <c r="E456" s="48" t="s">
        <v>33</v>
      </c>
      <c r="F456" s="53">
        <f>IF(C456="S",$M$4,(IF(C456="M",$N$4,$O$4)))+(IF(D456="Yes",$P$4,0))</f>
        <v>6.4</v>
      </c>
      <c r="G456" s="53">
        <f>IF(C456="S",$M$5,(IF(C456="M",$N$5,$O$5)))+(IF(D456="Yes",$P$5,0))</f>
        <v>1.5</v>
      </c>
      <c r="H456" s="53">
        <f t="shared" si="18"/>
        <v>4.9</v>
      </c>
      <c r="I456" s="41"/>
      <c r="J456" s="59">
        <v>43475.5041304438</v>
      </c>
      <c r="K456" s="48" t="s">
        <v>2</v>
      </c>
      <c r="L456" s="48" t="s">
        <v>5</v>
      </c>
      <c r="M456" s="48" t="s">
        <v>33</v>
      </c>
      <c r="N456" s="53">
        <f>IF(AND(K456="L",M456="Yes"),$O$6,IF(K456="S",$M$4,IF(K456="M",$N$4,$O$4)))+IF(L456="Yes",$P$4,0)</f>
        <v>10.3</v>
      </c>
      <c r="O456" s="53">
        <f>IF(K456="S",$M$5,(IF(K456="M",$N$5,$O$5)))+(IF(L456="Yes",$P$5,0))</f>
        <v>3.2</v>
      </c>
      <c r="P456" s="53">
        <f t="shared" si="19"/>
        <v>7.1</v>
      </c>
      <c r="Q456" s="41"/>
      <c r="R456" s="59">
        <v>43482.9833996329</v>
      </c>
      <c r="S456" s="48" t="s">
        <v>2</v>
      </c>
      <c r="T456" s="48" t="s">
        <v>33</v>
      </c>
      <c r="U456" s="48" t="s">
        <v>33</v>
      </c>
      <c r="V456" s="53">
        <f>IF(AND(S456="L",T456="Yes",U456="Yes"),$P$7,0)+IF(S456="S",$M$4,IF(S456="M",$N$4,$O$4)+IF(T456="Yes",$P$4,0))</f>
        <v>5.4</v>
      </c>
      <c r="W456" s="53">
        <f>IF(S456="S",$M$5,(IF(S456="M",$N$5,$O$5)))+(IF(T456="Yes",$P$5,0))</f>
        <v>1.2</v>
      </c>
      <c r="X456" s="53">
        <f t="shared" si="20"/>
        <v>4.2</v>
      </c>
    </row>
    <row r="457" s="39" customFormat="1" ht="15.75" customHeight="1" spans="1:24">
      <c r="A457" s="41"/>
      <c r="B457" s="59">
        <v>43469.1988309281</v>
      </c>
      <c r="C457" s="48" t="s">
        <v>2</v>
      </c>
      <c r="D457" s="48" t="s">
        <v>33</v>
      </c>
      <c r="E457" s="48" t="s">
        <v>33</v>
      </c>
      <c r="F457" s="53">
        <f>IF(C457="S",$M$4,(IF(C457="M",$N$4,$O$4)))+(IF(D457="Yes",$P$4,0))</f>
        <v>5.4</v>
      </c>
      <c r="G457" s="53">
        <f>IF(C457="S",$M$5,(IF(C457="M",$N$5,$O$5)))+(IF(D457="Yes",$P$5,0))</f>
        <v>1.2</v>
      </c>
      <c r="H457" s="53">
        <f t="shared" si="18"/>
        <v>4.2</v>
      </c>
      <c r="I457" s="41"/>
      <c r="J457" s="59">
        <v>43475.5240206724</v>
      </c>
      <c r="K457" s="48" t="s">
        <v>4</v>
      </c>
      <c r="L457" s="48" t="s">
        <v>33</v>
      </c>
      <c r="M457" s="48" t="s">
        <v>33</v>
      </c>
      <c r="N457" s="53">
        <f>IF(AND(K457="L",M457="Yes"),$O$6,IF(K457="S",$M$4,IF(K457="M",$N$4,$O$4)))+IF(L457="Yes",$P$4,0)</f>
        <v>7.4</v>
      </c>
      <c r="O457" s="53">
        <f>IF(K457="S",$M$5,(IF(K457="M",$N$5,$O$5)))+(IF(L457="Yes",$P$5,0))</f>
        <v>1.7</v>
      </c>
      <c r="P457" s="53">
        <f t="shared" si="19"/>
        <v>5.7</v>
      </c>
      <c r="Q457" s="41"/>
      <c r="R457" s="59">
        <v>43482.9911033117</v>
      </c>
      <c r="S457" s="48" t="s">
        <v>3</v>
      </c>
      <c r="T457" s="48" t="s">
        <v>5</v>
      </c>
      <c r="U457" s="48" t="s">
        <v>33</v>
      </c>
      <c r="V457" s="53">
        <f>IF(AND(S457="L",T457="Yes",U457="Yes"),$P$7,0)+IF(S457="S",$M$4,IF(S457="M",$N$4,$O$4)+IF(T457="Yes",$P$4,0))</f>
        <v>11.3</v>
      </c>
      <c r="W457" s="53">
        <f>IF(S457="S",$M$5,(IF(S457="M",$N$5,$O$5)))+(IF(T457="Yes",$P$5,0))</f>
        <v>3.5</v>
      </c>
      <c r="X457" s="53">
        <f t="shared" si="20"/>
        <v>7.8</v>
      </c>
    </row>
    <row r="458" s="39" customFormat="1" ht="15.75" customHeight="1" spans="1:24">
      <c r="A458" s="41"/>
      <c r="B458" s="59">
        <v>43469.2024488617</v>
      </c>
      <c r="C458" s="48" t="s">
        <v>3</v>
      </c>
      <c r="D458" s="48" t="s">
        <v>33</v>
      </c>
      <c r="E458" s="48" t="s">
        <v>33</v>
      </c>
      <c r="F458" s="53">
        <f>IF(C458="S",$M$4,(IF(C458="M",$N$4,$O$4)))+(IF(D458="Yes",$P$4,0))</f>
        <v>6.4</v>
      </c>
      <c r="G458" s="53">
        <f>IF(C458="S",$M$5,(IF(C458="M",$N$5,$O$5)))+(IF(D458="Yes",$P$5,0))</f>
        <v>1.5</v>
      </c>
      <c r="H458" s="53">
        <f t="shared" si="18"/>
        <v>4.9</v>
      </c>
      <c r="I458" s="41"/>
      <c r="J458" s="59">
        <v>43475.5323241053</v>
      </c>
      <c r="K458" s="48" t="s">
        <v>3</v>
      </c>
      <c r="L458" s="48" t="s">
        <v>33</v>
      </c>
      <c r="M458" s="48" t="s">
        <v>33</v>
      </c>
      <c r="N458" s="53">
        <f>IF(AND(K458="L",M458="Yes"),$O$6,IF(K458="S",$M$4,IF(K458="M",$N$4,$O$4)))+IF(L458="Yes",$P$4,0)</f>
        <v>6.4</v>
      </c>
      <c r="O458" s="53">
        <f>IF(K458="S",$M$5,(IF(K458="M",$N$5,$O$5)))+(IF(L458="Yes",$P$5,0))</f>
        <v>1.5</v>
      </c>
      <c r="P458" s="53">
        <f t="shared" si="19"/>
        <v>4.9</v>
      </c>
      <c r="Q458" s="41"/>
      <c r="R458" s="59">
        <v>43482.9970544973</v>
      </c>
      <c r="S458" s="48" t="s">
        <v>3</v>
      </c>
      <c r="T458" s="48" t="s">
        <v>5</v>
      </c>
      <c r="U458" s="48" t="s">
        <v>33</v>
      </c>
      <c r="V458" s="53">
        <f>IF(AND(S458="L",T458="Yes",U458="Yes"),$P$7,0)+IF(S458="S",$M$4,IF(S458="M",$N$4,$O$4)+IF(T458="Yes",$P$4,0))</f>
        <v>11.3</v>
      </c>
      <c r="W458" s="53">
        <f>IF(S458="S",$M$5,(IF(S458="M",$N$5,$O$5)))+(IF(T458="Yes",$P$5,0))</f>
        <v>3.5</v>
      </c>
      <c r="X458" s="53">
        <f t="shared" si="20"/>
        <v>7.8</v>
      </c>
    </row>
    <row r="459" s="39" customFormat="1" ht="15.75" customHeight="1" spans="1:24">
      <c r="A459" s="41"/>
      <c r="B459" s="59">
        <v>43469.2032202627</v>
      </c>
      <c r="C459" s="48" t="s">
        <v>3</v>
      </c>
      <c r="D459" s="48" t="s">
        <v>33</v>
      </c>
      <c r="E459" s="48" t="s">
        <v>33</v>
      </c>
      <c r="F459" s="53">
        <f>IF(C459="S",$M$4,(IF(C459="M",$N$4,$O$4)))+(IF(D459="Yes",$P$4,0))</f>
        <v>6.4</v>
      </c>
      <c r="G459" s="53">
        <f>IF(C459="S",$M$5,(IF(C459="M",$N$5,$O$5)))+(IF(D459="Yes",$P$5,0))</f>
        <v>1.5</v>
      </c>
      <c r="H459" s="53">
        <f t="shared" si="18"/>
        <v>4.9</v>
      </c>
      <c r="I459" s="41"/>
      <c r="J459" s="59">
        <v>43475.5355057595</v>
      </c>
      <c r="K459" s="48" t="s">
        <v>4</v>
      </c>
      <c r="L459" s="48" t="s">
        <v>33</v>
      </c>
      <c r="M459" s="48" t="s">
        <v>5</v>
      </c>
      <c r="N459" s="53">
        <f>IF(AND(K459="L",M459="Yes"),$O$6,IF(K459="S",$M$4,IF(K459="M",$N$4,$O$4)))+IF(L459="Yes",$P$4,0)</f>
        <v>6.66</v>
      </c>
      <c r="O459" s="53">
        <f>IF(K459="S",$M$5,(IF(K459="M",$N$5,$O$5)))+(IF(L459="Yes",$P$5,0))</f>
        <v>1.7</v>
      </c>
      <c r="P459" s="53">
        <f t="shared" si="19"/>
        <v>4.96</v>
      </c>
      <c r="Q459" s="41"/>
      <c r="R459" s="59">
        <v>43482.99841683</v>
      </c>
      <c r="S459" s="48" t="s">
        <v>2</v>
      </c>
      <c r="T459" s="48" t="s">
        <v>33</v>
      </c>
      <c r="U459" s="48" t="s">
        <v>33</v>
      </c>
      <c r="V459" s="53">
        <f>IF(AND(S459="L",T459="Yes",U459="Yes"),$P$7,0)+IF(S459="S",$M$4,IF(S459="M",$N$4,$O$4)+IF(T459="Yes",$P$4,0))</f>
        <v>5.4</v>
      </c>
      <c r="W459" s="53">
        <f>IF(S459="S",$M$5,(IF(S459="M",$N$5,$O$5)))+(IF(T459="Yes",$P$5,0))</f>
        <v>1.2</v>
      </c>
      <c r="X459" s="53">
        <f t="shared" si="20"/>
        <v>4.2</v>
      </c>
    </row>
    <row r="460" s="39" customFormat="1" ht="15.75" customHeight="1" spans="1:24">
      <c r="A460" s="41"/>
      <c r="B460" s="59">
        <v>43469.2242810697</v>
      </c>
      <c r="C460" s="48" t="s">
        <v>3</v>
      </c>
      <c r="D460" s="48" t="s">
        <v>33</v>
      </c>
      <c r="E460" s="48" t="s">
        <v>33</v>
      </c>
      <c r="F460" s="53">
        <f>IF(C460="S",$M$4,(IF(C460="M",$N$4,$O$4)))+(IF(D460="Yes",$P$4,0))</f>
        <v>6.4</v>
      </c>
      <c r="G460" s="53">
        <f>IF(C460="S",$M$5,(IF(C460="M",$N$5,$O$5)))+(IF(D460="Yes",$P$5,0))</f>
        <v>1.5</v>
      </c>
      <c r="H460" s="53">
        <f t="shared" si="18"/>
        <v>4.9</v>
      </c>
      <c r="I460" s="41"/>
      <c r="J460" s="59">
        <v>43475.537477861</v>
      </c>
      <c r="K460" s="48" t="s">
        <v>3</v>
      </c>
      <c r="L460" s="48" t="s">
        <v>33</v>
      </c>
      <c r="M460" s="48" t="s">
        <v>33</v>
      </c>
      <c r="N460" s="53">
        <f>IF(AND(K460="L",M460="Yes"),$O$6,IF(K460="S",$M$4,IF(K460="M",$N$4,$O$4)))+IF(L460="Yes",$P$4,0)</f>
        <v>6.4</v>
      </c>
      <c r="O460" s="53">
        <f>IF(K460="S",$M$5,(IF(K460="M",$N$5,$O$5)))+(IF(L460="Yes",$P$5,0))</f>
        <v>1.5</v>
      </c>
      <c r="P460" s="53">
        <f t="shared" si="19"/>
        <v>4.9</v>
      </c>
      <c r="Q460" s="41"/>
      <c r="R460" s="59">
        <v>43483.000983181</v>
      </c>
      <c r="S460" s="48" t="s">
        <v>4</v>
      </c>
      <c r="T460" s="48" t="s">
        <v>33</v>
      </c>
      <c r="U460" s="48" t="s">
        <v>33</v>
      </c>
      <c r="V460" s="53">
        <f>IF(AND(S460="L",T460="Yes",U460="Yes"),$P$7,0)+IF(S460="S",$M$4,IF(S460="M",$N$4,$O$4)+IF(T460="Yes",$P$4,0))</f>
        <v>7.4</v>
      </c>
      <c r="W460" s="53">
        <f>IF(S460="S",$M$5,(IF(S460="M",$N$5,$O$5)))+(IF(T460="Yes",$P$5,0))</f>
        <v>1.7</v>
      </c>
      <c r="X460" s="53">
        <f t="shared" si="20"/>
        <v>5.7</v>
      </c>
    </row>
    <row r="461" s="39" customFormat="1" ht="15.75" customHeight="1" spans="1:24">
      <c r="A461" s="41"/>
      <c r="B461" s="59">
        <v>43469.2268595766</v>
      </c>
      <c r="C461" s="48" t="s">
        <v>3</v>
      </c>
      <c r="D461" s="48" t="s">
        <v>33</v>
      </c>
      <c r="E461" s="48" t="s">
        <v>33</v>
      </c>
      <c r="F461" s="53">
        <f>IF(C461="S",$M$4,(IF(C461="M",$N$4,$O$4)))+(IF(D461="Yes",$P$4,0))</f>
        <v>6.4</v>
      </c>
      <c r="G461" s="53">
        <f>IF(C461="S",$M$5,(IF(C461="M",$N$5,$O$5)))+(IF(D461="Yes",$P$5,0))</f>
        <v>1.5</v>
      </c>
      <c r="H461" s="53">
        <f t="shared" si="18"/>
        <v>4.9</v>
      </c>
      <c r="I461" s="41"/>
      <c r="J461" s="59">
        <v>43475.5393143056</v>
      </c>
      <c r="K461" s="48" t="s">
        <v>4</v>
      </c>
      <c r="L461" s="48" t="s">
        <v>5</v>
      </c>
      <c r="M461" s="48" t="s">
        <v>5</v>
      </c>
      <c r="N461" s="53">
        <f>IF(AND(K461="L",M461="Yes"),$O$6,IF(K461="S",$M$4,IF(K461="M",$N$4,$O$4)))+IF(L461="Yes",$P$4,0)</f>
        <v>11.56</v>
      </c>
      <c r="O461" s="53">
        <f>IF(K461="S",$M$5,(IF(K461="M",$N$5,$O$5)))+(IF(L461="Yes",$P$5,0))</f>
        <v>3.7</v>
      </c>
      <c r="P461" s="53">
        <f t="shared" si="19"/>
        <v>7.86</v>
      </c>
      <c r="Q461" s="41"/>
      <c r="R461" s="59">
        <v>43483.0320808846</v>
      </c>
      <c r="S461" s="48" t="s">
        <v>3</v>
      </c>
      <c r="T461" s="48" t="s">
        <v>33</v>
      </c>
      <c r="U461" s="48" t="s">
        <v>33</v>
      </c>
      <c r="V461" s="53">
        <f>IF(AND(S461="L",T461="Yes",U461="Yes"),$P$7,0)+IF(S461="S",$M$4,IF(S461="M",$N$4,$O$4)+IF(T461="Yes",$P$4,0))</f>
        <v>6.4</v>
      </c>
      <c r="W461" s="53">
        <f>IF(S461="S",$M$5,(IF(S461="M",$N$5,$O$5)))+(IF(T461="Yes",$P$5,0))</f>
        <v>1.5</v>
      </c>
      <c r="X461" s="53">
        <f t="shared" si="20"/>
        <v>4.9</v>
      </c>
    </row>
    <row r="462" s="39" customFormat="1" ht="15.75" customHeight="1" spans="1:24">
      <c r="A462" s="41"/>
      <c r="B462" s="59">
        <v>43469.2293068862</v>
      </c>
      <c r="C462" s="48" t="s">
        <v>3</v>
      </c>
      <c r="D462" s="48" t="s">
        <v>5</v>
      </c>
      <c r="E462" s="48" t="s">
        <v>33</v>
      </c>
      <c r="F462" s="53">
        <f>IF(C462="S",$M$4,(IF(C462="M",$N$4,$O$4)))+(IF(D462="Yes",$P$4,0))</f>
        <v>11.3</v>
      </c>
      <c r="G462" s="53">
        <f>IF(C462="S",$M$5,(IF(C462="M",$N$5,$O$5)))+(IF(D462="Yes",$P$5,0))</f>
        <v>3.5</v>
      </c>
      <c r="H462" s="53">
        <f t="shared" si="18"/>
        <v>7.8</v>
      </c>
      <c r="I462" s="41"/>
      <c r="J462" s="59">
        <v>43475.5419417681</v>
      </c>
      <c r="K462" s="48" t="s">
        <v>2</v>
      </c>
      <c r="L462" s="48" t="s">
        <v>33</v>
      </c>
      <c r="M462" s="48" t="s">
        <v>33</v>
      </c>
      <c r="N462" s="53">
        <f>IF(AND(K462="L",M462="Yes"),$O$6,IF(K462="S",$M$4,IF(K462="M",$N$4,$O$4)))+IF(L462="Yes",$P$4,0)</f>
        <v>5.4</v>
      </c>
      <c r="O462" s="53">
        <f>IF(K462="S",$M$5,(IF(K462="M",$N$5,$O$5)))+(IF(L462="Yes",$P$5,0))</f>
        <v>1.2</v>
      </c>
      <c r="P462" s="53">
        <f t="shared" si="19"/>
        <v>4.2</v>
      </c>
      <c r="Q462" s="41"/>
      <c r="R462" s="59">
        <v>43483.0354608932</v>
      </c>
      <c r="S462" s="48" t="s">
        <v>2</v>
      </c>
      <c r="T462" s="48" t="s">
        <v>33</v>
      </c>
      <c r="U462" s="48" t="s">
        <v>33</v>
      </c>
      <c r="V462" s="53">
        <f>IF(AND(S462="L",T462="Yes",U462="Yes"),$P$7,0)+IF(S462="S",$M$4,IF(S462="M",$N$4,$O$4)+IF(T462="Yes",$P$4,0))</f>
        <v>5.4</v>
      </c>
      <c r="W462" s="53">
        <f>IF(S462="S",$M$5,(IF(S462="M",$N$5,$O$5)))+(IF(T462="Yes",$P$5,0))</f>
        <v>1.2</v>
      </c>
      <c r="X462" s="53">
        <f t="shared" si="20"/>
        <v>4.2</v>
      </c>
    </row>
    <row r="463" s="39" customFormat="1" ht="15.75" customHeight="1" spans="1:24">
      <c r="A463" s="41"/>
      <c r="B463" s="59">
        <v>43469.2294860255</v>
      </c>
      <c r="C463" s="48" t="s">
        <v>3</v>
      </c>
      <c r="D463" s="48" t="s">
        <v>33</v>
      </c>
      <c r="E463" s="48" t="s">
        <v>33</v>
      </c>
      <c r="F463" s="53">
        <f>IF(C463="S",$M$4,(IF(C463="M",$N$4,$O$4)))+(IF(D463="Yes",$P$4,0))</f>
        <v>6.4</v>
      </c>
      <c r="G463" s="53">
        <f>IF(C463="S",$M$5,(IF(C463="M",$N$5,$O$5)))+(IF(D463="Yes",$P$5,0))</f>
        <v>1.5</v>
      </c>
      <c r="H463" s="53">
        <f t="shared" si="18"/>
        <v>4.9</v>
      </c>
      <c r="I463" s="41"/>
      <c r="J463" s="59">
        <v>43475.5441237874</v>
      </c>
      <c r="K463" s="48" t="s">
        <v>4</v>
      </c>
      <c r="L463" s="48" t="s">
        <v>5</v>
      </c>
      <c r="M463" s="48" t="s">
        <v>5</v>
      </c>
      <c r="N463" s="53">
        <f>IF(AND(K463="L",M463="Yes"),$O$6,IF(K463="S",$M$4,IF(K463="M",$N$4,$O$4)))+IF(L463="Yes",$P$4,0)</f>
        <v>11.56</v>
      </c>
      <c r="O463" s="53">
        <f>IF(K463="S",$M$5,(IF(K463="M",$N$5,$O$5)))+(IF(L463="Yes",$P$5,0))</f>
        <v>3.7</v>
      </c>
      <c r="P463" s="53">
        <f t="shared" si="19"/>
        <v>7.86</v>
      </c>
      <c r="Q463" s="41"/>
      <c r="R463" s="59">
        <v>43483.0372369493</v>
      </c>
      <c r="S463" s="48" t="s">
        <v>4</v>
      </c>
      <c r="T463" s="48" t="s">
        <v>33</v>
      </c>
      <c r="U463" s="48" t="s">
        <v>5</v>
      </c>
      <c r="V463" s="53">
        <f>IF(AND(S463="L",T463="Yes",U463="Yes"),$P$7,0)+IF(S463="S",$M$4,IF(S463="M",$N$4,$O$4)+IF(T463="Yes",$P$4,0))</f>
        <v>7.4</v>
      </c>
      <c r="W463" s="53">
        <f>IF(S463="S",$M$5,(IF(S463="M",$N$5,$O$5)))+(IF(T463="Yes",$P$5,0))</f>
        <v>1.7</v>
      </c>
      <c r="X463" s="53">
        <f t="shared" si="20"/>
        <v>5.7</v>
      </c>
    </row>
    <row r="464" s="39" customFormat="1" ht="15.75" customHeight="1" spans="1:24">
      <c r="A464" s="41"/>
      <c r="B464" s="59">
        <v>43469.2324725058</v>
      </c>
      <c r="C464" s="48" t="s">
        <v>3</v>
      </c>
      <c r="D464" s="48" t="s">
        <v>33</v>
      </c>
      <c r="E464" s="48" t="s">
        <v>33</v>
      </c>
      <c r="F464" s="53">
        <f>IF(C464="S",$M$4,(IF(C464="M",$N$4,$O$4)))+(IF(D464="Yes",$P$4,0))</f>
        <v>6.4</v>
      </c>
      <c r="G464" s="53">
        <f>IF(C464="S",$M$5,(IF(C464="M",$N$5,$O$5)))+(IF(D464="Yes",$P$5,0))</f>
        <v>1.5</v>
      </c>
      <c r="H464" s="53">
        <f t="shared" si="18"/>
        <v>4.9</v>
      </c>
      <c r="I464" s="41"/>
      <c r="J464" s="59">
        <v>43475.5519469079</v>
      </c>
      <c r="K464" s="48" t="s">
        <v>4</v>
      </c>
      <c r="L464" s="48" t="s">
        <v>33</v>
      </c>
      <c r="M464" s="48" t="s">
        <v>5</v>
      </c>
      <c r="N464" s="53">
        <f>IF(AND(K464="L",M464="Yes"),$O$6,IF(K464="S",$M$4,IF(K464="M",$N$4,$O$4)))+IF(L464="Yes",$P$4,0)</f>
        <v>6.66</v>
      </c>
      <c r="O464" s="53">
        <f>IF(K464="S",$M$5,(IF(K464="M",$N$5,$O$5)))+(IF(L464="Yes",$P$5,0))</f>
        <v>1.7</v>
      </c>
      <c r="P464" s="53">
        <f t="shared" si="19"/>
        <v>4.96</v>
      </c>
      <c r="Q464" s="41"/>
      <c r="R464" s="59">
        <v>43483.039663925</v>
      </c>
      <c r="S464" s="48" t="s">
        <v>2</v>
      </c>
      <c r="T464" s="48" t="s">
        <v>33</v>
      </c>
      <c r="U464" s="48" t="s">
        <v>33</v>
      </c>
      <c r="V464" s="53">
        <f>IF(AND(S464="L",T464="Yes",U464="Yes"),$P$7,0)+IF(S464="S",$M$4,IF(S464="M",$N$4,$O$4)+IF(T464="Yes",$P$4,0))</f>
        <v>5.4</v>
      </c>
      <c r="W464" s="53">
        <f>IF(S464="S",$M$5,(IF(S464="M",$N$5,$O$5)))+(IF(T464="Yes",$P$5,0))</f>
        <v>1.2</v>
      </c>
      <c r="X464" s="53">
        <f t="shared" si="20"/>
        <v>4.2</v>
      </c>
    </row>
    <row r="465" s="39" customFormat="1" ht="15.75" customHeight="1" spans="1:24">
      <c r="A465" s="41"/>
      <c r="B465" s="59">
        <v>43469.2378989878</v>
      </c>
      <c r="C465" s="48" t="s">
        <v>4</v>
      </c>
      <c r="D465" s="48" t="s">
        <v>33</v>
      </c>
      <c r="E465" s="48" t="s">
        <v>33</v>
      </c>
      <c r="F465" s="53">
        <f>IF(C465="S",$M$4,(IF(C465="M",$N$4,$O$4)))+(IF(D465="Yes",$P$4,0))</f>
        <v>7.4</v>
      </c>
      <c r="G465" s="53">
        <f>IF(C465="S",$M$5,(IF(C465="M",$N$5,$O$5)))+(IF(D465="Yes",$P$5,0))</f>
        <v>1.7</v>
      </c>
      <c r="H465" s="53">
        <f t="shared" si="18"/>
        <v>5.7</v>
      </c>
      <c r="I465" s="41"/>
      <c r="J465" s="59">
        <v>43475.5607078361</v>
      </c>
      <c r="K465" s="48" t="s">
        <v>3</v>
      </c>
      <c r="L465" s="48" t="s">
        <v>33</v>
      </c>
      <c r="M465" s="48" t="s">
        <v>33</v>
      </c>
      <c r="N465" s="53">
        <f>IF(AND(K465="L",M465="Yes"),$O$6,IF(K465="S",$M$4,IF(K465="M",$N$4,$O$4)))+IF(L465="Yes",$P$4,0)</f>
        <v>6.4</v>
      </c>
      <c r="O465" s="53">
        <f>IF(K465="S",$M$5,(IF(K465="M",$N$5,$O$5)))+(IF(L465="Yes",$P$5,0))</f>
        <v>1.5</v>
      </c>
      <c r="P465" s="53">
        <f t="shared" si="19"/>
        <v>4.9</v>
      </c>
      <c r="Q465" s="41"/>
      <c r="R465" s="59">
        <v>43483.063509517</v>
      </c>
      <c r="S465" s="48" t="s">
        <v>3</v>
      </c>
      <c r="T465" s="48" t="s">
        <v>5</v>
      </c>
      <c r="U465" s="48" t="s">
        <v>33</v>
      </c>
      <c r="V465" s="53">
        <f>IF(AND(S465="L",T465="Yes",U465="Yes"),$P$7,0)+IF(S465="S",$M$4,IF(S465="M",$N$4,$O$4)+IF(T465="Yes",$P$4,0))</f>
        <v>11.3</v>
      </c>
      <c r="W465" s="53">
        <f>IF(S465="S",$M$5,(IF(S465="M",$N$5,$O$5)))+(IF(T465="Yes",$P$5,0))</f>
        <v>3.5</v>
      </c>
      <c r="X465" s="53">
        <f t="shared" si="20"/>
        <v>7.8</v>
      </c>
    </row>
    <row r="466" s="39" customFormat="1" ht="15.75" customHeight="1" spans="1:24">
      <c r="A466" s="41"/>
      <c r="B466" s="59">
        <v>43469.2383845374</v>
      </c>
      <c r="C466" s="48" t="s">
        <v>3</v>
      </c>
      <c r="D466" s="48" t="s">
        <v>33</v>
      </c>
      <c r="E466" s="48" t="s">
        <v>33</v>
      </c>
      <c r="F466" s="53">
        <f>IF(C466="S",$M$4,(IF(C466="M",$N$4,$O$4)))+(IF(D466="Yes",$P$4,0))</f>
        <v>6.4</v>
      </c>
      <c r="G466" s="53">
        <f>IF(C466="S",$M$5,(IF(C466="M",$N$5,$O$5)))+(IF(D466="Yes",$P$5,0))</f>
        <v>1.5</v>
      </c>
      <c r="H466" s="53">
        <f t="shared" si="18"/>
        <v>4.9</v>
      </c>
      <c r="I466" s="41"/>
      <c r="J466" s="59">
        <v>43475.560917636</v>
      </c>
      <c r="K466" s="48" t="s">
        <v>4</v>
      </c>
      <c r="L466" s="48" t="s">
        <v>33</v>
      </c>
      <c r="M466" s="48" t="s">
        <v>33</v>
      </c>
      <c r="N466" s="53">
        <f>IF(AND(K466="L",M466="Yes"),$O$6,IF(K466="S",$M$4,IF(K466="M",$N$4,$O$4)))+IF(L466="Yes",$P$4,0)</f>
        <v>7.4</v>
      </c>
      <c r="O466" s="53">
        <f>IF(K466="S",$M$5,(IF(K466="M",$N$5,$O$5)))+(IF(L466="Yes",$P$5,0))</f>
        <v>1.7</v>
      </c>
      <c r="P466" s="53">
        <f t="shared" si="19"/>
        <v>5.7</v>
      </c>
      <c r="Q466" s="41"/>
      <c r="R466" s="59">
        <v>43483.0711365224</v>
      </c>
      <c r="S466" s="48" t="s">
        <v>3</v>
      </c>
      <c r="T466" s="48" t="s">
        <v>5</v>
      </c>
      <c r="U466" s="48" t="s">
        <v>33</v>
      </c>
      <c r="V466" s="53">
        <f>IF(AND(S466="L",T466="Yes",U466="Yes"),$P$7,0)+IF(S466="S",$M$4,IF(S466="M",$N$4,$O$4)+IF(T466="Yes",$P$4,0))</f>
        <v>11.3</v>
      </c>
      <c r="W466" s="53">
        <f>IF(S466="S",$M$5,(IF(S466="M",$N$5,$O$5)))+(IF(T466="Yes",$P$5,0))</f>
        <v>3.5</v>
      </c>
      <c r="X466" s="53">
        <f t="shared" si="20"/>
        <v>7.8</v>
      </c>
    </row>
    <row r="467" s="39" customFormat="1" ht="15.75" customHeight="1" spans="1:24">
      <c r="A467" s="41"/>
      <c r="B467" s="59">
        <v>43469.2422095331</v>
      </c>
      <c r="C467" s="48" t="s">
        <v>4</v>
      </c>
      <c r="D467" s="48" t="s">
        <v>33</v>
      </c>
      <c r="E467" s="48" t="s">
        <v>33</v>
      </c>
      <c r="F467" s="53">
        <f>IF(C467="S",$M$4,(IF(C467="M",$N$4,$O$4)))+(IF(D467="Yes",$P$4,0))</f>
        <v>7.4</v>
      </c>
      <c r="G467" s="53">
        <f>IF(C467="S",$M$5,(IF(C467="M",$N$5,$O$5)))+(IF(D467="Yes",$P$5,0))</f>
        <v>1.7</v>
      </c>
      <c r="H467" s="53">
        <f t="shared" si="18"/>
        <v>5.7</v>
      </c>
      <c r="I467" s="41"/>
      <c r="J467" s="59">
        <v>43475.5635113365</v>
      </c>
      <c r="K467" s="48" t="s">
        <v>4</v>
      </c>
      <c r="L467" s="48" t="s">
        <v>33</v>
      </c>
      <c r="M467" s="48" t="s">
        <v>5</v>
      </c>
      <c r="N467" s="53">
        <f>IF(AND(K467="L",M467="Yes"),$O$6,IF(K467="S",$M$4,IF(K467="M",$N$4,$O$4)))+IF(L467="Yes",$P$4,0)</f>
        <v>6.66</v>
      </c>
      <c r="O467" s="53">
        <f>IF(K467="S",$M$5,(IF(K467="M",$N$5,$O$5)))+(IF(L467="Yes",$P$5,0))</f>
        <v>1.7</v>
      </c>
      <c r="P467" s="53">
        <f t="shared" si="19"/>
        <v>4.96</v>
      </c>
      <c r="Q467" s="41"/>
      <c r="R467" s="59">
        <v>43483.0794934797</v>
      </c>
      <c r="S467" s="48" t="s">
        <v>3</v>
      </c>
      <c r="T467" s="48" t="s">
        <v>5</v>
      </c>
      <c r="U467" s="48" t="s">
        <v>33</v>
      </c>
      <c r="V467" s="53">
        <f>IF(AND(S467="L",T467="Yes",U467="Yes"),$P$7,0)+IF(S467="S",$M$4,IF(S467="M",$N$4,$O$4)+IF(T467="Yes",$P$4,0))</f>
        <v>11.3</v>
      </c>
      <c r="W467" s="53">
        <f>IF(S467="S",$M$5,(IF(S467="M",$N$5,$O$5)))+(IF(T467="Yes",$P$5,0))</f>
        <v>3.5</v>
      </c>
      <c r="X467" s="53">
        <f t="shared" si="20"/>
        <v>7.8</v>
      </c>
    </row>
    <row r="468" s="39" customFormat="1" ht="15.75" customHeight="1" spans="1:24">
      <c r="A468" s="41"/>
      <c r="B468" s="59">
        <v>43469.2558746902</v>
      </c>
      <c r="C468" s="48" t="s">
        <v>4</v>
      </c>
      <c r="D468" s="48" t="s">
        <v>33</v>
      </c>
      <c r="E468" s="48" t="s">
        <v>33</v>
      </c>
      <c r="F468" s="53">
        <f>IF(C468="S",$M$4,(IF(C468="M",$N$4,$O$4)))+(IF(D468="Yes",$P$4,0))</f>
        <v>7.4</v>
      </c>
      <c r="G468" s="53">
        <f>IF(C468="S",$M$5,(IF(C468="M",$N$5,$O$5)))+(IF(D468="Yes",$P$5,0))</f>
        <v>1.7</v>
      </c>
      <c r="H468" s="53">
        <f t="shared" ref="H468:H531" si="21">F468-G468</f>
        <v>5.7</v>
      </c>
      <c r="I468" s="41"/>
      <c r="J468" s="59">
        <v>43475.5702451696</v>
      </c>
      <c r="K468" s="48" t="s">
        <v>4</v>
      </c>
      <c r="L468" s="48" t="s">
        <v>33</v>
      </c>
      <c r="M468" s="48" t="s">
        <v>5</v>
      </c>
      <c r="N468" s="53">
        <f>IF(AND(K468="L",M468="Yes"),$O$6,IF(K468="S",$M$4,IF(K468="M",$N$4,$O$4)))+IF(L468="Yes",$P$4,0)</f>
        <v>6.66</v>
      </c>
      <c r="O468" s="53">
        <f>IF(K468="S",$M$5,(IF(K468="M",$N$5,$O$5)))+(IF(L468="Yes",$P$5,0))</f>
        <v>1.7</v>
      </c>
      <c r="P468" s="53">
        <f t="shared" ref="P468:P531" si="22">N468-O468</f>
        <v>4.96</v>
      </c>
      <c r="Q468" s="41"/>
      <c r="R468" s="59">
        <v>43483.0891079774</v>
      </c>
      <c r="S468" s="48" t="s">
        <v>2</v>
      </c>
      <c r="T468" s="48" t="s">
        <v>33</v>
      </c>
      <c r="U468" s="48" t="s">
        <v>33</v>
      </c>
      <c r="V468" s="53">
        <f>IF(AND(S468="L",T468="Yes",U468="Yes"),$P$7,0)+IF(S468="S",$M$4,IF(S468="M",$N$4,$O$4)+IF(T468="Yes",$P$4,0))</f>
        <v>5.4</v>
      </c>
      <c r="W468" s="53">
        <f>IF(S468="S",$M$5,(IF(S468="M",$N$5,$O$5)))+(IF(T468="Yes",$P$5,0))</f>
        <v>1.2</v>
      </c>
      <c r="X468" s="53">
        <f t="shared" ref="X468:X531" si="23">V468-W468</f>
        <v>4.2</v>
      </c>
    </row>
    <row r="469" s="39" customFormat="1" ht="15.75" customHeight="1" spans="1:24">
      <c r="A469" s="41"/>
      <c r="B469" s="59">
        <v>43469.262662943</v>
      </c>
      <c r="C469" s="48" t="s">
        <v>3</v>
      </c>
      <c r="D469" s="48" t="s">
        <v>5</v>
      </c>
      <c r="E469" s="48" t="s">
        <v>33</v>
      </c>
      <c r="F469" s="53">
        <f>IF(C469="S",$M$4,(IF(C469="M",$N$4,$O$4)))+(IF(D469="Yes",$P$4,0))</f>
        <v>11.3</v>
      </c>
      <c r="G469" s="53">
        <f>IF(C469="S",$M$5,(IF(C469="M",$N$5,$O$5)))+(IF(D469="Yes",$P$5,0))</f>
        <v>3.5</v>
      </c>
      <c r="H469" s="53">
        <f t="shared" si="21"/>
        <v>7.8</v>
      </c>
      <c r="I469" s="41"/>
      <c r="J469" s="59">
        <v>43475.5720807898</v>
      </c>
      <c r="K469" s="48" t="s">
        <v>2</v>
      </c>
      <c r="L469" s="48" t="s">
        <v>33</v>
      </c>
      <c r="M469" s="48" t="s">
        <v>33</v>
      </c>
      <c r="N469" s="53">
        <f>IF(AND(K469="L",M469="Yes"),$O$6,IF(K469="S",$M$4,IF(K469="M",$N$4,$O$4)))+IF(L469="Yes",$P$4,0)</f>
        <v>5.4</v>
      </c>
      <c r="O469" s="53">
        <f>IF(K469="S",$M$5,(IF(K469="M",$N$5,$O$5)))+(IF(L469="Yes",$P$5,0))</f>
        <v>1.2</v>
      </c>
      <c r="P469" s="53">
        <f t="shared" si="22"/>
        <v>4.2</v>
      </c>
      <c r="Q469" s="41"/>
      <c r="R469" s="59">
        <v>43483.090710351</v>
      </c>
      <c r="S469" s="48" t="s">
        <v>2</v>
      </c>
      <c r="T469" s="48" t="s">
        <v>33</v>
      </c>
      <c r="U469" s="48" t="s">
        <v>33</v>
      </c>
      <c r="V469" s="53">
        <f>IF(AND(S469="L",T469="Yes",U469="Yes"),$P$7,0)+IF(S469="S",$M$4,IF(S469="M",$N$4,$O$4)+IF(T469="Yes",$P$4,0))</f>
        <v>5.4</v>
      </c>
      <c r="W469" s="53">
        <f>IF(S469="S",$M$5,(IF(S469="M",$N$5,$O$5)))+(IF(T469="Yes",$P$5,0))</f>
        <v>1.2</v>
      </c>
      <c r="X469" s="53">
        <f t="shared" si="23"/>
        <v>4.2</v>
      </c>
    </row>
    <row r="470" s="39" customFormat="1" ht="15.75" customHeight="1" spans="1:24">
      <c r="A470" s="41"/>
      <c r="B470" s="59">
        <v>43469.2675440709</v>
      </c>
      <c r="C470" s="48" t="s">
        <v>4</v>
      </c>
      <c r="D470" s="48" t="s">
        <v>33</v>
      </c>
      <c r="E470" s="48" t="s">
        <v>33</v>
      </c>
      <c r="F470" s="53">
        <f>IF(C470="S",$M$4,(IF(C470="M",$N$4,$O$4)))+(IF(D470="Yes",$P$4,0))</f>
        <v>7.4</v>
      </c>
      <c r="G470" s="53">
        <f>IF(C470="S",$M$5,(IF(C470="M",$N$5,$O$5)))+(IF(D470="Yes",$P$5,0))</f>
        <v>1.7</v>
      </c>
      <c r="H470" s="53">
        <f t="shared" si="21"/>
        <v>5.7</v>
      </c>
      <c r="I470" s="41"/>
      <c r="J470" s="59">
        <v>43475.5757492855</v>
      </c>
      <c r="K470" s="48" t="s">
        <v>4</v>
      </c>
      <c r="L470" s="48" t="s">
        <v>33</v>
      </c>
      <c r="M470" s="48" t="s">
        <v>5</v>
      </c>
      <c r="N470" s="53">
        <f>IF(AND(K470="L",M470="Yes"),$O$6,IF(K470="S",$M$4,IF(K470="M",$N$4,$O$4)))+IF(L470="Yes",$P$4,0)</f>
        <v>6.66</v>
      </c>
      <c r="O470" s="53">
        <f>IF(K470="S",$M$5,(IF(K470="M",$N$5,$O$5)))+(IF(L470="Yes",$P$5,0))</f>
        <v>1.7</v>
      </c>
      <c r="P470" s="53">
        <f t="shared" si="22"/>
        <v>4.96</v>
      </c>
      <c r="Q470" s="41"/>
      <c r="R470" s="59">
        <v>43483.101211316</v>
      </c>
      <c r="S470" s="48" t="s">
        <v>4</v>
      </c>
      <c r="T470" s="48" t="s">
        <v>5</v>
      </c>
      <c r="U470" s="48" t="s">
        <v>33</v>
      </c>
      <c r="V470" s="53">
        <f>IF(AND(S470="L",T470="Yes",U470="Yes"),$P$7,0)+IF(S470="S",$M$4,IF(S470="M",$N$4,$O$4)+IF(T470="Yes",$P$4,0))</f>
        <v>12.3</v>
      </c>
      <c r="W470" s="53">
        <f>IF(S470="S",$M$5,(IF(S470="M",$N$5,$O$5)))+(IF(T470="Yes",$P$5,0))</f>
        <v>3.7</v>
      </c>
      <c r="X470" s="53">
        <f t="shared" si="23"/>
        <v>8.6</v>
      </c>
    </row>
    <row r="471" s="39" customFormat="1" ht="15.75" customHeight="1" spans="1:24">
      <c r="A471" s="41"/>
      <c r="B471" s="59">
        <v>43469.2680314814</v>
      </c>
      <c r="C471" s="48" t="s">
        <v>3</v>
      </c>
      <c r="D471" s="48" t="s">
        <v>33</v>
      </c>
      <c r="E471" s="48" t="s">
        <v>33</v>
      </c>
      <c r="F471" s="53">
        <f>IF(C471="S",$M$4,(IF(C471="M",$N$4,$O$4)))+(IF(D471="Yes",$P$4,0))</f>
        <v>6.4</v>
      </c>
      <c r="G471" s="53">
        <f>IF(C471="S",$M$5,(IF(C471="M",$N$5,$O$5)))+(IF(D471="Yes",$P$5,0))</f>
        <v>1.5</v>
      </c>
      <c r="H471" s="53">
        <f t="shared" si="21"/>
        <v>4.9</v>
      </c>
      <c r="I471" s="41"/>
      <c r="J471" s="59">
        <v>43475.5799736003</v>
      </c>
      <c r="K471" s="48" t="s">
        <v>4</v>
      </c>
      <c r="L471" s="48" t="s">
        <v>33</v>
      </c>
      <c r="M471" s="48" t="s">
        <v>5</v>
      </c>
      <c r="N471" s="53">
        <f>IF(AND(K471="L",M471="Yes"),$O$6,IF(K471="S",$M$4,IF(K471="M",$N$4,$O$4)))+IF(L471="Yes",$P$4,0)</f>
        <v>6.66</v>
      </c>
      <c r="O471" s="53">
        <f>IF(K471="S",$M$5,(IF(K471="M",$N$5,$O$5)))+(IF(L471="Yes",$P$5,0))</f>
        <v>1.7</v>
      </c>
      <c r="P471" s="53">
        <f t="shared" si="22"/>
        <v>4.96</v>
      </c>
      <c r="Q471" s="41"/>
      <c r="R471" s="59">
        <v>43483.1090649708</v>
      </c>
      <c r="S471" s="48" t="s">
        <v>2</v>
      </c>
      <c r="T471" s="48" t="s">
        <v>33</v>
      </c>
      <c r="U471" s="48" t="s">
        <v>33</v>
      </c>
      <c r="V471" s="53">
        <f>IF(AND(S471="L",T471="Yes",U471="Yes"),$P$7,0)+IF(S471="S",$M$4,IF(S471="M",$N$4,$O$4)+IF(T471="Yes",$P$4,0))</f>
        <v>5.4</v>
      </c>
      <c r="W471" s="53">
        <f>IF(S471="S",$M$5,(IF(S471="M",$N$5,$O$5)))+(IF(T471="Yes",$P$5,0))</f>
        <v>1.2</v>
      </c>
      <c r="X471" s="53">
        <f t="shared" si="23"/>
        <v>4.2</v>
      </c>
    </row>
    <row r="472" s="39" customFormat="1" ht="15.75" customHeight="1" spans="1:24">
      <c r="A472" s="41"/>
      <c r="B472" s="59">
        <v>43469.2696603655</v>
      </c>
      <c r="C472" s="48" t="s">
        <v>3</v>
      </c>
      <c r="D472" s="48" t="s">
        <v>33</v>
      </c>
      <c r="E472" s="48" t="s">
        <v>33</v>
      </c>
      <c r="F472" s="53">
        <f>IF(C472="S",$M$4,(IF(C472="M",$N$4,$O$4)))+(IF(D472="Yes",$P$4,0))</f>
        <v>6.4</v>
      </c>
      <c r="G472" s="53">
        <f>IF(C472="S",$M$5,(IF(C472="M",$N$5,$O$5)))+(IF(D472="Yes",$P$5,0))</f>
        <v>1.5</v>
      </c>
      <c r="H472" s="53">
        <f t="shared" si="21"/>
        <v>4.9</v>
      </c>
      <c r="I472" s="41"/>
      <c r="J472" s="59">
        <v>43475.580969535</v>
      </c>
      <c r="K472" s="48" t="s">
        <v>4</v>
      </c>
      <c r="L472" s="48" t="s">
        <v>33</v>
      </c>
      <c r="M472" s="48" t="s">
        <v>5</v>
      </c>
      <c r="N472" s="53">
        <f>IF(AND(K472="L",M472="Yes"),$O$6,IF(K472="S",$M$4,IF(K472="M",$N$4,$O$4)))+IF(L472="Yes",$P$4,0)</f>
        <v>6.66</v>
      </c>
      <c r="O472" s="53">
        <f>IF(K472="S",$M$5,(IF(K472="M",$N$5,$O$5)))+(IF(L472="Yes",$P$5,0))</f>
        <v>1.7</v>
      </c>
      <c r="P472" s="53">
        <f t="shared" si="22"/>
        <v>4.96</v>
      </c>
      <c r="Q472" s="41"/>
      <c r="R472" s="59">
        <v>43483.109864214</v>
      </c>
      <c r="S472" s="48" t="s">
        <v>3</v>
      </c>
      <c r="T472" s="48" t="s">
        <v>33</v>
      </c>
      <c r="U472" s="48" t="s">
        <v>33</v>
      </c>
      <c r="V472" s="53">
        <f>IF(AND(S472="L",T472="Yes",U472="Yes"),$P$7,0)+IF(S472="S",$M$4,IF(S472="M",$N$4,$O$4)+IF(T472="Yes",$P$4,0))</f>
        <v>6.4</v>
      </c>
      <c r="W472" s="53">
        <f>IF(S472="S",$M$5,(IF(S472="M",$N$5,$O$5)))+(IF(T472="Yes",$P$5,0))</f>
        <v>1.5</v>
      </c>
      <c r="X472" s="53">
        <f t="shared" si="23"/>
        <v>4.9</v>
      </c>
    </row>
    <row r="473" s="39" customFormat="1" ht="15.75" customHeight="1" spans="1:24">
      <c r="A473" s="41"/>
      <c r="B473" s="59">
        <v>43469.2861395985</v>
      </c>
      <c r="C473" s="48" t="s">
        <v>3</v>
      </c>
      <c r="D473" s="48" t="s">
        <v>33</v>
      </c>
      <c r="E473" s="48" t="s">
        <v>33</v>
      </c>
      <c r="F473" s="53">
        <f>IF(C473="S",$M$4,(IF(C473="M",$N$4,$O$4)))+(IF(D473="Yes",$P$4,0))</f>
        <v>6.4</v>
      </c>
      <c r="G473" s="53">
        <f>IF(C473="S",$M$5,(IF(C473="M",$N$5,$O$5)))+(IF(D473="Yes",$P$5,0))</f>
        <v>1.5</v>
      </c>
      <c r="H473" s="53">
        <f t="shared" si="21"/>
        <v>4.9</v>
      </c>
      <c r="I473" s="41"/>
      <c r="J473" s="59">
        <v>43475.5847515704</v>
      </c>
      <c r="K473" s="48" t="s">
        <v>3</v>
      </c>
      <c r="L473" s="48" t="s">
        <v>33</v>
      </c>
      <c r="M473" s="48" t="s">
        <v>33</v>
      </c>
      <c r="N473" s="53">
        <f>IF(AND(K473="L",M473="Yes"),$O$6,IF(K473="S",$M$4,IF(K473="M",$N$4,$O$4)))+IF(L473="Yes",$P$4,0)</f>
        <v>6.4</v>
      </c>
      <c r="O473" s="53">
        <f>IF(K473="S",$M$5,(IF(K473="M",$N$5,$O$5)))+(IF(L473="Yes",$P$5,0))</f>
        <v>1.5</v>
      </c>
      <c r="P473" s="53">
        <f t="shared" si="22"/>
        <v>4.9</v>
      </c>
      <c r="Q473" s="41"/>
      <c r="R473" s="59">
        <v>43483.1116297039</v>
      </c>
      <c r="S473" s="48" t="s">
        <v>4</v>
      </c>
      <c r="T473" s="48" t="s">
        <v>33</v>
      </c>
      <c r="U473" s="48" t="s">
        <v>33</v>
      </c>
      <c r="V473" s="53">
        <f>IF(AND(S473="L",T473="Yes",U473="Yes"),$P$7,0)+IF(S473="S",$M$4,IF(S473="M",$N$4,$O$4)+IF(T473="Yes",$P$4,0))</f>
        <v>7.4</v>
      </c>
      <c r="W473" s="53">
        <f>IF(S473="S",$M$5,(IF(S473="M",$N$5,$O$5)))+(IF(T473="Yes",$P$5,0))</f>
        <v>1.7</v>
      </c>
      <c r="X473" s="53">
        <f t="shared" si="23"/>
        <v>5.7</v>
      </c>
    </row>
    <row r="474" s="39" customFormat="1" ht="15.75" customHeight="1" spans="1:24">
      <c r="A474" s="41"/>
      <c r="B474" s="59">
        <v>43469.2949595728</v>
      </c>
      <c r="C474" s="48" t="s">
        <v>4</v>
      </c>
      <c r="D474" s="48" t="s">
        <v>33</v>
      </c>
      <c r="E474" s="48" t="s">
        <v>33</v>
      </c>
      <c r="F474" s="53">
        <f>IF(C474="S",$M$4,(IF(C474="M",$N$4,$O$4)))+(IF(D474="Yes",$P$4,0))</f>
        <v>7.4</v>
      </c>
      <c r="G474" s="53">
        <f>IF(C474="S",$M$5,(IF(C474="M",$N$5,$O$5)))+(IF(D474="Yes",$P$5,0))</f>
        <v>1.7</v>
      </c>
      <c r="H474" s="53">
        <f t="shared" si="21"/>
        <v>5.7</v>
      </c>
      <c r="I474" s="41"/>
      <c r="J474" s="59">
        <v>43475.5908074525</v>
      </c>
      <c r="K474" s="48" t="s">
        <v>4</v>
      </c>
      <c r="L474" s="48" t="s">
        <v>33</v>
      </c>
      <c r="M474" s="48" t="s">
        <v>5</v>
      </c>
      <c r="N474" s="53">
        <f>IF(AND(K474="L",M474="Yes"),$O$6,IF(K474="S",$M$4,IF(K474="M",$N$4,$O$4)))+IF(L474="Yes",$P$4,0)</f>
        <v>6.66</v>
      </c>
      <c r="O474" s="53">
        <f>IF(K474="S",$M$5,(IF(K474="M",$N$5,$O$5)))+(IF(L474="Yes",$P$5,0))</f>
        <v>1.7</v>
      </c>
      <c r="P474" s="53">
        <f t="shared" si="22"/>
        <v>4.96</v>
      </c>
      <c r="Q474" s="41"/>
      <c r="R474" s="59">
        <v>43483.1154743619</v>
      </c>
      <c r="S474" s="48" t="s">
        <v>4</v>
      </c>
      <c r="T474" s="48" t="s">
        <v>33</v>
      </c>
      <c r="U474" s="48" t="s">
        <v>5</v>
      </c>
      <c r="V474" s="53">
        <f>IF(AND(S474="L",T474="Yes",U474="Yes"),$P$7,0)+IF(S474="S",$M$4,IF(S474="M",$N$4,$O$4)+IF(T474="Yes",$P$4,0))</f>
        <v>7.4</v>
      </c>
      <c r="W474" s="53">
        <f>IF(S474="S",$M$5,(IF(S474="M",$N$5,$O$5)))+(IF(T474="Yes",$P$5,0))</f>
        <v>1.7</v>
      </c>
      <c r="X474" s="53">
        <f t="shared" si="23"/>
        <v>5.7</v>
      </c>
    </row>
    <row r="475" s="39" customFormat="1" ht="15.75" customHeight="1" spans="1:24">
      <c r="A475" s="41"/>
      <c r="B475" s="59">
        <v>43469.2958411154</v>
      </c>
      <c r="C475" s="48" t="s">
        <v>3</v>
      </c>
      <c r="D475" s="48" t="s">
        <v>33</v>
      </c>
      <c r="E475" s="48" t="s">
        <v>33</v>
      </c>
      <c r="F475" s="53">
        <f>IF(C475="S",$M$4,(IF(C475="M",$N$4,$O$4)))+(IF(D475="Yes",$P$4,0))</f>
        <v>6.4</v>
      </c>
      <c r="G475" s="53">
        <f>IF(C475="S",$M$5,(IF(C475="M",$N$5,$O$5)))+(IF(D475="Yes",$P$5,0))</f>
        <v>1.5</v>
      </c>
      <c r="H475" s="53">
        <f t="shared" si="21"/>
        <v>4.9</v>
      </c>
      <c r="I475" s="41"/>
      <c r="J475" s="59">
        <v>43475.5921899582</v>
      </c>
      <c r="K475" s="48" t="s">
        <v>4</v>
      </c>
      <c r="L475" s="48" t="s">
        <v>5</v>
      </c>
      <c r="M475" s="48" t="s">
        <v>5</v>
      </c>
      <c r="N475" s="53">
        <f>IF(AND(K475="L",M475="Yes"),$O$6,IF(K475="S",$M$4,IF(K475="M",$N$4,$O$4)))+IF(L475="Yes",$P$4,0)</f>
        <v>11.56</v>
      </c>
      <c r="O475" s="53">
        <f>IF(K475="S",$M$5,(IF(K475="M",$N$5,$O$5)))+(IF(L475="Yes",$P$5,0))</f>
        <v>3.7</v>
      </c>
      <c r="P475" s="53">
        <f t="shared" si="22"/>
        <v>7.86</v>
      </c>
      <c r="Q475" s="41"/>
      <c r="R475" s="59">
        <v>43483.1255955717</v>
      </c>
      <c r="S475" s="48" t="s">
        <v>3</v>
      </c>
      <c r="T475" s="48" t="s">
        <v>5</v>
      </c>
      <c r="U475" s="48" t="s">
        <v>33</v>
      </c>
      <c r="V475" s="53">
        <f>IF(AND(S475="L",T475="Yes",U475="Yes"),$P$7,0)+IF(S475="S",$M$4,IF(S475="M",$N$4,$O$4)+IF(T475="Yes",$P$4,0))</f>
        <v>11.3</v>
      </c>
      <c r="W475" s="53">
        <f>IF(S475="S",$M$5,(IF(S475="M",$N$5,$O$5)))+(IF(T475="Yes",$P$5,0))</f>
        <v>3.5</v>
      </c>
      <c r="X475" s="53">
        <f t="shared" si="23"/>
        <v>7.8</v>
      </c>
    </row>
    <row r="476" s="39" customFormat="1" ht="15.75" customHeight="1" spans="1:24">
      <c r="A476" s="41"/>
      <c r="B476" s="59">
        <v>43469.3051021219</v>
      </c>
      <c r="C476" s="48" t="s">
        <v>2</v>
      </c>
      <c r="D476" s="48" t="s">
        <v>5</v>
      </c>
      <c r="E476" s="48" t="s">
        <v>33</v>
      </c>
      <c r="F476" s="53">
        <f>IF(C476="S",$M$4,(IF(C476="M",$N$4,$O$4)))+(IF(D476="Yes",$P$4,0))</f>
        <v>10.3</v>
      </c>
      <c r="G476" s="53">
        <f>IF(C476="S",$M$5,(IF(C476="M",$N$5,$O$5)))+(IF(D476="Yes",$P$5,0))</f>
        <v>3.2</v>
      </c>
      <c r="H476" s="53">
        <f t="shared" si="21"/>
        <v>7.1</v>
      </c>
      <c r="I476" s="41"/>
      <c r="J476" s="59">
        <v>43475.5924566819</v>
      </c>
      <c r="K476" s="48" t="s">
        <v>4</v>
      </c>
      <c r="L476" s="48" t="s">
        <v>33</v>
      </c>
      <c r="M476" s="48" t="s">
        <v>5</v>
      </c>
      <c r="N476" s="53">
        <f>IF(AND(K476="L",M476="Yes"),$O$6,IF(K476="S",$M$4,IF(K476="M",$N$4,$O$4)))+IF(L476="Yes",$P$4,0)</f>
        <v>6.66</v>
      </c>
      <c r="O476" s="53">
        <f>IF(K476="S",$M$5,(IF(K476="M",$N$5,$O$5)))+(IF(L476="Yes",$P$5,0))</f>
        <v>1.7</v>
      </c>
      <c r="P476" s="53">
        <f t="shared" si="22"/>
        <v>4.96</v>
      </c>
      <c r="Q476" s="41"/>
      <c r="R476" s="59">
        <v>43483.1291195305</v>
      </c>
      <c r="S476" s="48" t="s">
        <v>2</v>
      </c>
      <c r="T476" s="48" t="s">
        <v>33</v>
      </c>
      <c r="U476" s="48" t="s">
        <v>33</v>
      </c>
      <c r="V476" s="53">
        <f>IF(AND(S476="L",T476="Yes",U476="Yes"),$P$7,0)+IF(S476="S",$M$4,IF(S476="M",$N$4,$O$4)+IF(T476="Yes",$P$4,0))</f>
        <v>5.4</v>
      </c>
      <c r="W476" s="53">
        <f>IF(S476="S",$M$5,(IF(S476="M",$N$5,$O$5)))+(IF(T476="Yes",$P$5,0))</f>
        <v>1.2</v>
      </c>
      <c r="X476" s="53">
        <f t="shared" si="23"/>
        <v>4.2</v>
      </c>
    </row>
    <row r="477" s="39" customFormat="1" ht="15.75" customHeight="1" spans="1:24">
      <c r="A477" s="41"/>
      <c r="B477" s="59">
        <v>43469.3098170023</v>
      </c>
      <c r="C477" s="48" t="s">
        <v>4</v>
      </c>
      <c r="D477" s="48" t="s">
        <v>33</v>
      </c>
      <c r="E477" s="48" t="s">
        <v>33</v>
      </c>
      <c r="F477" s="53">
        <f>IF(C477="S",$M$4,(IF(C477="M",$N$4,$O$4)))+(IF(D477="Yes",$P$4,0))</f>
        <v>7.4</v>
      </c>
      <c r="G477" s="53">
        <f>IF(C477="S",$M$5,(IF(C477="M",$N$5,$O$5)))+(IF(D477="Yes",$P$5,0))</f>
        <v>1.7</v>
      </c>
      <c r="H477" s="53">
        <f t="shared" si="21"/>
        <v>5.7</v>
      </c>
      <c r="I477" s="41"/>
      <c r="J477" s="59">
        <v>43475.5941475761</v>
      </c>
      <c r="K477" s="48" t="s">
        <v>2</v>
      </c>
      <c r="L477" s="48" t="s">
        <v>5</v>
      </c>
      <c r="M477" s="48" t="s">
        <v>33</v>
      </c>
      <c r="N477" s="53">
        <f>IF(AND(K477="L",M477="Yes"),$O$6,IF(K477="S",$M$4,IF(K477="M",$N$4,$O$4)))+IF(L477="Yes",$P$4,0)</f>
        <v>10.3</v>
      </c>
      <c r="O477" s="53">
        <f>IF(K477="S",$M$5,(IF(K477="M",$N$5,$O$5)))+(IF(L477="Yes",$P$5,0))</f>
        <v>3.2</v>
      </c>
      <c r="P477" s="53">
        <f t="shared" si="22"/>
        <v>7.1</v>
      </c>
      <c r="Q477" s="41"/>
      <c r="R477" s="59">
        <v>43483.1410424456</v>
      </c>
      <c r="S477" s="48" t="s">
        <v>4</v>
      </c>
      <c r="T477" s="48" t="s">
        <v>5</v>
      </c>
      <c r="U477" s="48" t="s">
        <v>33</v>
      </c>
      <c r="V477" s="53">
        <f>IF(AND(S477="L",T477="Yes",U477="Yes"),$P$7,0)+IF(S477="S",$M$4,IF(S477="M",$N$4,$O$4)+IF(T477="Yes",$P$4,0))</f>
        <v>12.3</v>
      </c>
      <c r="W477" s="53">
        <f>IF(S477="S",$M$5,(IF(S477="M",$N$5,$O$5)))+(IF(T477="Yes",$P$5,0))</f>
        <v>3.7</v>
      </c>
      <c r="X477" s="53">
        <f t="shared" si="23"/>
        <v>8.6</v>
      </c>
    </row>
    <row r="478" s="39" customFormat="1" ht="15.75" customHeight="1" spans="1:24">
      <c r="A478" s="41"/>
      <c r="B478" s="59">
        <v>43469.3110587277</v>
      </c>
      <c r="C478" s="48" t="s">
        <v>3</v>
      </c>
      <c r="D478" s="48" t="s">
        <v>33</v>
      </c>
      <c r="E478" s="48" t="s">
        <v>33</v>
      </c>
      <c r="F478" s="53">
        <f>IF(C478="S",$M$4,(IF(C478="M",$N$4,$O$4)))+(IF(D478="Yes",$P$4,0))</f>
        <v>6.4</v>
      </c>
      <c r="G478" s="53">
        <f>IF(C478="S",$M$5,(IF(C478="M",$N$5,$O$5)))+(IF(D478="Yes",$P$5,0))</f>
        <v>1.5</v>
      </c>
      <c r="H478" s="53">
        <f t="shared" si="21"/>
        <v>4.9</v>
      </c>
      <c r="I478" s="41"/>
      <c r="J478" s="59">
        <v>43475.6064903333</v>
      </c>
      <c r="K478" s="48" t="s">
        <v>3</v>
      </c>
      <c r="L478" s="48" t="s">
        <v>33</v>
      </c>
      <c r="M478" s="48" t="s">
        <v>33</v>
      </c>
      <c r="N478" s="53">
        <f>IF(AND(K478="L",M478="Yes"),$O$6,IF(K478="S",$M$4,IF(K478="M",$N$4,$O$4)))+IF(L478="Yes",$P$4,0)</f>
        <v>6.4</v>
      </c>
      <c r="O478" s="53">
        <f>IF(K478="S",$M$5,(IF(K478="M",$N$5,$O$5)))+(IF(L478="Yes",$P$5,0))</f>
        <v>1.5</v>
      </c>
      <c r="P478" s="53">
        <f t="shared" si="22"/>
        <v>4.9</v>
      </c>
      <c r="Q478" s="41"/>
      <c r="R478" s="59">
        <v>43483.145100134</v>
      </c>
      <c r="S478" s="48" t="s">
        <v>3</v>
      </c>
      <c r="T478" s="48" t="s">
        <v>33</v>
      </c>
      <c r="U478" s="48" t="s">
        <v>33</v>
      </c>
      <c r="V478" s="53">
        <f>IF(AND(S478="L",T478="Yes",U478="Yes"),$P$7,0)+IF(S478="S",$M$4,IF(S478="M",$N$4,$O$4)+IF(T478="Yes",$P$4,0))</f>
        <v>6.4</v>
      </c>
      <c r="W478" s="53">
        <f>IF(S478="S",$M$5,(IF(S478="M",$N$5,$O$5)))+(IF(T478="Yes",$P$5,0))</f>
        <v>1.5</v>
      </c>
      <c r="X478" s="53">
        <f t="shared" si="23"/>
        <v>4.9</v>
      </c>
    </row>
    <row r="479" s="39" customFormat="1" ht="15.75" customHeight="1" spans="1:24">
      <c r="A479" s="41"/>
      <c r="B479" s="59">
        <v>43469.3141932431</v>
      </c>
      <c r="C479" s="48" t="s">
        <v>4</v>
      </c>
      <c r="D479" s="48" t="s">
        <v>33</v>
      </c>
      <c r="E479" s="48" t="s">
        <v>33</v>
      </c>
      <c r="F479" s="53">
        <f>IF(C479="S",$M$4,(IF(C479="M",$N$4,$O$4)))+(IF(D479="Yes",$P$4,0))</f>
        <v>7.4</v>
      </c>
      <c r="G479" s="53">
        <f>IF(C479="S",$M$5,(IF(C479="M",$N$5,$O$5)))+(IF(D479="Yes",$P$5,0))</f>
        <v>1.7</v>
      </c>
      <c r="H479" s="53">
        <f t="shared" si="21"/>
        <v>5.7</v>
      </c>
      <c r="I479" s="41"/>
      <c r="J479" s="59">
        <v>43475.6184248537</v>
      </c>
      <c r="K479" s="48" t="s">
        <v>3</v>
      </c>
      <c r="L479" s="48" t="s">
        <v>33</v>
      </c>
      <c r="M479" s="48" t="s">
        <v>33</v>
      </c>
      <c r="N479" s="53">
        <f>IF(AND(K479="L",M479="Yes"),$O$6,IF(K479="S",$M$4,IF(K479="M",$N$4,$O$4)))+IF(L479="Yes",$P$4,0)</f>
        <v>6.4</v>
      </c>
      <c r="O479" s="53">
        <f>IF(K479="S",$M$5,(IF(K479="M",$N$5,$O$5)))+(IF(L479="Yes",$P$5,0))</f>
        <v>1.5</v>
      </c>
      <c r="P479" s="53">
        <f t="shared" si="22"/>
        <v>4.9</v>
      </c>
      <c r="Q479" s="41"/>
      <c r="R479" s="59">
        <v>43483.1627617365</v>
      </c>
      <c r="S479" s="48" t="s">
        <v>2</v>
      </c>
      <c r="T479" s="48" t="s">
        <v>33</v>
      </c>
      <c r="U479" s="48" t="s">
        <v>33</v>
      </c>
      <c r="V479" s="53">
        <f>IF(AND(S479="L",T479="Yes",U479="Yes"),$P$7,0)+IF(S479="S",$M$4,IF(S479="M",$N$4,$O$4)+IF(T479="Yes",$P$4,0))</f>
        <v>5.4</v>
      </c>
      <c r="W479" s="53">
        <f>IF(S479="S",$M$5,(IF(S479="M",$N$5,$O$5)))+(IF(T479="Yes",$P$5,0))</f>
        <v>1.2</v>
      </c>
      <c r="X479" s="53">
        <f t="shared" si="23"/>
        <v>4.2</v>
      </c>
    </row>
    <row r="480" s="39" customFormat="1" ht="15.75" customHeight="1" spans="1:24">
      <c r="A480" s="41"/>
      <c r="B480" s="59">
        <v>43469.3165606886</v>
      </c>
      <c r="C480" s="48" t="s">
        <v>4</v>
      </c>
      <c r="D480" s="48" t="s">
        <v>33</v>
      </c>
      <c r="E480" s="48" t="s">
        <v>33</v>
      </c>
      <c r="F480" s="53">
        <f>IF(C480="S",$M$4,(IF(C480="M",$N$4,$O$4)))+(IF(D480="Yes",$P$4,0))</f>
        <v>7.4</v>
      </c>
      <c r="G480" s="53">
        <f>IF(C480="S",$M$5,(IF(C480="M",$N$5,$O$5)))+(IF(D480="Yes",$P$5,0))</f>
        <v>1.7</v>
      </c>
      <c r="H480" s="53">
        <f t="shared" si="21"/>
        <v>5.7</v>
      </c>
      <c r="I480" s="41"/>
      <c r="J480" s="59">
        <v>43475.6309731555</v>
      </c>
      <c r="K480" s="48" t="s">
        <v>4</v>
      </c>
      <c r="L480" s="48" t="s">
        <v>33</v>
      </c>
      <c r="M480" s="48" t="s">
        <v>5</v>
      </c>
      <c r="N480" s="53">
        <f>IF(AND(K480="L",M480="Yes"),$O$6,IF(K480="S",$M$4,IF(K480="M",$N$4,$O$4)))+IF(L480="Yes",$P$4,0)</f>
        <v>6.66</v>
      </c>
      <c r="O480" s="53">
        <f>IF(K480="S",$M$5,(IF(K480="M",$N$5,$O$5)))+(IF(L480="Yes",$P$5,0))</f>
        <v>1.7</v>
      </c>
      <c r="P480" s="53">
        <f t="shared" si="22"/>
        <v>4.96</v>
      </c>
      <c r="Q480" s="41"/>
      <c r="R480" s="59">
        <v>43483.1651089526</v>
      </c>
      <c r="S480" s="48" t="s">
        <v>3</v>
      </c>
      <c r="T480" s="48" t="s">
        <v>33</v>
      </c>
      <c r="U480" s="48" t="s">
        <v>33</v>
      </c>
      <c r="V480" s="53">
        <f>IF(AND(S480="L",T480="Yes",U480="Yes"),$P$7,0)+IF(S480="S",$M$4,IF(S480="M",$N$4,$O$4)+IF(T480="Yes",$P$4,0))</f>
        <v>6.4</v>
      </c>
      <c r="W480" s="53">
        <f>IF(S480="S",$M$5,(IF(S480="M",$N$5,$O$5)))+(IF(T480="Yes",$P$5,0))</f>
        <v>1.5</v>
      </c>
      <c r="X480" s="53">
        <f t="shared" si="23"/>
        <v>4.9</v>
      </c>
    </row>
    <row r="481" s="39" customFormat="1" ht="15.75" customHeight="1" spans="1:24">
      <c r="A481" s="41"/>
      <c r="B481" s="59">
        <v>43469.3233160801</v>
      </c>
      <c r="C481" s="48" t="s">
        <v>4</v>
      </c>
      <c r="D481" s="48" t="s">
        <v>33</v>
      </c>
      <c r="E481" s="48" t="s">
        <v>33</v>
      </c>
      <c r="F481" s="53">
        <f>IF(C481="S",$M$4,(IF(C481="M",$N$4,$O$4)))+(IF(D481="Yes",$P$4,0))</f>
        <v>7.4</v>
      </c>
      <c r="G481" s="53">
        <f>IF(C481="S",$M$5,(IF(C481="M",$N$5,$O$5)))+(IF(D481="Yes",$P$5,0))</f>
        <v>1.7</v>
      </c>
      <c r="H481" s="53">
        <f t="shared" si="21"/>
        <v>5.7</v>
      </c>
      <c r="I481" s="41"/>
      <c r="J481" s="59">
        <v>43475.6403461471</v>
      </c>
      <c r="K481" s="48" t="s">
        <v>4</v>
      </c>
      <c r="L481" s="48" t="s">
        <v>33</v>
      </c>
      <c r="M481" s="48" t="s">
        <v>5</v>
      </c>
      <c r="N481" s="53">
        <f>IF(AND(K481="L",M481="Yes"),$O$6,IF(K481="S",$M$4,IF(K481="M",$N$4,$O$4)))+IF(L481="Yes",$P$4,0)</f>
        <v>6.66</v>
      </c>
      <c r="O481" s="53">
        <f>IF(K481="S",$M$5,(IF(K481="M",$N$5,$O$5)))+(IF(L481="Yes",$P$5,0))</f>
        <v>1.7</v>
      </c>
      <c r="P481" s="53">
        <f t="shared" si="22"/>
        <v>4.96</v>
      </c>
      <c r="Q481" s="41"/>
      <c r="R481" s="59">
        <v>43483.1655778776</v>
      </c>
      <c r="S481" s="48" t="s">
        <v>3</v>
      </c>
      <c r="T481" s="48" t="s">
        <v>33</v>
      </c>
      <c r="U481" s="48" t="s">
        <v>33</v>
      </c>
      <c r="V481" s="53">
        <f>IF(AND(S481="L",T481="Yes",U481="Yes"),$P$7,0)+IF(S481="S",$M$4,IF(S481="M",$N$4,$O$4)+IF(T481="Yes",$P$4,0))</f>
        <v>6.4</v>
      </c>
      <c r="W481" s="53">
        <f>IF(S481="S",$M$5,(IF(S481="M",$N$5,$O$5)))+(IF(T481="Yes",$P$5,0))</f>
        <v>1.5</v>
      </c>
      <c r="X481" s="53">
        <f t="shared" si="23"/>
        <v>4.9</v>
      </c>
    </row>
    <row r="482" s="39" customFormat="1" ht="15.75" customHeight="1" spans="1:24">
      <c r="A482" s="41"/>
      <c r="B482" s="59">
        <v>43469.324358728</v>
      </c>
      <c r="C482" s="48" t="s">
        <v>3</v>
      </c>
      <c r="D482" s="48" t="s">
        <v>33</v>
      </c>
      <c r="E482" s="48" t="s">
        <v>33</v>
      </c>
      <c r="F482" s="53">
        <f>IF(C482="S",$M$4,(IF(C482="M",$N$4,$O$4)))+(IF(D482="Yes",$P$4,0))</f>
        <v>6.4</v>
      </c>
      <c r="G482" s="53">
        <f>IF(C482="S",$M$5,(IF(C482="M",$N$5,$O$5)))+(IF(D482="Yes",$P$5,0))</f>
        <v>1.5</v>
      </c>
      <c r="H482" s="53">
        <f t="shared" si="21"/>
        <v>4.9</v>
      </c>
      <c r="I482" s="41"/>
      <c r="J482" s="59">
        <v>43475.650622668</v>
      </c>
      <c r="K482" s="48" t="s">
        <v>4</v>
      </c>
      <c r="L482" s="48" t="s">
        <v>33</v>
      </c>
      <c r="M482" s="48" t="s">
        <v>5</v>
      </c>
      <c r="N482" s="53">
        <f>IF(AND(K482="L",M482="Yes"),$O$6,IF(K482="S",$M$4,IF(K482="M",$N$4,$O$4)))+IF(L482="Yes",$P$4,0)</f>
        <v>6.66</v>
      </c>
      <c r="O482" s="53">
        <f>IF(K482="S",$M$5,(IF(K482="M",$N$5,$O$5)))+(IF(L482="Yes",$P$5,0))</f>
        <v>1.7</v>
      </c>
      <c r="P482" s="53">
        <f t="shared" si="22"/>
        <v>4.96</v>
      </c>
      <c r="Q482" s="41"/>
      <c r="R482" s="59">
        <v>43483.1694981058</v>
      </c>
      <c r="S482" s="48" t="s">
        <v>3</v>
      </c>
      <c r="T482" s="48" t="s">
        <v>33</v>
      </c>
      <c r="U482" s="48" t="s">
        <v>33</v>
      </c>
      <c r="V482" s="53">
        <f>IF(AND(S482="L",T482="Yes",U482="Yes"),$P$7,0)+IF(S482="S",$M$4,IF(S482="M",$N$4,$O$4)+IF(T482="Yes",$P$4,0))</f>
        <v>6.4</v>
      </c>
      <c r="W482" s="53">
        <f>IF(S482="S",$M$5,(IF(S482="M",$N$5,$O$5)))+(IF(T482="Yes",$P$5,0))</f>
        <v>1.5</v>
      </c>
      <c r="X482" s="53">
        <f t="shared" si="23"/>
        <v>4.9</v>
      </c>
    </row>
    <row r="483" s="39" customFormat="1" ht="15.75" customHeight="1" spans="1:24">
      <c r="A483" s="41"/>
      <c r="B483" s="59">
        <v>43469.3249743734</v>
      </c>
      <c r="C483" s="48" t="s">
        <v>3</v>
      </c>
      <c r="D483" s="48" t="s">
        <v>33</v>
      </c>
      <c r="E483" s="48" t="s">
        <v>33</v>
      </c>
      <c r="F483" s="53">
        <f>IF(C483="S",$M$4,(IF(C483="M",$N$4,$O$4)))+(IF(D483="Yes",$P$4,0))</f>
        <v>6.4</v>
      </c>
      <c r="G483" s="53">
        <f>IF(C483="S",$M$5,(IF(C483="M",$N$5,$O$5)))+(IF(D483="Yes",$P$5,0))</f>
        <v>1.5</v>
      </c>
      <c r="H483" s="53">
        <f t="shared" si="21"/>
        <v>4.9</v>
      </c>
      <c r="I483" s="41"/>
      <c r="J483" s="59">
        <v>43475.6581620791</v>
      </c>
      <c r="K483" s="48" t="s">
        <v>4</v>
      </c>
      <c r="L483" s="48" t="s">
        <v>33</v>
      </c>
      <c r="M483" s="48" t="s">
        <v>5</v>
      </c>
      <c r="N483" s="53">
        <f>IF(AND(K483="L",M483="Yes"),$O$6,IF(K483="S",$M$4,IF(K483="M",$N$4,$O$4)))+IF(L483="Yes",$P$4,0)</f>
        <v>6.66</v>
      </c>
      <c r="O483" s="53">
        <f>IF(K483="S",$M$5,(IF(K483="M",$N$5,$O$5)))+(IF(L483="Yes",$P$5,0))</f>
        <v>1.7</v>
      </c>
      <c r="P483" s="53">
        <f t="shared" si="22"/>
        <v>4.96</v>
      </c>
      <c r="Q483" s="41"/>
      <c r="R483" s="59">
        <v>43483.1697532947</v>
      </c>
      <c r="S483" s="48" t="s">
        <v>2</v>
      </c>
      <c r="T483" s="48" t="s">
        <v>33</v>
      </c>
      <c r="U483" s="48" t="s">
        <v>33</v>
      </c>
      <c r="V483" s="53">
        <f>IF(AND(S483="L",T483="Yes",U483="Yes"),$P$7,0)+IF(S483="S",$M$4,IF(S483="M",$N$4,$O$4)+IF(T483="Yes",$P$4,0))</f>
        <v>5.4</v>
      </c>
      <c r="W483" s="53">
        <f>IF(S483="S",$M$5,(IF(S483="M",$N$5,$O$5)))+(IF(T483="Yes",$P$5,0))</f>
        <v>1.2</v>
      </c>
      <c r="X483" s="53">
        <f t="shared" si="23"/>
        <v>4.2</v>
      </c>
    </row>
    <row r="484" s="39" customFormat="1" ht="15.75" customHeight="1" spans="1:24">
      <c r="A484" s="41"/>
      <c r="B484" s="59">
        <v>43469.3274200145</v>
      </c>
      <c r="C484" s="48" t="s">
        <v>4</v>
      </c>
      <c r="D484" s="48" t="s">
        <v>33</v>
      </c>
      <c r="E484" s="48" t="s">
        <v>33</v>
      </c>
      <c r="F484" s="53">
        <f>IF(C484="S",$M$4,(IF(C484="M",$N$4,$O$4)))+(IF(D484="Yes",$P$4,0))</f>
        <v>7.4</v>
      </c>
      <c r="G484" s="53">
        <f>IF(C484="S",$M$5,(IF(C484="M",$N$5,$O$5)))+(IF(D484="Yes",$P$5,0))</f>
        <v>1.7</v>
      </c>
      <c r="H484" s="53">
        <f t="shared" si="21"/>
        <v>5.7</v>
      </c>
      <c r="I484" s="41"/>
      <c r="J484" s="59">
        <v>43475.6602650246</v>
      </c>
      <c r="K484" s="48" t="s">
        <v>4</v>
      </c>
      <c r="L484" s="48" t="s">
        <v>5</v>
      </c>
      <c r="M484" s="48" t="s">
        <v>5</v>
      </c>
      <c r="N484" s="53">
        <f>IF(AND(K484="L",M484="Yes"),$O$6,IF(K484="S",$M$4,IF(K484="M",$N$4,$O$4)))+IF(L484="Yes",$P$4,0)</f>
        <v>11.56</v>
      </c>
      <c r="O484" s="53">
        <f>IF(K484="S",$M$5,(IF(K484="M",$N$5,$O$5)))+(IF(L484="Yes",$P$5,0))</f>
        <v>3.7</v>
      </c>
      <c r="P484" s="53">
        <f t="shared" si="22"/>
        <v>7.86</v>
      </c>
      <c r="Q484" s="41"/>
      <c r="R484" s="59">
        <v>43483.1762789835</v>
      </c>
      <c r="S484" s="48" t="s">
        <v>2</v>
      </c>
      <c r="T484" s="48" t="s">
        <v>33</v>
      </c>
      <c r="U484" s="48" t="s">
        <v>33</v>
      </c>
      <c r="V484" s="53">
        <f>IF(AND(S484="L",T484="Yes",U484="Yes"),$P$7,0)+IF(S484="S",$M$4,IF(S484="M",$N$4,$O$4)+IF(T484="Yes",$P$4,0))</f>
        <v>5.4</v>
      </c>
      <c r="W484" s="53">
        <f>IF(S484="S",$M$5,(IF(S484="M",$N$5,$O$5)))+(IF(T484="Yes",$P$5,0))</f>
        <v>1.2</v>
      </c>
      <c r="X484" s="53">
        <f t="shared" si="23"/>
        <v>4.2</v>
      </c>
    </row>
    <row r="485" s="39" customFormat="1" ht="15.75" customHeight="1" spans="1:24">
      <c r="A485" s="41"/>
      <c r="B485" s="59">
        <v>43469.3358557384</v>
      </c>
      <c r="C485" s="48" t="s">
        <v>2</v>
      </c>
      <c r="D485" s="48" t="s">
        <v>33</v>
      </c>
      <c r="E485" s="48" t="s">
        <v>33</v>
      </c>
      <c r="F485" s="53">
        <f>IF(C485="S",$M$4,(IF(C485="M",$N$4,$O$4)))+(IF(D485="Yes",$P$4,0))</f>
        <v>5.4</v>
      </c>
      <c r="G485" s="53">
        <f>IF(C485="S",$M$5,(IF(C485="M",$N$5,$O$5)))+(IF(D485="Yes",$P$5,0))</f>
        <v>1.2</v>
      </c>
      <c r="H485" s="53">
        <f t="shared" si="21"/>
        <v>4.2</v>
      </c>
      <c r="I485" s="41"/>
      <c r="J485" s="59">
        <v>43475.6645021928</v>
      </c>
      <c r="K485" s="48" t="s">
        <v>3</v>
      </c>
      <c r="L485" s="48" t="s">
        <v>33</v>
      </c>
      <c r="M485" s="48" t="s">
        <v>33</v>
      </c>
      <c r="N485" s="53">
        <f>IF(AND(K485="L",M485="Yes"),$O$6,IF(K485="S",$M$4,IF(K485="M",$N$4,$O$4)))+IF(L485="Yes",$P$4,0)</f>
        <v>6.4</v>
      </c>
      <c r="O485" s="53">
        <f>IF(K485="S",$M$5,(IF(K485="M",$N$5,$O$5)))+(IF(L485="Yes",$P$5,0))</f>
        <v>1.5</v>
      </c>
      <c r="P485" s="53">
        <f t="shared" si="22"/>
        <v>4.9</v>
      </c>
      <c r="Q485" s="41"/>
      <c r="R485" s="59">
        <v>43483.1827724003</v>
      </c>
      <c r="S485" s="48" t="s">
        <v>3</v>
      </c>
      <c r="T485" s="48" t="s">
        <v>5</v>
      </c>
      <c r="U485" s="48" t="s">
        <v>33</v>
      </c>
      <c r="V485" s="53">
        <f>IF(AND(S485="L",T485="Yes",U485="Yes"),$P$7,0)+IF(S485="S",$M$4,IF(S485="M",$N$4,$O$4)+IF(T485="Yes",$P$4,0))</f>
        <v>11.3</v>
      </c>
      <c r="W485" s="53">
        <f>IF(S485="S",$M$5,(IF(S485="M",$N$5,$O$5)))+(IF(T485="Yes",$P$5,0))</f>
        <v>3.5</v>
      </c>
      <c r="X485" s="53">
        <f t="shared" si="23"/>
        <v>7.8</v>
      </c>
    </row>
    <row r="486" s="39" customFormat="1" ht="15.75" customHeight="1" spans="1:24">
      <c r="A486" s="41"/>
      <c r="B486" s="59">
        <v>43469.3514643737</v>
      </c>
      <c r="C486" s="48" t="s">
        <v>2</v>
      </c>
      <c r="D486" s="48" t="s">
        <v>33</v>
      </c>
      <c r="E486" s="48" t="s">
        <v>33</v>
      </c>
      <c r="F486" s="53">
        <f>IF(C486="S",$M$4,(IF(C486="M",$N$4,$O$4)))+(IF(D486="Yes",$P$4,0))</f>
        <v>5.4</v>
      </c>
      <c r="G486" s="53">
        <f>IF(C486="S",$M$5,(IF(C486="M",$N$5,$O$5)))+(IF(D486="Yes",$P$5,0))</f>
        <v>1.2</v>
      </c>
      <c r="H486" s="53">
        <f t="shared" si="21"/>
        <v>4.2</v>
      </c>
      <c r="I486" s="41"/>
      <c r="J486" s="59">
        <v>43475.6714111881</v>
      </c>
      <c r="K486" s="48" t="s">
        <v>4</v>
      </c>
      <c r="L486" s="48" t="s">
        <v>33</v>
      </c>
      <c r="M486" s="48" t="s">
        <v>5</v>
      </c>
      <c r="N486" s="53">
        <f>IF(AND(K486="L",M486="Yes"),$O$6,IF(K486="S",$M$4,IF(K486="M",$N$4,$O$4)))+IF(L486="Yes",$P$4,0)</f>
        <v>6.66</v>
      </c>
      <c r="O486" s="53">
        <f>IF(K486="S",$M$5,(IF(K486="M",$N$5,$O$5)))+(IF(L486="Yes",$P$5,0))</f>
        <v>1.7</v>
      </c>
      <c r="P486" s="53">
        <f t="shared" si="22"/>
        <v>4.96</v>
      </c>
      <c r="Q486" s="41"/>
      <c r="R486" s="59">
        <v>43483.1856732822</v>
      </c>
      <c r="S486" s="48" t="s">
        <v>3</v>
      </c>
      <c r="T486" s="48" t="s">
        <v>5</v>
      </c>
      <c r="U486" s="48" t="s">
        <v>33</v>
      </c>
      <c r="V486" s="53">
        <f>IF(AND(S486="L",T486="Yes",U486="Yes"),$P$7,0)+IF(S486="S",$M$4,IF(S486="M",$N$4,$O$4)+IF(T486="Yes",$P$4,0))</f>
        <v>11.3</v>
      </c>
      <c r="W486" s="53">
        <f>IF(S486="S",$M$5,(IF(S486="M",$N$5,$O$5)))+(IF(T486="Yes",$P$5,0))</f>
        <v>3.5</v>
      </c>
      <c r="X486" s="53">
        <f t="shared" si="23"/>
        <v>7.8</v>
      </c>
    </row>
    <row r="487" s="39" customFormat="1" ht="15.75" customHeight="1" spans="1:24">
      <c r="A487" s="41"/>
      <c r="B487" s="59">
        <v>43469.358359929</v>
      </c>
      <c r="C487" s="48" t="s">
        <v>3</v>
      </c>
      <c r="D487" s="48" t="s">
        <v>33</v>
      </c>
      <c r="E487" s="48" t="s">
        <v>33</v>
      </c>
      <c r="F487" s="53">
        <f>IF(C487="S",$M$4,(IF(C487="M",$N$4,$O$4)))+(IF(D487="Yes",$P$4,0))</f>
        <v>6.4</v>
      </c>
      <c r="G487" s="53">
        <f>IF(C487="S",$M$5,(IF(C487="M",$N$5,$O$5)))+(IF(D487="Yes",$P$5,0))</f>
        <v>1.5</v>
      </c>
      <c r="H487" s="53">
        <f t="shared" si="21"/>
        <v>4.9</v>
      </c>
      <c r="I487" s="41"/>
      <c r="J487" s="59">
        <v>43475.6900164003</v>
      </c>
      <c r="K487" s="48" t="s">
        <v>4</v>
      </c>
      <c r="L487" s="48" t="s">
        <v>33</v>
      </c>
      <c r="M487" s="48" t="s">
        <v>5</v>
      </c>
      <c r="N487" s="53">
        <f>IF(AND(K487="L",M487="Yes"),$O$6,IF(K487="S",$M$4,IF(K487="M",$N$4,$O$4)))+IF(L487="Yes",$P$4,0)</f>
        <v>6.66</v>
      </c>
      <c r="O487" s="53">
        <f>IF(K487="S",$M$5,(IF(K487="M",$N$5,$O$5)))+(IF(L487="Yes",$P$5,0))</f>
        <v>1.7</v>
      </c>
      <c r="P487" s="53">
        <f t="shared" si="22"/>
        <v>4.96</v>
      </c>
      <c r="Q487" s="41"/>
      <c r="R487" s="59">
        <v>43483.1892860384</v>
      </c>
      <c r="S487" s="48" t="s">
        <v>4</v>
      </c>
      <c r="T487" s="48" t="s">
        <v>33</v>
      </c>
      <c r="U487" s="48" t="s">
        <v>5</v>
      </c>
      <c r="V487" s="53">
        <f>IF(AND(S487="L",T487="Yes",U487="Yes"),$P$7,0)+IF(S487="S",$M$4,IF(S487="M",$N$4,$O$4)+IF(T487="Yes",$P$4,0))</f>
        <v>7.4</v>
      </c>
      <c r="W487" s="53">
        <f>IF(S487="S",$M$5,(IF(S487="M",$N$5,$O$5)))+(IF(T487="Yes",$P$5,0))</f>
        <v>1.7</v>
      </c>
      <c r="X487" s="53">
        <f t="shared" si="23"/>
        <v>5.7</v>
      </c>
    </row>
    <row r="488" s="39" customFormat="1" ht="15.75" customHeight="1" spans="1:24">
      <c r="A488" s="41"/>
      <c r="B488" s="59">
        <v>43469.3645447179</v>
      </c>
      <c r="C488" s="48" t="s">
        <v>3</v>
      </c>
      <c r="D488" s="48" t="s">
        <v>5</v>
      </c>
      <c r="E488" s="48" t="s">
        <v>33</v>
      </c>
      <c r="F488" s="53">
        <f>IF(C488="S",$M$4,(IF(C488="M",$N$4,$O$4)))+(IF(D488="Yes",$P$4,0))</f>
        <v>11.3</v>
      </c>
      <c r="G488" s="53">
        <f>IF(C488="S",$M$5,(IF(C488="M",$N$5,$O$5)))+(IF(D488="Yes",$P$5,0))</f>
        <v>3.5</v>
      </c>
      <c r="H488" s="53">
        <f t="shared" si="21"/>
        <v>7.8</v>
      </c>
      <c r="I488" s="41"/>
      <c r="J488" s="59">
        <v>43475.6997713357</v>
      </c>
      <c r="K488" s="48" t="s">
        <v>3</v>
      </c>
      <c r="L488" s="48" t="s">
        <v>5</v>
      </c>
      <c r="M488" s="48" t="s">
        <v>33</v>
      </c>
      <c r="N488" s="53">
        <f>IF(AND(K488="L",M488="Yes"),$O$6,IF(K488="S",$M$4,IF(K488="M",$N$4,$O$4)))+IF(L488="Yes",$P$4,0)</f>
        <v>11.3</v>
      </c>
      <c r="O488" s="53">
        <f>IF(K488="S",$M$5,(IF(K488="M",$N$5,$O$5)))+(IF(L488="Yes",$P$5,0))</f>
        <v>3.5</v>
      </c>
      <c r="P488" s="53">
        <f t="shared" si="22"/>
        <v>7.8</v>
      </c>
      <c r="Q488" s="41"/>
      <c r="R488" s="59">
        <v>43483.1967395171</v>
      </c>
      <c r="S488" s="48" t="s">
        <v>3</v>
      </c>
      <c r="T488" s="48" t="s">
        <v>33</v>
      </c>
      <c r="U488" s="48" t="s">
        <v>33</v>
      </c>
      <c r="V488" s="53">
        <f>IF(AND(S488="L",T488="Yes",U488="Yes"),$P$7,0)+IF(S488="S",$M$4,IF(S488="M",$N$4,$O$4)+IF(T488="Yes",$P$4,0))</f>
        <v>6.4</v>
      </c>
      <c r="W488" s="53">
        <f>IF(S488="S",$M$5,(IF(S488="M",$N$5,$O$5)))+(IF(T488="Yes",$P$5,0))</f>
        <v>1.5</v>
      </c>
      <c r="X488" s="53">
        <f t="shared" si="23"/>
        <v>4.9</v>
      </c>
    </row>
    <row r="489" s="39" customFormat="1" ht="15.75" customHeight="1" spans="1:24">
      <c r="A489" s="41"/>
      <c r="B489" s="59">
        <v>43469.3753456126</v>
      </c>
      <c r="C489" s="48" t="s">
        <v>2</v>
      </c>
      <c r="D489" s="48" t="s">
        <v>33</v>
      </c>
      <c r="E489" s="48" t="s">
        <v>33</v>
      </c>
      <c r="F489" s="53">
        <f>IF(C489="S",$M$4,(IF(C489="M",$N$4,$O$4)))+(IF(D489="Yes",$P$4,0))</f>
        <v>5.4</v>
      </c>
      <c r="G489" s="53">
        <f>IF(C489="S",$M$5,(IF(C489="M",$N$5,$O$5)))+(IF(D489="Yes",$P$5,0))</f>
        <v>1.2</v>
      </c>
      <c r="H489" s="53">
        <f t="shared" si="21"/>
        <v>4.2</v>
      </c>
      <c r="I489" s="41"/>
      <c r="J489" s="59">
        <v>43475.7085332505</v>
      </c>
      <c r="K489" s="48" t="s">
        <v>2</v>
      </c>
      <c r="L489" s="48" t="s">
        <v>33</v>
      </c>
      <c r="M489" s="48" t="s">
        <v>33</v>
      </c>
      <c r="N489" s="53">
        <f>IF(AND(K489="L",M489="Yes"),$O$6,IF(K489="S",$M$4,IF(K489="M",$N$4,$O$4)))+IF(L489="Yes",$P$4,0)</f>
        <v>5.4</v>
      </c>
      <c r="O489" s="53">
        <f>IF(K489="S",$M$5,(IF(K489="M",$N$5,$O$5)))+(IF(L489="Yes",$P$5,0))</f>
        <v>1.2</v>
      </c>
      <c r="P489" s="53">
        <f t="shared" si="22"/>
        <v>4.2</v>
      </c>
      <c r="Q489" s="41"/>
      <c r="R489" s="59">
        <v>43483.2020637253</v>
      </c>
      <c r="S489" s="48" t="s">
        <v>4</v>
      </c>
      <c r="T489" s="48" t="s">
        <v>5</v>
      </c>
      <c r="U489" s="48" t="s">
        <v>33</v>
      </c>
      <c r="V489" s="53">
        <f>IF(AND(S489="L",T489="Yes",U489="Yes"),$P$7,0)+IF(S489="S",$M$4,IF(S489="M",$N$4,$O$4)+IF(T489="Yes",$P$4,0))</f>
        <v>12.3</v>
      </c>
      <c r="W489" s="53">
        <f>IF(S489="S",$M$5,(IF(S489="M",$N$5,$O$5)))+(IF(T489="Yes",$P$5,0))</f>
        <v>3.7</v>
      </c>
      <c r="X489" s="53">
        <f t="shared" si="23"/>
        <v>8.6</v>
      </c>
    </row>
    <row r="490" s="39" customFormat="1" ht="15.75" customHeight="1" spans="1:24">
      <c r="A490" s="41"/>
      <c r="B490" s="59">
        <v>43469.3807175512</v>
      </c>
      <c r="C490" s="48" t="s">
        <v>3</v>
      </c>
      <c r="D490" s="48" t="s">
        <v>33</v>
      </c>
      <c r="E490" s="48" t="s">
        <v>33</v>
      </c>
      <c r="F490" s="53">
        <f>IF(C490="S",$M$4,(IF(C490="M",$N$4,$O$4)))+(IF(D490="Yes",$P$4,0))</f>
        <v>6.4</v>
      </c>
      <c r="G490" s="53">
        <f>IF(C490="S",$M$5,(IF(C490="M",$N$5,$O$5)))+(IF(D490="Yes",$P$5,0))</f>
        <v>1.5</v>
      </c>
      <c r="H490" s="53">
        <f t="shared" si="21"/>
        <v>4.9</v>
      </c>
      <c r="I490" s="41"/>
      <c r="J490" s="59">
        <v>43475.7094932556</v>
      </c>
      <c r="K490" s="48" t="s">
        <v>4</v>
      </c>
      <c r="L490" s="48" t="s">
        <v>33</v>
      </c>
      <c r="M490" s="48" t="s">
        <v>5</v>
      </c>
      <c r="N490" s="53">
        <f>IF(AND(K490="L",M490="Yes"),$O$6,IF(K490="S",$M$4,IF(K490="M",$N$4,$O$4)))+IF(L490="Yes",$P$4,0)</f>
        <v>6.66</v>
      </c>
      <c r="O490" s="53">
        <f>IF(K490="S",$M$5,(IF(K490="M",$N$5,$O$5)))+(IF(L490="Yes",$P$5,0))</f>
        <v>1.7</v>
      </c>
      <c r="P490" s="53">
        <f t="shared" si="22"/>
        <v>4.96</v>
      </c>
      <c r="Q490" s="41"/>
      <c r="R490" s="59">
        <v>43483.2068111671</v>
      </c>
      <c r="S490" s="48" t="s">
        <v>3</v>
      </c>
      <c r="T490" s="48" t="s">
        <v>33</v>
      </c>
      <c r="U490" s="48" t="s">
        <v>33</v>
      </c>
      <c r="V490" s="53">
        <f>IF(AND(S490="L",T490="Yes",U490="Yes"),$P$7,0)+IF(S490="S",$M$4,IF(S490="M",$N$4,$O$4)+IF(T490="Yes",$P$4,0))</f>
        <v>6.4</v>
      </c>
      <c r="W490" s="53">
        <f>IF(S490="S",$M$5,(IF(S490="M",$N$5,$O$5)))+(IF(T490="Yes",$P$5,0))</f>
        <v>1.5</v>
      </c>
      <c r="X490" s="53">
        <f t="shared" si="23"/>
        <v>4.9</v>
      </c>
    </row>
    <row r="491" s="39" customFormat="1" ht="15.75" customHeight="1" spans="1:24">
      <c r="A491" s="41"/>
      <c r="B491" s="59">
        <v>43469.3828397003</v>
      </c>
      <c r="C491" s="48" t="s">
        <v>4</v>
      </c>
      <c r="D491" s="48" t="s">
        <v>5</v>
      </c>
      <c r="E491" s="48" t="s">
        <v>33</v>
      </c>
      <c r="F491" s="53">
        <f>IF(C491="S",$M$4,(IF(C491="M",$N$4,$O$4)))+(IF(D491="Yes",$P$4,0))</f>
        <v>12.3</v>
      </c>
      <c r="G491" s="53">
        <f>IF(C491="S",$M$5,(IF(C491="M",$N$5,$O$5)))+(IF(D491="Yes",$P$5,0))</f>
        <v>3.7</v>
      </c>
      <c r="H491" s="53">
        <f t="shared" si="21"/>
        <v>8.6</v>
      </c>
      <c r="I491" s="41"/>
      <c r="J491" s="59">
        <v>43475.7149936788</v>
      </c>
      <c r="K491" s="48" t="s">
        <v>4</v>
      </c>
      <c r="L491" s="48" t="s">
        <v>5</v>
      </c>
      <c r="M491" s="48" t="s">
        <v>5</v>
      </c>
      <c r="N491" s="53">
        <f>IF(AND(K491="L",M491="Yes"),$O$6,IF(K491="S",$M$4,IF(K491="M",$N$4,$O$4)))+IF(L491="Yes",$P$4,0)</f>
        <v>11.56</v>
      </c>
      <c r="O491" s="53">
        <f>IF(K491="S",$M$5,(IF(K491="M",$N$5,$O$5)))+(IF(L491="Yes",$P$5,0))</f>
        <v>3.7</v>
      </c>
      <c r="P491" s="53">
        <f t="shared" si="22"/>
        <v>7.86</v>
      </c>
      <c r="Q491" s="41"/>
      <c r="R491" s="59">
        <v>43483.2142058529</v>
      </c>
      <c r="S491" s="48" t="s">
        <v>2</v>
      </c>
      <c r="T491" s="48" t="s">
        <v>33</v>
      </c>
      <c r="U491" s="48" t="s">
        <v>33</v>
      </c>
      <c r="V491" s="53">
        <f>IF(AND(S491="L",T491="Yes",U491="Yes"),$P$7,0)+IF(S491="S",$M$4,IF(S491="M",$N$4,$O$4)+IF(T491="Yes",$P$4,0))</f>
        <v>5.4</v>
      </c>
      <c r="W491" s="53">
        <f>IF(S491="S",$M$5,(IF(S491="M",$N$5,$O$5)))+(IF(T491="Yes",$P$5,0))</f>
        <v>1.2</v>
      </c>
      <c r="X491" s="53">
        <f t="shared" si="23"/>
        <v>4.2</v>
      </c>
    </row>
    <row r="492" s="39" customFormat="1" ht="15.75" customHeight="1" spans="1:24">
      <c r="A492" s="41"/>
      <c r="B492" s="59">
        <v>43469.3829529895</v>
      </c>
      <c r="C492" s="48" t="s">
        <v>3</v>
      </c>
      <c r="D492" s="48" t="s">
        <v>5</v>
      </c>
      <c r="E492" s="48" t="s">
        <v>33</v>
      </c>
      <c r="F492" s="53">
        <f>IF(C492="S",$M$4,(IF(C492="M",$N$4,$O$4)))+(IF(D492="Yes",$P$4,0))</f>
        <v>11.3</v>
      </c>
      <c r="G492" s="53">
        <f>IF(C492="S",$M$5,(IF(C492="M",$N$5,$O$5)))+(IF(D492="Yes",$P$5,0))</f>
        <v>3.5</v>
      </c>
      <c r="H492" s="53">
        <f t="shared" si="21"/>
        <v>7.8</v>
      </c>
      <c r="I492" s="41"/>
      <c r="J492" s="59">
        <v>43475.7224704337</v>
      </c>
      <c r="K492" s="48" t="s">
        <v>4</v>
      </c>
      <c r="L492" s="48" t="s">
        <v>33</v>
      </c>
      <c r="M492" s="48" t="s">
        <v>5</v>
      </c>
      <c r="N492" s="53">
        <f>IF(AND(K492="L",M492="Yes"),$O$6,IF(K492="S",$M$4,IF(K492="M",$N$4,$O$4)))+IF(L492="Yes",$P$4,0)</f>
        <v>6.66</v>
      </c>
      <c r="O492" s="53">
        <f>IF(K492="S",$M$5,(IF(K492="M",$N$5,$O$5)))+(IF(L492="Yes",$P$5,0))</f>
        <v>1.7</v>
      </c>
      <c r="P492" s="53">
        <f t="shared" si="22"/>
        <v>4.96</v>
      </c>
      <c r="Q492" s="41"/>
      <c r="R492" s="59">
        <v>43483.2205499214</v>
      </c>
      <c r="S492" s="48" t="s">
        <v>2</v>
      </c>
      <c r="T492" s="48" t="s">
        <v>33</v>
      </c>
      <c r="U492" s="48" t="s">
        <v>33</v>
      </c>
      <c r="V492" s="53">
        <f>IF(AND(S492="L",T492="Yes",U492="Yes"),$P$7,0)+IF(S492="S",$M$4,IF(S492="M",$N$4,$O$4)+IF(T492="Yes",$P$4,0))</f>
        <v>5.4</v>
      </c>
      <c r="W492" s="53">
        <f>IF(S492="S",$M$5,(IF(S492="M",$N$5,$O$5)))+(IF(T492="Yes",$P$5,0))</f>
        <v>1.2</v>
      </c>
      <c r="X492" s="53">
        <f t="shared" si="23"/>
        <v>4.2</v>
      </c>
    </row>
    <row r="493" s="39" customFormat="1" ht="15.75" customHeight="1" spans="1:24">
      <c r="A493" s="41"/>
      <c r="B493" s="59">
        <v>43469.3855655674</v>
      </c>
      <c r="C493" s="48" t="s">
        <v>4</v>
      </c>
      <c r="D493" s="48" t="s">
        <v>5</v>
      </c>
      <c r="E493" s="48" t="s">
        <v>33</v>
      </c>
      <c r="F493" s="53">
        <f>IF(C493="S",$M$4,(IF(C493="M",$N$4,$O$4)))+(IF(D493="Yes",$P$4,0))</f>
        <v>12.3</v>
      </c>
      <c r="G493" s="53">
        <f>IF(C493="S",$M$5,(IF(C493="M",$N$5,$O$5)))+(IF(D493="Yes",$P$5,0))</f>
        <v>3.7</v>
      </c>
      <c r="H493" s="53">
        <f t="shared" si="21"/>
        <v>8.6</v>
      </c>
      <c r="I493" s="41"/>
      <c r="J493" s="59">
        <v>43475.7235095121</v>
      </c>
      <c r="K493" s="48" t="s">
        <v>4</v>
      </c>
      <c r="L493" s="48" t="s">
        <v>5</v>
      </c>
      <c r="M493" s="48" t="s">
        <v>33</v>
      </c>
      <c r="N493" s="53">
        <f>IF(AND(K493="L",M493="Yes"),$O$6,IF(K493="S",$M$4,IF(K493="M",$N$4,$O$4)))+IF(L493="Yes",$P$4,0)</f>
        <v>12.3</v>
      </c>
      <c r="O493" s="53">
        <f>IF(K493="S",$M$5,(IF(K493="M",$N$5,$O$5)))+(IF(L493="Yes",$P$5,0))</f>
        <v>3.7</v>
      </c>
      <c r="P493" s="53">
        <f t="shared" si="22"/>
        <v>8.6</v>
      </c>
      <c r="Q493" s="41"/>
      <c r="R493" s="59">
        <v>43483.2236464444</v>
      </c>
      <c r="S493" s="48" t="s">
        <v>3</v>
      </c>
      <c r="T493" s="48" t="s">
        <v>33</v>
      </c>
      <c r="U493" s="48" t="s">
        <v>33</v>
      </c>
      <c r="V493" s="53">
        <f>IF(AND(S493="L",T493="Yes",U493="Yes"),$P$7,0)+IF(S493="S",$M$4,IF(S493="M",$N$4,$O$4)+IF(T493="Yes",$P$4,0))</f>
        <v>6.4</v>
      </c>
      <c r="W493" s="53">
        <f>IF(S493="S",$M$5,(IF(S493="M",$N$5,$O$5)))+(IF(T493="Yes",$P$5,0))</f>
        <v>1.5</v>
      </c>
      <c r="X493" s="53">
        <f t="shared" si="23"/>
        <v>4.9</v>
      </c>
    </row>
    <row r="494" s="39" customFormat="1" ht="15.75" customHeight="1" spans="1:24">
      <c r="A494" s="41"/>
      <c r="B494" s="59">
        <v>43469.3905910277</v>
      </c>
      <c r="C494" s="48" t="s">
        <v>2</v>
      </c>
      <c r="D494" s="48" t="s">
        <v>33</v>
      </c>
      <c r="E494" s="48" t="s">
        <v>33</v>
      </c>
      <c r="F494" s="53">
        <f>IF(C494="S",$M$4,(IF(C494="M",$N$4,$O$4)))+(IF(D494="Yes",$P$4,0))</f>
        <v>5.4</v>
      </c>
      <c r="G494" s="53">
        <f>IF(C494="S",$M$5,(IF(C494="M",$N$5,$O$5)))+(IF(D494="Yes",$P$5,0))</f>
        <v>1.2</v>
      </c>
      <c r="H494" s="53">
        <f t="shared" si="21"/>
        <v>4.2</v>
      </c>
      <c r="I494" s="41"/>
      <c r="J494" s="59">
        <v>43475.7400810054</v>
      </c>
      <c r="K494" s="48" t="s">
        <v>4</v>
      </c>
      <c r="L494" s="48" t="s">
        <v>33</v>
      </c>
      <c r="M494" s="48" t="s">
        <v>5</v>
      </c>
      <c r="N494" s="53">
        <f>IF(AND(K494="L",M494="Yes"),$O$6,IF(K494="S",$M$4,IF(K494="M",$N$4,$O$4)))+IF(L494="Yes",$P$4,0)</f>
        <v>6.66</v>
      </c>
      <c r="O494" s="53">
        <f>IF(K494="S",$M$5,(IF(K494="M",$N$5,$O$5)))+(IF(L494="Yes",$P$5,0))</f>
        <v>1.7</v>
      </c>
      <c r="P494" s="53">
        <f t="shared" si="22"/>
        <v>4.96</v>
      </c>
      <c r="Q494" s="41"/>
      <c r="R494" s="59">
        <v>43483.2285525743</v>
      </c>
      <c r="S494" s="48" t="s">
        <v>2</v>
      </c>
      <c r="T494" s="48" t="s">
        <v>33</v>
      </c>
      <c r="U494" s="48" t="s">
        <v>33</v>
      </c>
      <c r="V494" s="53">
        <f>IF(AND(S494="L",T494="Yes",U494="Yes"),$P$7,0)+IF(S494="S",$M$4,IF(S494="M",$N$4,$O$4)+IF(T494="Yes",$P$4,0))</f>
        <v>5.4</v>
      </c>
      <c r="W494" s="53">
        <f>IF(S494="S",$M$5,(IF(S494="M",$N$5,$O$5)))+(IF(T494="Yes",$P$5,0))</f>
        <v>1.2</v>
      </c>
      <c r="X494" s="53">
        <f t="shared" si="23"/>
        <v>4.2</v>
      </c>
    </row>
    <row r="495" s="39" customFormat="1" ht="15.75" customHeight="1" spans="1:24">
      <c r="A495" s="41"/>
      <c r="B495" s="59">
        <v>43469.3977213218</v>
      </c>
      <c r="C495" s="48" t="s">
        <v>3</v>
      </c>
      <c r="D495" s="48" t="s">
        <v>33</v>
      </c>
      <c r="E495" s="48" t="s">
        <v>33</v>
      </c>
      <c r="F495" s="53">
        <f>IF(C495="S",$M$4,(IF(C495="M",$N$4,$O$4)))+(IF(D495="Yes",$P$4,0))</f>
        <v>6.4</v>
      </c>
      <c r="G495" s="53">
        <f>IF(C495="S",$M$5,(IF(C495="M",$N$5,$O$5)))+(IF(D495="Yes",$P$5,0))</f>
        <v>1.5</v>
      </c>
      <c r="H495" s="53">
        <f t="shared" si="21"/>
        <v>4.9</v>
      </c>
      <c r="I495" s="41"/>
      <c r="J495" s="59">
        <v>43475.7463736785</v>
      </c>
      <c r="K495" s="48" t="s">
        <v>4</v>
      </c>
      <c r="L495" s="48" t="s">
        <v>33</v>
      </c>
      <c r="M495" s="48" t="s">
        <v>5</v>
      </c>
      <c r="N495" s="53">
        <f>IF(AND(K495="L",M495="Yes"),$O$6,IF(K495="S",$M$4,IF(K495="M",$N$4,$O$4)))+IF(L495="Yes",$P$4,0)</f>
        <v>6.66</v>
      </c>
      <c r="O495" s="53">
        <f>IF(K495="S",$M$5,(IF(K495="M",$N$5,$O$5)))+(IF(L495="Yes",$P$5,0))</f>
        <v>1.7</v>
      </c>
      <c r="P495" s="53">
        <f t="shared" si="22"/>
        <v>4.96</v>
      </c>
      <c r="Q495" s="41"/>
      <c r="R495" s="59">
        <v>43483.2417980735</v>
      </c>
      <c r="S495" s="48" t="s">
        <v>2</v>
      </c>
      <c r="T495" s="48" t="s">
        <v>33</v>
      </c>
      <c r="U495" s="48" t="s">
        <v>33</v>
      </c>
      <c r="V495" s="53">
        <f>IF(AND(S495="L",T495="Yes",U495="Yes"),$P$7,0)+IF(S495="S",$M$4,IF(S495="M",$N$4,$O$4)+IF(T495="Yes",$P$4,0))</f>
        <v>5.4</v>
      </c>
      <c r="W495" s="53">
        <f>IF(S495="S",$M$5,(IF(S495="M",$N$5,$O$5)))+(IF(T495="Yes",$P$5,0))</f>
        <v>1.2</v>
      </c>
      <c r="X495" s="53">
        <f t="shared" si="23"/>
        <v>4.2</v>
      </c>
    </row>
    <row r="496" s="39" customFormat="1" ht="15.75" customHeight="1" spans="1:24">
      <c r="A496" s="41"/>
      <c r="B496" s="59">
        <v>43469.4051003051</v>
      </c>
      <c r="C496" s="48" t="s">
        <v>2</v>
      </c>
      <c r="D496" s="48" t="s">
        <v>33</v>
      </c>
      <c r="E496" s="48" t="s">
        <v>33</v>
      </c>
      <c r="F496" s="53">
        <f>IF(C496="S",$M$4,(IF(C496="M",$N$4,$O$4)))+(IF(D496="Yes",$P$4,0))</f>
        <v>5.4</v>
      </c>
      <c r="G496" s="53">
        <f>IF(C496="S",$M$5,(IF(C496="M",$N$5,$O$5)))+(IF(D496="Yes",$P$5,0))</f>
        <v>1.2</v>
      </c>
      <c r="H496" s="53">
        <f t="shared" si="21"/>
        <v>4.2</v>
      </c>
      <c r="I496" s="41"/>
      <c r="J496" s="59">
        <v>43475.7490208707</v>
      </c>
      <c r="K496" s="48" t="s">
        <v>4</v>
      </c>
      <c r="L496" s="48" t="s">
        <v>33</v>
      </c>
      <c r="M496" s="48" t="s">
        <v>5</v>
      </c>
      <c r="N496" s="53">
        <f>IF(AND(K496="L",M496="Yes"),$O$6,IF(K496="S",$M$4,IF(K496="M",$N$4,$O$4)))+IF(L496="Yes",$P$4,0)</f>
        <v>6.66</v>
      </c>
      <c r="O496" s="53">
        <f>IF(K496="S",$M$5,(IF(K496="M",$N$5,$O$5)))+(IF(L496="Yes",$P$5,0))</f>
        <v>1.7</v>
      </c>
      <c r="P496" s="53">
        <f t="shared" si="22"/>
        <v>4.96</v>
      </c>
      <c r="Q496" s="41"/>
      <c r="R496" s="59">
        <v>43483.2459859235</v>
      </c>
      <c r="S496" s="48" t="s">
        <v>4</v>
      </c>
      <c r="T496" s="48" t="s">
        <v>33</v>
      </c>
      <c r="U496" s="48" t="s">
        <v>5</v>
      </c>
      <c r="V496" s="53">
        <f>IF(AND(S496="L",T496="Yes",U496="Yes"),$P$7,0)+IF(S496="S",$M$4,IF(S496="M",$N$4,$O$4)+IF(T496="Yes",$P$4,0))</f>
        <v>7.4</v>
      </c>
      <c r="W496" s="53">
        <f>IF(S496="S",$M$5,(IF(S496="M",$N$5,$O$5)))+(IF(T496="Yes",$P$5,0))</f>
        <v>1.7</v>
      </c>
      <c r="X496" s="53">
        <f t="shared" si="23"/>
        <v>5.7</v>
      </c>
    </row>
    <row r="497" s="39" customFormat="1" ht="15.75" customHeight="1" spans="1:24">
      <c r="A497" s="41"/>
      <c r="B497" s="59">
        <v>43469.4060153636</v>
      </c>
      <c r="C497" s="48" t="s">
        <v>4</v>
      </c>
      <c r="D497" s="48" t="s">
        <v>33</v>
      </c>
      <c r="E497" s="48" t="s">
        <v>33</v>
      </c>
      <c r="F497" s="53">
        <f>IF(C497="S",$M$4,(IF(C497="M",$N$4,$O$4)))+(IF(D497="Yes",$P$4,0))</f>
        <v>7.4</v>
      </c>
      <c r="G497" s="53">
        <f>IF(C497="S",$M$5,(IF(C497="M",$N$5,$O$5)))+(IF(D497="Yes",$P$5,0))</f>
        <v>1.7</v>
      </c>
      <c r="H497" s="53">
        <f t="shared" si="21"/>
        <v>5.7</v>
      </c>
      <c r="I497" s="41"/>
      <c r="J497" s="59">
        <v>43475.7580230245</v>
      </c>
      <c r="K497" s="48" t="s">
        <v>3</v>
      </c>
      <c r="L497" s="48" t="s">
        <v>33</v>
      </c>
      <c r="M497" s="48" t="s">
        <v>33</v>
      </c>
      <c r="N497" s="53">
        <f>IF(AND(K497="L",M497="Yes"),$O$6,IF(K497="S",$M$4,IF(K497="M",$N$4,$O$4)))+IF(L497="Yes",$P$4,0)</f>
        <v>6.4</v>
      </c>
      <c r="O497" s="53">
        <f>IF(K497="S",$M$5,(IF(K497="M",$N$5,$O$5)))+(IF(L497="Yes",$P$5,0))</f>
        <v>1.5</v>
      </c>
      <c r="P497" s="53">
        <f t="shared" si="22"/>
        <v>4.9</v>
      </c>
      <c r="Q497" s="41"/>
      <c r="R497" s="59">
        <v>43483.2577197377</v>
      </c>
      <c r="S497" s="48" t="s">
        <v>2</v>
      </c>
      <c r="T497" s="48" t="s">
        <v>33</v>
      </c>
      <c r="U497" s="48" t="s">
        <v>33</v>
      </c>
      <c r="V497" s="53">
        <f>IF(AND(S497="L",T497="Yes",U497="Yes"),$P$7,0)+IF(S497="S",$M$4,IF(S497="M",$N$4,$O$4)+IF(T497="Yes",$P$4,0))</f>
        <v>5.4</v>
      </c>
      <c r="W497" s="53">
        <f>IF(S497="S",$M$5,(IF(S497="M",$N$5,$O$5)))+(IF(T497="Yes",$P$5,0))</f>
        <v>1.2</v>
      </c>
      <c r="X497" s="53">
        <f t="shared" si="23"/>
        <v>4.2</v>
      </c>
    </row>
    <row r="498" s="39" customFormat="1" ht="15.75" customHeight="1" spans="1:24">
      <c r="A498" s="41"/>
      <c r="B498" s="59">
        <v>43469.409035562</v>
      </c>
      <c r="C498" s="48" t="s">
        <v>4</v>
      </c>
      <c r="D498" s="48" t="s">
        <v>33</v>
      </c>
      <c r="E498" s="48" t="s">
        <v>33</v>
      </c>
      <c r="F498" s="53">
        <f>IF(C498="S",$M$4,(IF(C498="M",$N$4,$O$4)))+(IF(D498="Yes",$P$4,0))</f>
        <v>7.4</v>
      </c>
      <c r="G498" s="53">
        <f>IF(C498="S",$M$5,(IF(C498="M",$N$5,$O$5)))+(IF(D498="Yes",$P$5,0))</f>
        <v>1.7</v>
      </c>
      <c r="H498" s="53">
        <f t="shared" si="21"/>
        <v>5.7</v>
      </c>
      <c r="I498" s="41"/>
      <c r="J498" s="59">
        <v>43475.7582336852</v>
      </c>
      <c r="K498" s="48" t="s">
        <v>3</v>
      </c>
      <c r="L498" s="48" t="s">
        <v>33</v>
      </c>
      <c r="M498" s="48" t="s">
        <v>33</v>
      </c>
      <c r="N498" s="53">
        <f>IF(AND(K498="L",M498="Yes"),$O$6,IF(K498="S",$M$4,IF(K498="M",$N$4,$O$4)))+IF(L498="Yes",$P$4,0)</f>
        <v>6.4</v>
      </c>
      <c r="O498" s="53">
        <f>IF(K498="S",$M$5,(IF(K498="M",$N$5,$O$5)))+(IF(L498="Yes",$P$5,0))</f>
        <v>1.5</v>
      </c>
      <c r="P498" s="53">
        <f t="shared" si="22"/>
        <v>4.9</v>
      </c>
      <c r="Q498" s="41"/>
      <c r="R498" s="59">
        <v>43483.2700316976</v>
      </c>
      <c r="S498" s="48" t="s">
        <v>3</v>
      </c>
      <c r="T498" s="48" t="s">
        <v>33</v>
      </c>
      <c r="U498" s="48" t="s">
        <v>33</v>
      </c>
      <c r="V498" s="53">
        <f>IF(AND(S498="L",T498="Yes",U498="Yes"),$P$7,0)+IF(S498="S",$M$4,IF(S498="M",$N$4,$O$4)+IF(T498="Yes",$P$4,0))</f>
        <v>6.4</v>
      </c>
      <c r="W498" s="53">
        <f>IF(S498="S",$M$5,(IF(S498="M",$N$5,$O$5)))+(IF(T498="Yes",$P$5,0))</f>
        <v>1.5</v>
      </c>
      <c r="X498" s="53">
        <f t="shared" si="23"/>
        <v>4.9</v>
      </c>
    </row>
    <row r="499" s="39" customFormat="1" ht="15.75" customHeight="1" spans="1:24">
      <c r="A499" s="41"/>
      <c r="B499" s="59">
        <v>43469.4124250622</v>
      </c>
      <c r="C499" s="48" t="s">
        <v>4</v>
      </c>
      <c r="D499" s="48" t="s">
        <v>33</v>
      </c>
      <c r="E499" s="48" t="s">
        <v>33</v>
      </c>
      <c r="F499" s="53">
        <f>IF(C499="S",$M$4,(IF(C499="M",$N$4,$O$4)))+(IF(D499="Yes",$P$4,0))</f>
        <v>7.4</v>
      </c>
      <c r="G499" s="53">
        <f>IF(C499="S",$M$5,(IF(C499="M",$N$5,$O$5)))+(IF(D499="Yes",$P$5,0))</f>
        <v>1.7</v>
      </c>
      <c r="H499" s="53">
        <f t="shared" si="21"/>
        <v>5.7</v>
      </c>
      <c r="I499" s="41"/>
      <c r="J499" s="59">
        <v>43475.7589034487</v>
      </c>
      <c r="K499" s="48" t="s">
        <v>4</v>
      </c>
      <c r="L499" s="48" t="s">
        <v>5</v>
      </c>
      <c r="M499" s="48" t="s">
        <v>5</v>
      </c>
      <c r="N499" s="53">
        <f>IF(AND(K499="L",M499="Yes"),$O$6,IF(K499="S",$M$4,IF(K499="M",$N$4,$O$4)))+IF(L499="Yes",$P$4,0)</f>
        <v>11.56</v>
      </c>
      <c r="O499" s="53">
        <f>IF(K499="S",$M$5,(IF(K499="M",$N$5,$O$5)))+(IF(L499="Yes",$P$5,0))</f>
        <v>3.7</v>
      </c>
      <c r="P499" s="53">
        <f t="shared" si="22"/>
        <v>7.86</v>
      </c>
      <c r="Q499" s="41"/>
      <c r="R499" s="59">
        <v>43483.2706942038</v>
      </c>
      <c r="S499" s="48" t="s">
        <v>2</v>
      </c>
      <c r="T499" s="48" t="s">
        <v>33</v>
      </c>
      <c r="U499" s="48" t="s">
        <v>33</v>
      </c>
      <c r="V499" s="53">
        <f>IF(AND(S499="L",T499="Yes",U499="Yes"),$P$7,0)+IF(S499="S",$M$4,IF(S499="M",$N$4,$O$4)+IF(T499="Yes",$P$4,0))</f>
        <v>5.4</v>
      </c>
      <c r="W499" s="53">
        <f>IF(S499="S",$M$5,(IF(S499="M",$N$5,$O$5)))+(IF(T499="Yes",$P$5,0))</f>
        <v>1.2</v>
      </c>
      <c r="X499" s="53">
        <f t="shared" si="23"/>
        <v>4.2</v>
      </c>
    </row>
    <row r="500" s="39" customFormat="1" ht="15.75" customHeight="1" spans="1:24">
      <c r="A500" s="41"/>
      <c r="B500" s="59">
        <v>43469.4317815995</v>
      </c>
      <c r="C500" s="48" t="s">
        <v>4</v>
      </c>
      <c r="D500" s="48" t="s">
        <v>5</v>
      </c>
      <c r="E500" s="48" t="s">
        <v>33</v>
      </c>
      <c r="F500" s="53">
        <f>IF(C500="S",$M$4,(IF(C500="M",$N$4,$O$4)))+(IF(D500="Yes",$P$4,0))</f>
        <v>12.3</v>
      </c>
      <c r="G500" s="53">
        <f>IF(C500="S",$M$5,(IF(C500="M",$N$5,$O$5)))+(IF(D500="Yes",$P$5,0))</f>
        <v>3.7</v>
      </c>
      <c r="H500" s="53">
        <f t="shared" si="21"/>
        <v>8.6</v>
      </c>
      <c r="I500" s="41"/>
      <c r="J500" s="59">
        <v>43475.7592579155</v>
      </c>
      <c r="K500" s="48" t="s">
        <v>3</v>
      </c>
      <c r="L500" s="48" t="s">
        <v>33</v>
      </c>
      <c r="M500" s="48" t="s">
        <v>33</v>
      </c>
      <c r="N500" s="53">
        <f>IF(AND(K500="L",M500="Yes"),$O$6,IF(K500="S",$M$4,IF(K500="M",$N$4,$O$4)))+IF(L500="Yes",$P$4,0)</f>
        <v>6.4</v>
      </c>
      <c r="O500" s="53">
        <f>IF(K500="S",$M$5,(IF(K500="M",$N$5,$O$5)))+(IF(L500="Yes",$P$5,0))</f>
        <v>1.5</v>
      </c>
      <c r="P500" s="53">
        <f t="shared" si="22"/>
        <v>4.9</v>
      </c>
      <c r="Q500" s="41"/>
      <c r="R500" s="59">
        <v>43483.2806464604</v>
      </c>
      <c r="S500" s="48" t="s">
        <v>4</v>
      </c>
      <c r="T500" s="48" t="s">
        <v>33</v>
      </c>
      <c r="U500" s="48" t="s">
        <v>5</v>
      </c>
      <c r="V500" s="53">
        <f>IF(AND(S500="L",T500="Yes",U500="Yes"),$P$7,0)+IF(S500="S",$M$4,IF(S500="M",$N$4,$O$4)+IF(T500="Yes",$P$4,0))</f>
        <v>7.4</v>
      </c>
      <c r="W500" s="53">
        <f>IF(S500="S",$M$5,(IF(S500="M",$N$5,$O$5)))+(IF(T500="Yes",$P$5,0))</f>
        <v>1.7</v>
      </c>
      <c r="X500" s="53">
        <f t="shared" si="23"/>
        <v>5.7</v>
      </c>
    </row>
    <row r="501" s="39" customFormat="1" ht="15.75" customHeight="1" spans="1:24">
      <c r="A501" s="41"/>
      <c r="B501" s="59">
        <v>43469.4401521747</v>
      </c>
      <c r="C501" s="48" t="s">
        <v>3</v>
      </c>
      <c r="D501" s="48" t="s">
        <v>5</v>
      </c>
      <c r="E501" s="48" t="s">
        <v>33</v>
      </c>
      <c r="F501" s="53">
        <f>IF(C501="S",$M$4,(IF(C501="M",$N$4,$O$4)))+(IF(D501="Yes",$P$4,0))</f>
        <v>11.3</v>
      </c>
      <c r="G501" s="53">
        <f>IF(C501="S",$M$5,(IF(C501="M",$N$5,$O$5)))+(IF(D501="Yes",$P$5,0))</f>
        <v>3.5</v>
      </c>
      <c r="H501" s="53">
        <f t="shared" si="21"/>
        <v>7.8</v>
      </c>
      <c r="I501" s="41"/>
      <c r="J501" s="59">
        <v>43475.7623411153</v>
      </c>
      <c r="K501" s="48" t="s">
        <v>4</v>
      </c>
      <c r="L501" s="48" t="s">
        <v>33</v>
      </c>
      <c r="M501" s="48" t="s">
        <v>5</v>
      </c>
      <c r="N501" s="53">
        <f>IF(AND(K501="L",M501="Yes"),$O$6,IF(K501="S",$M$4,IF(K501="M",$N$4,$O$4)))+IF(L501="Yes",$P$4,0)</f>
        <v>6.66</v>
      </c>
      <c r="O501" s="53">
        <f>IF(K501="S",$M$5,(IF(K501="M",$N$5,$O$5)))+(IF(L501="Yes",$P$5,0))</f>
        <v>1.7</v>
      </c>
      <c r="P501" s="53">
        <f t="shared" si="22"/>
        <v>4.96</v>
      </c>
      <c r="Q501" s="41"/>
      <c r="R501" s="59">
        <v>43483.2875276569</v>
      </c>
      <c r="S501" s="48" t="s">
        <v>3</v>
      </c>
      <c r="T501" s="48" t="s">
        <v>5</v>
      </c>
      <c r="U501" s="48" t="s">
        <v>33</v>
      </c>
      <c r="V501" s="53">
        <f>IF(AND(S501="L",T501="Yes",U501="Yes"),$P$7,0)+IF(S501="S",$M$4,IF(S501="M",$N$4,$O$4)+IF(T501="Yes",$P$4,0))</f>
        <v>11.3</v>
      </c>
      <c r="W501" s="53">
        <f>IF(S501="S",$M$5,(IF(S501="M",$N$5,$O$5)))+(IF(T501="Yes",$P$5,0))</f>
        <v>3.5</v>
      </c>
      <c r="X501" s="53">
        <f t="shared" si="23"/>
        <v>7.8</v>
      </c>
    </row>
    <row r="502" s="39" customFormat="1" ht="15.75" customHeight="1" spans="1:24">
      <c r="A502" s="41"/>
      <c r="B502" s="59">
        <v>43469.4407990531</v>
      </c>
      <c r="C502" s="48" t="s">
        <v>3</v>
      </c>
      <c r="D502" s="48" t="s">
        <v>5</v>
      </c>
      <c r="E502" s="48" t="s">
        <v>33</v>
      </c>
      <c r="F502" s="53">
        <f>IF(C502="S",$M$4,(IF(C502="M",$N$4,$O$4)))+(IF(D502="Yes",$P$4,0))</f>
        <v>11.3</v>
      </c>
      <c r="G502" s="53">
        <f>IF(C502="S",$M$5,(IF(C502="M",$N$5,$O$5)))+(IF(D502="Yes",$P$5,0))</f>
        <v>3.5</v>
      </c>
      <c r="H502" s="53">
        <f t="shared" si="21"/>
        <v>7.8</v>
      </c>
      <c r="I502" s="41"/>
      <c r="J502" s="59">
        <v>43475.7648872965</v>
      </c>
      <c r="K502" s="48" t="s">
        <v>4</v>
      </c>
      <c r="L502" s="48" t="s">
        <v>33</v>
      </c>
      <c r="M502" s="48" t="s">
        <v>33</v>
      </c>
      <c r="N502" s="53">
        <f>IF(AND(K502="L",M502="Yes"),$O$6,IF(K502="S",$M$4,IF(K502="M",$N$4,$O$4)))+IF(L502="Yes",$P$4,0)</f>
        <v>7.4</v>
      </c>
      <c r="O502" s="53">
        <f>IF(K502="S",$M$5,(IF(K502="M",$N$5,$O$5)))+(IF(L502="Yes",$P$5,0))</f>
        <v>1.7</v>
      </c>
      <c r="P502" s="53">
        <f t="shared" si="22"/>
        <v>5.7</v>
      </c>
      <c r="Q502" s="41"/>
      <c r="R502" s="59">
        <v>43483.2917013123</v>
      </c>
      <c r="S502" s="48" t="s">
        <v>2</v>
      </c>
      <c r="T502" s="48" t="s">
        <v>33</v>
      </c>
      <c r="U502" s="48" t="s">
        <v>33</v>
      </c>
      <c r="V502" s="53">
        <f>IF(AND(S502="L",T502="Yes",U502="Yes"),$P$7,0)+IF(S502="S",$M$4,IF(S502="M",$N$4,$O$4)+IF(T502="Yes",$P$4,0))</f>
        <v>5.4</v>
      </c>
      <c r="W502" s="53">
        <f>IF(S502="S",$M$5,(IF(S502="M",$N$5,$O$5)))+(IF(T502="Yes",$P$5,0))</f>
        <v>1.2</v>
      </c>
      <c r="X502" s="53">
        <f t="shared" si="23"/>
        <v>4.2</v>
      </c>
    </row>
    <row r="503" s="39" customFormat="1" ht="15.75" customHeight="1" spans="1:24">
      <c r="A503" s="41"/>
      <c r="B503" s="59">
        <v>43469.4482194187</v>
      </c>
      <c r="C503" s="48" t="s">
        <v>3</v>
      </c>
      <c r="D503" s="48" t="s">
        <v>33</v>
      </c>
      <c r="E503" s="48" t="s">
        <v>33</v>
      </c>
      <c r="F503" s="53">
        <f>IF(C503="S",$M$4,(IF(C503="M",$N$4,$O$4)))+(IF(D503="Yes",$P$4,0))</f>
        <v>6.4</v>
      </c>
      <c r="G503" s="53">
        <f>IF(C503="S",$M$5,(IF(C503="M",$N$5,$O$5)))+(IF(D503="Yes",$P$5,0))</f>
        <v>1.5</v>
      </c>
      <c r="H503" s="53">
        <f t="shared" si="21"/>
        <v>4.9</v>
      </c>
      <c r="I503" s="41"/>
      <c r="J503" s="59">
        <v>43475.7656347482</v>
      </c>
      <c r="K503" s="48" t="s">
        <v>4</v>
      </c>
      <c r="L503" s="48" t="s">
        <v>33</v>
      </c>
      <c r="M503" s="48" t="s">
        <v>5</v>
      </c>
      <c r="N503" s="53">
        <f>IF(AND(K503="L",M503="Yes"),$O$6,IF(K503="S",$M$4,IF(K503="M",$N$4,$O$4)))+IF(L503="Yes",$P$4,0)</f>
        <v>6.66</v>
      </c>
      <c r="O503" s="53">
        <f>IF(K503="S",$M$5,(IF(K503="M",$N$5,$O$5)))+(IF(L503="Yes",$P$5,0))</f>
        <v>1.7</v>
      </c>
      <c r="P503" s="53">
        <f t="shared" si="22"/>
        <v>4.96</v>
      </c>
      <c r="Q503" s="41"/>
      <c r="R503" s="59">
        <v>43483.2954943759</v>
      </c>
      <c r="S503" s="48" t="s">
        <v>3</v>
      </c>
      <c r="T503" s="48" t="s">
        <v>5</v>
      </c>
      <c r="U503" s="48" t="s">
        <v>33</v>
      </c>
      <c r="V503" s="53">
        <f>IF(AND(S503="L",T503="Yes",U503="Yes"),$P$7,0)+IF(S503="S",$M$4,IF(S503="M",$N$4,$O$4)+IF(T503="Yes",$P$4,0))</f>
        <v>11.3</v>
      </c>
      <c r="W503" s="53">
        <f>IF(S503="S",$M$5,(IF(S503="M",$N$5,$O$5)))+(IF(T503="Yes",$P$5,0))</f>
        <v>3.5</v>
      </c>
      <c r="X503" s="53">
        <f t="shared" si="23"/>
        <v>7.8</v>
      </c>
    </row>
    <row r="504" s="39" customFormat="1" ht="15.75" customHeight="1" spans="1:24">
      <c r="A504" s="41"/>
      <c r="B504" s="59">
        <v>43469.4587166078</v>
      </c>
      <c r="C504" s="48" t="s">
        <v>4</v>
      </c>
      <c r="D504" s="48" t="s">
        <v>33</v>
      </c>
      <c r="E504" s="48" t="s">
        <v>33</v>
      </c>
      <c r="F504" s="53">
        <f>IF(C504="S",$M$4,(IF(C504="M",$N$4,$O$4)))+(IF(D504="Yes",$P$4,0))</f>
        <v>7.4</v>
      </c>
      <c r="G504" s="53">
        <f>IF(C504="S",$M$5,(IF(C504="M",$N$5,$O$5)))+(IF(D504="Yes",$P$5,0))</f>
        <v>1.7</v>
      </c>
      <c r="H504" s="53">
        <f t="shared" si="21"/>
        <v>5.7</v>
      </c>
      <c r="I504" s="41"/>
      <c r="J504" s="59">
        <v>43475.7661748573</v>
      </c>
      <c r="K504" s="48" t="s">
        <v>4</v>
      </c>
      <c r="L504" s="48" t="s">
        <v>33</v>
      </c>
      <c r="M504" s="48" t="s">
        <v>5</v>
      </c>
      <c r="N504" s="53">
        <f>IF(AND(K504="L",M504="Yes"),$O$6,IF(K504="S",$M$4,IF(K504="M",$N$4,$O$4)))+IF(L504="Yes",$P$4,0)</f>
        <v>6.66</v>
      </c>
      <c r="O504" s="53">
        <f>IF(K504="S",$M$5,(IF(K504="M",$N$5,$O$5)))+(IF(L504="Yes",$P$5,0))</f>
        <v>1.7</v>
      </c>
      <c r="P504" s="53">
        <f t="shared" si="22"/>
        <v>4.96</v>
      </c>
      <c r="Q504" s="41"/>
      <c r="R504" s="59">
        <v>43483.2987833685</v>
      </c>
      <c r="S504" s="48" t="s">
        <v>3</v>
      </c>
      <c r="T504" s="48" t="s">
        <v>33</v>
      </c>
      <c r="U504" s="48" t="s">
        <v>33</v>
      </c>
      <c r="V504" s="53">
        <f>IF(AND(S504="L",T504="Yes",U504="Yes"),$P$7,0)+IF(S504="S",$M$4,IF(S504="M",$N$4,$O$4)+IF(T504="Yes",$P$4,0))</f>
        <v>6.4</v>
      </c>
      <c r="W504" s="53">
        <f>IF(S504="S",$M$5,(IF(S504="M",$N$5,$O$5)))+(IF(T504="Yes",$P$5,0))</f>
        <v>1.5</v>
      </c>
      <c r="X504" s="53">
        <f t="shared" si="23"/>
        <v>4.9</v>
      </c>
    </row>
    <row r="505" s="39" customFormat="1" ht="15.75" customHeight="1" spans="1:24">
      <c r="A505" s="41"/>
      <c r="B505" s="59">
        <v>43469.4613670297</v>
      </c>
      <c r="C505" s="48" t="s">
        <v>3</v>
      </c>
      <c r="D505" s="48" t="s">
        <v>33</v>
      </c>
      <c r="E505" s="48" t="s">
        <v>33</v>
      </c>
      <c r="F505" s="53">
        <f>IF(C505="S",$M$4,(IF(C505="M",$N$4,$O$4)))+(IF(D505="Yes",$P$4,0))</f>
        <v>6.4</v>
      </c>
      <c r="G505" s="53">
        <f>IF(C505="S",$M$5,(IF(C505="M",$N$5,$O$5)))+(IF(D505="Yes",$P$5,0))</f>
        <v>1.5</v>
      </c>
      <c r="H505" s="53">
        <f t="shared" si="21"/>
        <v>4.9</v>
      </c>
      <c r="I505" s="41"/>
      <c r="J505" s="59">
        <v>43475.7679388799</v>
      </c>
      <c r="K505" s="48" t="s">
        <v>4</v>
      </c>
      <c r="L505" s="48" t="s">
        <v>33</v>
      </c>
      <c r="M505" s="48" t="s">
        <v>5</v>
      </c>
      <c r="N505" s="53">
        <f>IF(AND(K505="L",M505="Yes"),$O$6,IF(K505="S",$M$4,IF(K505="M",$N$4,$O$4)))+IF(L505="Yes",$P$4,0)</f>
        <v>6.66</v>
      </c>
      <c r="O505" s="53">
        <f>IF(K505="S",$M$5,(IF(K505="M",$N$5,$O$5)))+(IF(L505="Yes",$P$5,0))</f>
        <v>1.7</v>
      </c>
      <c r="P505" s="53">
        <f t="shared" si="22"/>
        <v>4.96</v>
      </c>
      <c r="Q505" s="41"/>
      <c r="R505" s="59">
        <v>43483.3005687604</v>
      </c>
      <c r="S505" s="48" t="s">
        <v>4</v>
      </c>
      <c r="T505" s="48" t="s">
        <v>33</v>
      </c>
      <c r="U505" s="48" t="s">
        <v>33</v>
      </c>
      <c r="V505" s="53">
        <f>IF(AND(S505="L",T505="Yes",U505="Yes"),$P$7,0)+IF(S505="S",$M$4,IF(S505="M",$N$4,$O$4)+IF(T505="Yes",$P$4,0))</f>
        <v>7.4</v>
      </c>
      <c r="W505" s="53">
        <f>IF(S505="S",$M$5,(IF(S505="M",$N$5,$O$5)))+(IF(T505="Yes",$P$5,0))</f>
        <v>1.7</v>
      </c>
      <c r="X505" s="53">
        <f t="shared" si="23"/>
        <v>5.7</v>
      </c>
    </row>
    <row r="506" s="39" customFormat="1" ht="15.75" customHeight="1" spans="1:24">
      <c r="A506" s="41"/>
      <c r="B506" s="59">
        <v>43469.4638536082</v>
      </c>
      <c r="C506" s="48" t="s">
        <v>4</v>
      </c>
      <c r="D506" s="48" t="s">
        <v>33</v>
      </c>
      <c r="E506" s="48" t="s">
        <v>33</v>
      </c>
      <c r="F506" s="53">
        <f>IF(C506="S",$M$4,(IF(C506="M",$N$4,$O$4)))+(IF(D506="Yes",$P$4,0))</f>
        <v>7.4</v>
      </c>
      <c r="G506" s="53">
        <f>IF(C506="S",$M$5,(IF(C506="M",$N$5,$O$5)))+(IF(D506="Yes",$P$5,0))</f>
        <v>1.7</v>
      </c>
      <c r="H506" s="53">
        <f t="shared" si="21"/>
        <v>5.7</v>
      </c>
      <c r="I506" s="41"/>
      <c r="J506" s="59">
        <v>43475.7709386806</v>
      </c>
      <c r="K506" s="48" t="s">
        <v>3</v>
      </c>
      <c r="L506" s="48" t="s">
        <v>33</v>
      </c>
      <c r="M506" s="48" t="s">
        <v>33</v>
      </c>
      <c r="N506" s="53">
        <f>IF(AND(K506="L",M506="Yes"),$O$6,IF(K506="S",$M$4,IF(K506="M",$N$4,$O$4)))+IF(L506="Yes",$P$4,0)</f>
        <v>6.4</v>
      </c>
      <c r="O506" s="53">
        <f>IF(K506="S",$M$5,(IF(K506="M",$N$5,$O$5)))+(IF(L506="Yes",$P$5,0))</f>
        <v>1.5</v>
      </c>
      <c r="P506" s="53">
        <f t="shared" si="22"/>
        <v>4.9</v>
      </c>
      <c r="Q506" s="41"/>
      <c r="R506" s="59">
        <v>43483.3030846949</v>
      </c>
      <c r="S506" s="48" t="s">
        <v>2</v>
      </c>
      <c r="T506" s="48" t="s">
        <v>33</v>
      </c>
      <c r="U506" s="48" t="s">
        <v>33</v>
      </c>
      <c r="V506" s="53">
        <f>IF(AND(S506="L",T506="Yes",U506="Yes"),$P$7,0)+IF(S506="S",$M$4,IF(S506="M",$N$4,$O$4)+IF(T506="Yes",$P$4,0))</f>
        <v>5.4</v>
      </c>
      <c r="W506" s="53">
        <f>IF(S506="S",$M$5,(IF(S506="M",$N$5,$O$5)))+(IF(T506="Yes",$P$5,0))</f>
        <v>1.2</v>
      </c>
      <c r="X506" s="53">
        <f t="shared" si="23"/>
        <v>4.2</v>
      </c>
    </row>
    <row r="507" s="39" customFormat="1" ht="15.75" customHeight="1" spans="1:24">
      <c r="A507" s="41"/>
      <c r="B507" s="59">
        <v>43469.4709622731</v>
      </c>
      <c r="C507" s="48" t="s">
        <v>3</v>
      </c>
      <c r="D507" s="48" t="s">
        <v>5</v>
      </c>
      <c r="E507" s="48" t="s">
        <v>33</v>
      </c>
      <c r="F507" s="53">
        <f>IF(C507="S",$M$4,(IF(C507="M",$N$4,$O$4)))+(IF(D507="Yes",$P$4,0))</f>
        <v>11.3</v>
      </c>
      <c r="G507" s="53">
        <f>IF(C507="S",$M$5,(IF(C507="M",$N$5,$O$5)))+(IF(D507="Yes",$P$5,0))</f>
        <v>3.5</v>
      </c>
      <c r="H507" s="53">
        <f t="shared" si="21"/>
        <v>7.8</v>
      </c>
      <c r="I507" s="41"/>
      <c r="J507" s="59">
        <v>43475.774158944</v>
      </c>
      <c r="K507" s="48" t="s">
        <v>3</v>
      </c>
      <c r="L507" s="48" t="s">
        <v>33</v>
      </c>
      <c r="M507" s="48" t="s">
        <v>33</v>
      </c>
      <c r="N507" s="53">
        <f>IF(AND(K507="L",M507="Yes"),$O$6,IF(K507="S",$M$4,IF(K507="M",$N$4,$O$4)))+IF(L507="Yes",$P$4,0)</f>
        <v>6.4</v>
      </c>
      <c r="O507" s="53">
        <f>IF(K507="S",$M$5,(IF(K507="M",$N$5,$O$5)))+(IF(L507="Yes",$P$5,0))</f>
        <v>1.5</v>
      </c>
      <c r="P507" s="53">
        <f t="shared" si="22"/>
        <v>4.9</v>
      </c>
      <c r="Q507" s="41"/>
      <c r="R507" s="59">
        <v>43483.3055006171</v>
      </c>
      <c r="S507" s="48" t="s">
        <v>3</v>
      </c>
      <c r="T507" s="48" t="s">
        <v>33</v>
      </c>
      <c r="U507" s="48" t="s">
        <v>33</v>
      </c>
      <c r="V507" s="53">
        <f>IF(AND(S507="L",T507="Yes",U507="Yes"),$P$7,0)+IF(S507="S",$M$4,IF(S507="M",$N$4,$O$4)+IF(T507="Yes",$P$4,0))</f>
        <v>6.4</v>
      </c>
      <c r="W507" s="53">
        <f>IF(S507="S",$M$5,(IF(S507="M",$N$5,$O$5)))+(IF(T507="Yes",$P$5,0))</f>
        <v>1.5</v>
      </c>
      <c r="X507" s="53">
        <f t="shared" si="23"/>
        <v>4.9</v>
      </c>
    </row>
    <row r="508" s="39" customFormat="1" ht="15.75" customHeight="1" spans="1:24">
      <c r="A508" s="41"/>
      <c r="B508" s="59">
        <v>43469.4722554378</v>
      </c>
      <c r="C508" s="48" t="s">
        <v>3</v>
      </c>
      <c r="D508" s="48" t="s">
        <v>5</v>
      </c>
      <c r="E508" s="48" t="s">
        <v>33</v>
      </c>
      <c r="F508" s="53">
        <f>IF(C508="S",$M$4,(IF(C508="M",$N$4,$O$4)))+(IF(D508="Yes",$P$4,0))</f>
        <v>11.3</v>
      </c>
      <c r="G508" s="53">
        <f>IF(C508="S",$M$5,(IF(C508="M",$N$5,$O$5)))+(IF(D508="Yes",$P$5,0))</f>
        <v>3.5</v>
      </c>
      <c r="H508" s="53">
        <f t="shared" si="21"/>
        <v>7.8</v>
      </c>
      <c r="I508" s="41"/>
      <c r="J508" s="59">
        <v>43475.7746087909</v>
      </c>
      <c r="K508" s="48" t="s">
        <v>4</v>
      </c>
      <c r="L508" s="48" t="s">
        <v>33</v>
      </c>
      <c r="M508" s="48" t="s">
        <v>33</v>
      </c>
      <c r="N508" s="53">
        <f>IF(AND(K508="L",M508="Yes"),$O$6,IF(K508="S",$M$4,IF(K508="M",$N$4,$O$4)))+IF(L508="Yes",$P$4,0)</f>
        <v>7.4</v>
      </c>
      <c r="O508" s="53">
        <f>IF(K508="S",$M$5,(IF(K508="M",$N$5,$O$5)))+(IF(L508="Yes",$P$5,0))</f>
        <v>1.7</v>
      </c>
      <c r="P508" s="53">
        <f t="shared" si="22"/>
        <v>5.7</v>
      </c>
      <c r="Q508" s="41"/>
      <c r="R508" s="59">
        <v>43483.3083103438</v>
      </c>
      <c r="S508" s="48" t="s">
        <v>4</v>
      </c>
      <c r="T508" s="48" t="s">
        <v>33</v>
      </c>
      <c r="U508" s="48" t="s">
        <v>5</v>
      </c>
      <c r="V508" s="53">
        <f>IF(AND(S508="L",T508="Yes",U508="Yes"),$P$7,0)+IF(S508="S",$M$4,IF(S508="M",$N$4,$O$4)+IF(T508="Yes",$P$4,0))</f>
        <v>7.4</v>
      </c>
      <c r="W508" s="53">
        <f>IF(S508="S",$M$5,(IF(S508="M",$N$5,$O$5)))+(IF(T508="Yes",$P$5,0))</f>
        <v>1.7</v>
      </c>
      <c r="X508" s="53">
        <f t="shared" si="23"/>
        <v>5.7</v>
      </c>
    </row>
    <row r="509" s="39" customFormat="1" ht="15.75" customHeight="1" spans="1:24">
      <c r="A509" s="41"/>
      <c r="B509" s="59">
        <v>43469.4756045058</v>
      </c>
      <c r="C509" s="48" t="s">
        <v>3</v>
      </c>
      <c r="D509" s="48" t="s">
        <v>33</v>
      </c>
      <c r="E509" s="48" t="s">
        <v>33</v>
      </c>
      <c r="F509" s="53">
        <f>IF(C509="S",$M$4,(IF(C509="M",$N$4,$O$4)))+(IF(D509="Yes",$P$4,0))</f>
        <v>6.4</v>
      </c>
      <c r="G509" s="53">
        <f>IF(C509="S",$M$5,(IF(C509="M",$N$5,$O$5)))+(IF(D509="Yes",$P$5,0))</f>
        <v>1.5</v>
      </c>
      <c r="H509" s="53">
        <f t="shared" si="21"/>
        <v>4.9</v>
      </c>
      <c r="I509" s="41"/>
      <c r="J509" s="59">
        <v>43475.7827180413</v>
      </c>
      <c r="K509" s="48" t="s">
        <v>3</v>
      </c>
      <c r="L509" s="48" t="s">
        <v>33</v>
      </c>
      <c r="M509" s="48" t="s">
        <v>33</v>
      </c>
      <c r="N509" s="53">
        <f>IF(AND(K509="L",M509="Yes"),$O$6,IF(K509="S",$M$4,IF(K509="M",$N$4,$O$4)))+IF(L509="Yes",$P$4,0)</f>
        <v>6.4</v>
      </c>
      <c r="O509" s="53">
        <f>IF(K509="S",$M$5,(IF(K509="M",$N$5,$O$5)))+(IF(L509="Yes",$P$5,0))</f>
        <v>1.5</v>
      </c>
      <c r="P509" s="53">
        <f t="shared" si="22"/>
        <v>4.9</v>
      </c>
      <c r="Q509" s="41"/>
      <c r="R509" s="59">
        <v>43483.3146019667</v>
      </c>
      <c r="S509" s="48" t="s">
        <v>3</v>
      </c>
      <c r="T509" s="48" t="s">
        <v>33</v>
      </c>
      <c r="U509" s="48" t="s">
        <v>33</v>
      </c>
      <c r="V509" s="53">
        <f>IF(AND(S509="L",T509="Yes",U509="Yes"),$P$7,0)+IF(S509="S",$M$4,IF(S509="M",$N$4,$O$4)+IF(T509="Yes",$P$4,0))</f>
        <v>6.4</v>
      </c>
      <c r="W509" s="53">
        <f>IF(S509="S",$M$5,(IF(S509="M",$N$5,$O$5)))+(IF(T509="Yes",$P$5,0))</f>
        <v>1.5</v>
      </c>
      <c r="X509" s="53">
        <f t="shared" si="23"/>
        <v>4.9</v>
      </c>
    </row>
    <row r="510" s="39" customFormat="1" ht="15.75" customHeight="1" spans="1:24">
      <c r="A510" s="41"/>
      <c r="B510" s="59">
        <v>43469.4966801139</v>
      </c>
      <c r="C510" s="48" t="s">
        <v>2</v>
      </c>
      <c r="D510" s="48" t="s">
        <v>5</v>
      </c>
      <c r="E510" s="48" t="s">
        <v>33</v>
      </c>
      <c r="F510" s="53">
        <f>IF(C510="S",$M$4,(IF(C510="M",$N$4,$O$4)))+(IF(D510="Yes",$P$4,0))</f>
        <v>10.3</v>
      </c>
      <c r="G510" s="53">
        <f>IF(C510="S",$M$5,(IF(C510="M",$N$5,$O$5)))+(IF(D510="Yes",$P$5,0))</f>
        <v>3.2</v>
      </c>
      <c r="H510" s="53">
        <f t="shared" si="21"/>
        <v>7.1</v>
      </c>
      <c r="I510" s="41"/>
      <c r="J510" s="59">
        <v>43475.8175351547</v>
      </c>
      <c r="K510" s="48" t="s">
        <v>3</v>
      </c>
      <c r="L510" s="48" t="s">
        <v>33</v>
      </c>
      <c r="M510" s="48" t="s">
        <v>33</v>
      </c>
      <c r="N510" s="53">
        <f>IF(AND(K510="L",M510="Yes"),$O$6,IF(K510="S",$M$4,IF(K510="M",$N$4,$O$4)))+IF(L510="Yes",$P$4,0)</f>
        <v>6.4</v>
      </c>
      <c r="O510" s="53">
        <f>IF(K510="S",$M$5,(IF(K510="M",$N$5,$O$5)))+(IF(L510="Yes",$P$5,0))</f>
        <v>1.5</v>
      </c>
      <c r="P510" s="53">
        <f t="shared" si="22"/>
        <v>4.9</v>
      </c>
      <c r="Q510" s="41"/>
      <c r="R510" s="59">
        <v>43483.3213257412</v>
      </c>
      <c r="S510" s="48" t="s">
        <v>2</v>
      </c>
      <c r="T510" s="48" t="s">
        <v>33</v>
      </c>
      <c r="U510" s="48" t="s">
        <v>33</v>
      </c>
      <c r="V510" s="53">
        <f>IF(AND(S510="L",T510="Yes",U510="Yes"),$P$7,0)+IF(S510="S",$M$4,IF(S510="M",$N$4,$O$4)+IF(T510="Yes",$P$4,0))</f>
        <v>5.4</v>
      </c>
      <c r="W510" s="53">
        <f>IF(S510="S",$M$5,(IF(S510="M",$N$5,$O$5)))+(IF(T510="Yes",$P$5,0))</f>
        <v>1.2</v>
      </c>
      <c r="X510" s="53">
        <f t="shared" si="23"/>
        <v>4.2</v>
      </c>
    </row>
    <row r="511" s="39" customFormat="1" ht="15.75" customHeight="1" spans="1:24">
      <c r="A511" s="41"/>
      <c r="B511" s="59">
        <v>43469.4998148432</v>
      </c>
      <c r="C511" s="48" t="s">
        <v>4</v>
      </c>
      <c r="D511" s="48" t="s">
        <v>33</v>
      </c>
      <c r="E511" s="48" t="s">
        <v>33</v>
      </c>
      <c r="F511" s="53">
        <f>IF(C511="S",$M$4,(IF(C511="M",$N$4,$O$4)))+(IF(D511="Yes",$P$4,0))</f>
        <v>7.4</v>
      </c>
      <c r="G511" s="53">
        <f>IF(C511="S",$M$5,(IF(C511="M",$N$5,$O$5)))+(IF(D511="Yes",$P$5,0))</f>
        <v>1.7</v>
      </c>
      <c r="H511" s="53">
        <f t="shared" si="21"/>
        <v>5.7</v>
      </c>
      <c r="I511" s="41"/>
      <c r="J511" s="59">
        <v>43475.8178676845</v>
      </c>
      <c r="K511" s="48" t="s">
        <v>4</v>
      </c>
      <c r="L511" s="48" t="s">
        <v>5</v>
      </c>
      <c r="M511" s="48" t="s">
        <v>5</v>
      </c>
      <c r="N511" s="53">
        <f>IF(AND(K511="L",M511="Yes"),$O$6,IF(K511="S",$M$4,IF(K511="M",$N$4,$O$4)))+IF(L511="Yes",$P$4,0)</f>
        <v>11.56</v>
      </c>
      <c r="O511" s="53">
        <f>IF(K511="S",$M$5,(IF(K511="M",$N$5,$O$5)))+(IF(L511="Yes",$P$5,0))</f>
        <v>3.7</v>
      </c>
      <c r="P511" s="53">
        <f t="shared" si="22"/>
        <v>7.86</v>
      </c>
      <c r="Q511" s="41"/>
      <c r="R511" s="59">
        <v>43483.3226912732</v>
      </c>
      <c r="S511" s="48" t="s">
        <v>4</v>
      </c>
      <c r="T511" s="48" t="s">
        <v>33</v>
      </c>
      <c r="U511" s="48" t="s">
        <v>33</v>
      </c>
      <c r="V511" s="53">
        <f>IF(AND(S511="L",T511="Yes",U511="Yes"),$P$7,0)+IF(S511="S",$M$4,IF(S511="M",$N$4,$O$4)+IF(T511="Yes",$P$4,0))</f>
        <v>7.4</v>
      </c>
      <c r="W511" s="53">
        <f>IF(S511="S",$M$5,(IF(S511="M",$N$5,$O$5)))+(IF(T511="Yes",$P$5,0))</f>
        <v>1.7</v>
      </c>
      <c r="X511" s="53">
        <f t="shared" si="23"/>
        <v>5.7</v>
      </c>
    </row>
    <row r="512" s="39" customFormat="1" ht="15.75" customHeight="1" spans="1:24">
      <c r="A512" s="41"/>
      <c r="B512" s="59">
        <v>43469.5015881267</v>
      </c>
      <c r="C512" s="48" t="s">
        <v>2</v>
      </c>
      <c r="D512" s="48" t="s">
        <v>33</v>
      </c>
      <c r="E512" s="48" t="s">
        <v>33</v>
      </c>
      <c r="F512" s="53">
        <f>IF(C512="S",$M$4,(IF(C512="M",$N$4,$O$4)))+(IF(D512="Yes",$P$4,0))</f>
        <v>5.4</v>
      </c>
      <c r="G512" s="53">
        <f>IF(C512="S",$M$5,(IF(C512="M",$N$5,$O$5)))+(IF(D512="Yes",$P$5,0))</f>
        <v>1.2</v>
      </c>
      <c r="H512" s="53">
        <f t="shared" si="21"/>
        <v>4.2</v>
      </c>
      <c r="I512" s="41"/>
      <c r="J512" s="59">
        <v>43475.8179711768</v>
      </c>
      <c r="K512" s="48" t="s">
        <v>4</v>
      </c>
      <c r="L512" s="48" t="s">
        <v>33</v>
      </c>
      <c r="M512" s="48" t="s">
        <v>5</v>
      </c>
      <c r="N512" s="53">
        <f>IF(AND(K512="L",M512="Yes"),$O$6,IF(K512="S",$M$4,IF(K512="M",$N$4,$O$4)))+IF(L512="Yes",$P$4,0)</f>
        <v>6.66</v>
      </c>
      <c r="O512" s="53">
        <f>IF(K512="S",$M$5,(IF(K512="M",$N$5,$O$5)))+(IF(L512="Yes",$P$5,0))</f>
        <v>1.7</v>
      </c>
      <c r="P512" s="53">
        <f t="shared" si="22"/>
        <v>4.96</v>
      </c>
      <c r="Q512" s="41"/>
      <c r="R512" s="59">
        <v>43483.3317071848</v>
      </c>
      <c r="S512" s="48" t="s">
        <v>3</v>
      </c>
      <c r="T512" s="48" t="s">
        <v>33</v>
      </c>
      <c r="U512" s="48" t="s">
        <v>33</v>
      </c>
      <c r="V512" s="53">
        <f>IF(AND(S512="L",T512="Yes",U512="Yes"),$P$7,0)+IF(S512="S",$M$4,IF(S512="M",$N$4,$O$4)+IF(T512="Yes",$P$4,0))</f>
        <v>6.4</v>
      </c>
      <c r="W512" s="53">
        <f>IF(S512="S",$M$5,(IF(S512="M",$N$5,$O$5)))+(IF(T512="Yes",$P$5,0))</f>
        <v>1.5</v>
      </c>
      <c r="X512" s="53">
        <f t="shared" si="23"/>
        <v>4.9</v>
      </c>
    </row>
    <row r="513" s="39" customFormat="1" ht="15.75" customHeight="1" spans="1:24">
      <c r="A513" s="41"/>
      <c r="B513" s="59">
        <v>43469.5063968899</v>
      </c>
      <c r="C513" s="48" t="s">
        <v>2</v>
      </c>
      <c r="D513" s="48" t="s">
        <v>33</v>
      </c>
      <c r="E513" s="48" t="s">
        <v>33</v>
      </c>
      <c r="F513" s="53">
        <f>IF(C513="S",$M$4,(IF(C513="M",$N$4,$O$4)))+(IF(D513="Yes",$P$4,0))</f>
        <v>5.4</v>
      </c>
      <c r="G513" s="53">
        <f>IF(C513="S",$M$5,(IF(C513="M",$N$5,$O$5)))+(IF(D513="Yes",$P$5,0))</f>
        <v>1.2</v>
      </c>
      <c r="H513" s="53">
        <f t="shared" si="21"/>
        <v>4.2</v>
      </c>
      <c r="I513" s="41"/>
      <c r="J513" s="59">
        <v>43475.8192048996</v>
      </c>
      <c r="K513" s="48" t="s">
        <v>4</v>
      </c>
      <c r="L513" s="48" t="s">
        <v>5</v>
      </c>
      <c r="M513" s="48" t="s">
        <v>5</v>
      </c>
      <c r="N513" s="53">
        <f>IF(AND(K513="L",M513="Yes"),$O$6,IF(K513="S",$M$4,IF(K513="M",$N$4,$O$4)))+IF(L513="Yes",$P$4,0)</f>
        <v>11.56</v>
      </c>
      <c r="O513" s="53">
        <f>IF(K513="S",$M$5,(IF(K513="M",$N$5,$O$5)))+(IF(L513="Yes",$P$5,0))</f>
        <v>3.7</v>
      </c>
      <c r="P513" s="53">
        <f t="shared" si="22"/>
        <v>7.86</v>
      </c>
      <c r="Q513" s="41"/>
      <c r="R513" s="59">
        <v>43483.3348645861</v>
      </c>
      <c r="S513" s="48" t="s">
        <v>4</v>
      </c>
      <c r="T513" s="48" t="s">
        <v>33</v>
      </c>
      <c r="U513" s="48" t="s">
        <v>5</v>
      </c>
      <c r="V513" s="53">
        <f>IF(AND(S513="L",T513="Yes",U513="Yes"),$P$7,0)+IF(S513="S",$M$4,IF(S513="M",$N$4,$O$4)+IF(T513="Yes",$P$4,0))</f>
        <v>7.4</v>
      </c>
      <c r="W513" s="53">
        <f>IF(S513="S",$M$5,(IF(S513="M",$N$5,$O$5)))+(IF(T513="Yes",$P$5,0))</f>
        <v>1.7</v>
      </c>
      <c r="X513" s="53">
        <f t="shared" si="23"/>
        <v>5.7</v>
      </c>
    </row>
    <row r="514" s="39" customFormat="1" ht="15.75" customHeight="1" spans="1:24">
      <c r="A514" s="41"/>
      <c r="B514" s="59">
        <v>43469.5151658952</v>
      </c>
      <c r="C514" s="48" t="s">
        <v>3</v>
      </c>
      <c r="D514" s="48" t="s">
        <v>33</v>
      </c>
      <c r="E514" s="48" t="s">
        <v>33</v>
      </c>
      <c r="F514" s="53">
        <f>IF(C514="S",$M$4,(IF(C514="M",$N$4,$O$4)))+(IF(D514="Yes",$P$4,0))</f>
        <v>6.4</v>
      </c>
      <c r="G514" s="53">
        <f>IF(C514="S",$M$5,(IF(C514="M",$N$5,$O$5)))+(IF(D514="Yes",$P$5,0))</f>
        <v>1.5</v>
      </c>
      <c r="H514" s="53">
        <f t="shared" si="21"/>
        <v>4.9</v>
      </c>
      <c r="I514" s="41"/>
      <c r="J514" s="59">
        <v>43475.8293983994</v>
      </c>
      <c r="K514" s="48" t="s">
        <v>3</v>
      </c>
      <c r="L514" s="48" t="s">
        <v>33</v>
      </c>
      <c r="M514" s="48" t="s">
        <v>33</v>
      </c>
      <c r="N514" s="53">
        <f>IF(AND(K514="L",M514="Yes"),$O$6,IF(K514="S",$M$4,IF(K514="M",$N$4,$O$4)))+IF(L514="Yes",$P$4,0)</f>
        <v>6.4</v>
      </c>
      <c r="O514" s="53">
        <f>IF(K514="S",$M$5,(IF(K514="M",$N$5,$O$5)))+(IF(L514="Yes",$P$5,0))</f>
        <v>1.5</v>
      </c>
      <c r="P514" s="53">
        <f t="shared" si="22"/>
        <v>4.9</v>
      </c>
      <c r="Q514" s="41"/>
      <c r="R514" s="59">
        <v>43483.3364803359</v>
      </c>
      <c r="S514" s="48" t="s">
        <v>4</v>
      </c>
      <c r="T514" s="48" t="s">
        <v>5</v>
      </c>
      <c r="U514" s="48" t="s">
        <v>5</v>
      </c>
      <c r="V514" s="53">
        <f>IF(AND(S514="L",T514="Yes",U514="Yes"),$P$7,0)+IF(S514="S",$M$4,IF(S514="M",$N$4,$O$4)+IF(T514="Yes",$P$4,0))</f>
        <v>14.75</v>
      </c>
      <c r="W514" s="53">
        <f>IF(S514="S",$M$5,(IF(S514="M",$N$5,$O$5)))+(IF(T514="Yes",$P$5,0))</f>
        <v>3.7</v>
      </c>
      <c r="X514" s="53">
        <f t="shared" si="23"/>
        <v>11.05</v>
      </c>
    </row>
    <row r="515" s="39" customFormat="1" ht="15.75" customHeight="1" spans="1:24">
      <c r="A515" s="41"/>
      <c r="B515" s="59">
        <v>43469.5246939422</v>
      </c>
      <c r="C515" s="48" t="s">
        <v>4</v>
      </c>
      <c r="D515" s="48" t="s">
        <v>5</v>
      </c>
      <c r="E515" s="48" t="s">
        <v>33</v>
      </c>
      <c r="F515" s="53">
        <f>IF(C515="S",$M$4,(IF(C515="M",$N$4,$O$4)))+(IF(D515="Yes",$P$4,0))</f>
        <v>12.3</v>
      </c>
      <c r="G515" s="53">
        <f>IF(C515="S",$M$5,(IF(C515="M",$N$5,$O$5)))+(IF(D515="Yes",$P$5,0))</f>
        <v>3.7</v>
      </c>
      <c r="H515" s="53">
        <f t="shared" si="21"/>
        <v>8.6</v>
      </c>
      <c r="I515" s="41"/>
      <c r="J515" s="59">
        <v>43475.8337947546</v>
      </c>
      <c r="K515" s="48" t="s">
        <v>4</v>
      </c>
      <c r="L515" s="48" t="s">
        <v>33</v>
      </c>
      <c r="M515" s="48" t="s">
        <v>5</v>
      </c>
      <c r="N515" s="53">
        <f>IF(AND(K515="L",M515="Yes"),$O$6,IF(K515="S",$M$4,IF(K515="M",$N$4,$O$4)))+IF(L515="Yes",$P$4,0)</f>
        <v>6.66</v>
      </c>
      <c r="O515" s="53">
        <f>IF(K515="S",$M$5,(IF(K515="M",$N$5,$O$5)))+(IF(L515="Yes",$P$5,0))</f>
        <v>1.7</v>
      </c>
      <c r="P515" s="53">
        <f t="shared" si="22"/>
        <v>4.96</v>
      </c>
      <c r="Q515" s="41"/>
      <c r="R515" s="59">
        <v>43483.3405799511</v>
      </c>
      <c r="S515" s="48" t="s">
        <v>3</v>
      </c>
      <c r="T515" s="48" t="s">
        <v>33</v>
      </c>
      <c r="U515" s="48" t="s">
        <v>33</v>
      </c>
      <c r="V515" s="53">
        <f>IF(AND(S515="L",T515="Yes",U515="Yes"),$P$7,0)+IF(S515="S",$M$4,IF(S515="M",$N$4,$O$4)+IF(T515="Yes",$P$4,0))</f>
        <v>6.4</v>
      </c>
      <c r="W515" s="53">
        <f>IF(S515="S",$M$5,(IF(S515="M",$N$5,$O$5)))+(IF(T515="Yes",$P$5,0))</f>
        <v>1.5</v>
      </c>
      <c r="X515" s="53">
        <f t="shared" si="23"/>
        <v>4.9</v>
      </c>
    </row>
    <row r="516" s="39" customFormat="1" ht="15.75" customHeight="1" spans="1:24">
      <c r="A516" s="41"/>
      <c r="B516" s="59">
        <v>43469.5261919918</v>
      </c>
      <c r="C516" s="48" t="s">
        <v>3</v>
      </c>
      <c r="D516" s="48" t="s">
        <v>33</v>
      </c>
      <c r="E516" s="48" t="s">
        <v>33</v>
      </c>
      <c r="F516" s="53">
        <f>IF(C516="S",$M$4,(IF(C516="M",$N$4,$O$4)))+(IF(D516="Yes",$P$4,0))</f>
        <v>6.4</v>
      </c>
      <c r="G516" s="53">
        <f>IF(C516="S",$M$5,(IF(C516="M",$N$5,$O$5)))+(IF(D516="Yes",$P$5,0))</f>
        <v>1.5</v>
      </c>
      <c r="H516" s="53">
        <f t="shared" si="21"/>
        <v>4.9</v>
      </c>
      <c r="I516" s="41"/>
      <c r="J516" s="59">
        <v>43475.8447038811</v>
      </c>
      <c r="K516" s="48" t="s">
        <v>4</v>
      </c>
      <c r="L516" s="48" t="s">
        <v>33</v>
      </c>
      <c r="M516" s="48" t="s">
        <v>5</v>
      </c>
      <c r="N516" s="53">
        <f>IF(AND(K516="L",M516="Yes"),$O$6,IF(K516="S",$M$4,IF(K516="M",$N$4,$O$4)))+IF(L516="Yes",$P$4,0)</f>
        <v>6.66</v>
      </c>
      <c r="O516" s="53">
        <f>IF(K516="S",$M$5,(IF(K516="M",$N$5,$O$5)))+(IF(L516="Yes",$P$5,0))</f>
        <v>1.7</v>
      </c>
      <c r="P516" s="53">
        <f t="shared" si="22"/>
        <v>4.96</v>
      </c>
      <c r="Q516" s="41"/>
      <c r="R516" s="59">
        <v>43483.346537656</v>
      </c>
      <c r="S516" s="48" t="s">
        <v>3</v>
      </c>
      <c r="T516" s="48" t="s">
        <v>33</v>
      </c>
      <c r="U516" s="48" t="s">
        <v>33</v>
      </c>
      <c r="V516" s="53">
        <f>IF(AND(S516="L",T516="Yes",U516="Yes"),$P$7,0)+IF(S516="S",$M$4,IF(S516="M",$N$4,$O$4)+IF(T516="Yes",$P$4,0))</f>
        <v>6.4</v>
      </c>
      <c r="W516" s="53">
        <f>IF(S516="S",$M$5,(IF(S516="M",$N$5,$O$5)))+(IF(T516="Yes",$P$5,0))</f>
        <v>1.5</v>
      </c>
      <c r="X516" s="53">
        <f t="shared" si="23"/>
        <v>4.9</v>
      </c>
    </row>
    <row r="517" s="39" customFormat="1" ht="15.75" customHeight="1" spans="1:24">
      <c r="A517" s="41"/>
      <c r="B517" s="59">
        <v>43469.528405788</v>
      </c>
      <c r="C517" s="48" t="s">
        <v>4</v>
      </c>
      <c r="D517" s="48" t="s">
        <v>33</v>
      </c>
      <c r="E517" s="48" t="s">
        <v>33</v>
      </c>
      <c r="F517" s="53">
        <f>IF(C517="S",$M$4,(IF(C517="M",$N$4,$O$4)))+(IF(D517="Yes",$P$4,0))</f>
        <v>7.4</v>
      </c>
      <c r="G517" s="53">
        <f>IF(C517="S",$M$5,(IF(C517="M",$N$5,$O$5)))+(IF(D517="Yes",$P$5,0))</f>
        <v>1.7</v>
      </c>
      <c r="H517" s="53">
        <f t="shared" si="21"/>
        <v>5.7</v>
      </c>
      <c r="I517" s="41"/>
      <c r="J517" s="59">
        <v>43475.8450030331</v>
      </c>
      <c r="K517" s="48" t="s">
        <v>4</v>
      </c>
      <c r="L517" s="48" t="s">
        <v>33</v>
      </c>
      <c r="M517" s="48" t="s">
        <v>33</v>
      </c>
      <c r="N517" s="53">
        <f>IF(AND(K517="L",M517="Yes"),$O$6,IF(K517="S",$M$4,IF(K517="M",$N$4,$O$4)))+IF(L517="Yes",$P$4,0)</f>
        <v>7.4</v>
      </c>
      <c r="O517" s="53">
        <f>IF(K517="S",$M$5,(IF(K517="M",$N$5,$O$5)))+(IF(L517="Yes",$P$5,0))</f>
        <v>1.7</v>
      </c>
      <c r="P517" s="53">
        <f t="shared" si="22"/>
        <v>5.7</v>
      </c>
      <c r="Q517" s="41"/>
      <c r="R517" s="59">
        <v>43483.3499146472</v>
      </c>
      <c r="S517" s="48" t="s">
        <v>4</v>
      </c>
      <c r="T517" s="48" t="s">
        <v>33</v>
      </c>
      <c r="U517" s="48" t="s">
        <v>33</v>
      </c>
      <c r="V517" s="53">
        <f>IF(AND(S517="L",T517="Yes",U517="Yes"),$P$7,0)+IF(S517="S",$M$4,IF(S517="M",$N$4,$O$4)+IF(T517="Yes",$P$4,0))</f>
        <v>7.4</v>
      </c>
      <c r="W517" s="53">
        <f>IF(S517="S",$M$5,(IF(S517="M",$N$5,$O$5)))+(IF(T517="Yes",$P$5,0))</f>
        <v>1.7</v>
      </c>
      <c r="X517" s="53">
        <f t="shared" si="23"/>
        <v>5.7</v>
      </c>
    </row>
    <row r="518" s="39" customFormat="1" ht="15.75" customHeight="1" spans="1:24">
      <c r="A518" s="41"/>
      <c r="B518" s="59">
        <v>43469.5377030961</v>
      </c>
      <c r="C518" s="48" t="s">
        <v>4</v>
      </c>
      <c r="D518" s="48" t="s">
        <v>33</v>
      </c>
      <c r="E518" s="48" t="s">
        <v>33</v>
      </c>
      <c r="F518" s="53">
        <f>IF(C518="S",$M$4,(IF(C518="M",$N$4,$O$4)))+(IF(D518="Yes",$P$4,0))</f>
        <v>7.4</v>
      </c>
      <c r="G518" s="53">
        <f>IF(C518="S",$M$5,(IF(C518="M",$N$5,$O$5)))+(IF(D518="Yes",$P$5,0))</f>
        <v>1.7</v>
      </c>
      <c r="H518" s="53">
        <f t="shared" si="21"/>
        <v>5.7</v>
      </c>
      <c r="I518" s="41"/>
      <c r="J518" s="59">
        <v>43475.8476045014</v>
      </c>
      <c r="K518" s="48" t="s">
        <v>4</v>
      </c>
      <c r="L518" s="48" t="s">
        <v>5</v>
      </c>
      <c r="M518" s="48" t="s">
        <v>5</v>
      </c>
      <c r="N518" s="53">
        <f>IF(AND(K518="L",M518="Yes"),$O$6,IF(K518="S",$M$4,IF(K518="M",$N$4,$O$4)))+IF(L518="Yes",$P$4,0)</f>
        <v>11.56</v>
      </c>
      <c r="O518" s="53">
        <f>IF(K518="S",$M$5,(IF(K518="M",$N$5,$O$5)))+(IF(L518="Yes",$P$5,0))</f>
        <v>3.7</v>
      </c>
      <c r="P518" s="53">
        <f t="shared" si="22"/>
        <v>7.86</v>
      </c>
      <c r="Q518" s="41"/>
      <c r="R518" s="59">
        <v>43483.3507307728</v>
      </c>
      <c r="S518" s="48" t="s">
        <v>3</v>
      </c>
      <c r="T518" s="48" t="s">
        <v>33</v>
      </c>
      <c r="U518" s="48" t="s">
        <v>33</v>
      </c>
      <c r="V518" s="53">
        <f>IF(AND(S518="L",T518="Yes",U518="Yes"),$P$7,0)+IF(S518="S",$M$4,IF(S518="M",$N$4,$O$4)+IF(T518="Yes",$P$4,0))</f>
        <v>6.4</v>
      </c>
      <c r="W518" s="53">
        <f>IF(S518="S",$M$5,(IF(S518="M",$N$5,$O$5)))+(IF(T518="Yes",$P$5,0))</f>
        <v>1.5</v>
      </c>
      <c r="X518" s="53">
        <f t="shared" si="23"/>
        <v>4.9</v>
      </c>
    </row>
    <row r="519" s="39" customFormat="1" ht="15.75" customHeight="1" spans="1:24">
      <c r="A519" s="41"/>
      <c r="B519" s="59">
        <v>43469.5417549201</v>
      </c>
      <c r="C519" s="48" t="s">
        <v>2</v>
      </c>
      <c r="D519" s="48" t="s">
        <v>5</v>
      </c>
      <c r="E519" s="48" t="s">
        <v>33</v>
      </c>
      <c r="F519" s="53">
        <f>IF(C519="S",$M$4,(IF(C519="M",$N$4,$O$4)))+(IF(D519="Yes",$P$4,0))</f>
        <v>10.3</v>
      </c>
      <c r="G519" s="53">
        <f>IF(C519="S",$M$5,(IF(C519="M",$N$5,$O$5)))+(IF(D519="Yes",$P$5,0))</f>
        <v>3.2</v>
      </c>
      <c r="H519" s="53">
        <f t="shared" si="21"/>
        <v>7.1</v>
      </c>
      <c r="I519" s="41"/>
      <c r="J519" s="59">
        <v>43475.867767766</v>
      </c>
      <c r="K519" s="48" t="s">
        <v>2</v>
      </c>
      <c r="L519" s="48" t="s">
        <v>33</v>
      </c>
      <c r="M519" s="48" t="s">
        <v>33</v>
      </c>
      <c r="N519" s="53">
        <f>IF(AND(K519="L",M519="Yes"),$O$6,IF(K519="S",$M$4,IF(K519="M",$N$4,$O$4)))+IF(L519="Yes",$P$4,0)</f>
        <v>5.4</v>
      </c>
      <c r="O519" s="53">
        <f>IF(K519="S",$M$5,(IF(K519="M",$N$5,$O$5)))+(IF(L519="Yes",$P$5,0))</f>
        <v>1.2</v>
      </c>
      <c r="P519" s="53">
        <f t="shared" si="22"/>
        <v>4.2</v>
      </c>
      <c r="Q519" s="41"/>
      <c r="R519" s="59">
        <v>43483.3643757716</v>
      </c>
      <c r="S519" s="48" t="s">
        <v>3</v>
      </c>
      <c r="T519" s="48" t="s">
        <v>5</v>
      </c>
      <c r="U519" s="48" t="s">
        <v>33</v>
      </c>
      <c r="V519" s="53">
        <f>IF(AND(S519="L",T519="Yes",U519="Yes"),$P$7,0)+IF(S519="S",$M$4,IF(S519="M",$N$4,$O$4)+IF(T519="Yes",$P$4,0))</f>
        <v>11.3</v>
      </c>
      <c r="W519" s="53">
        <f>IF(S519="S",$M$5,(IF(S519="M",$N$5,$O$5)))+(IF(T519="Yes",$P$5,0))</f>
        <v>3.5</v>
      </c>
      <c r="X519" s="53">
        <f t="shared" si="23"/>
        <v>7.8</v>
      </c>
    </row>
    <row r="520" s="39" customFormat="1" ht="15.75" customHeight="1" spans="1:24">
      <c r="A520" s="41"/>
      <c r="B520" s="59">
        <v>43469.5444045243</v>
      </c>
      <c r="C520" s="48" t="s">
        <v>3</v>
      </c>
      <c r="D520" s="48" t="s">
        <v>33</v>
      </c>
      <c r="E520" s="48" t="s">
        <v>33</v>
      </c>
      <c r="F520" s="53">
        <f>IF(C520="S",$M$4,(IF(C520="M",$N$4,$O$4)))+(IF(D520="Yes",$P$4,0))</f>
        <v>6.4</v>
      </c>
      <c r="G520" s="53">
        <f>IF(C520="S",$M$5,(IF(C520="M",$N$5,$O$5)))+(IF(D520="Yes",$P$5,0))</f>
        <v>1.5</v>
      </c>
      <c r="H520" s="53">
        <f t="shared" si="21"/>
        <v>4.9</v>
      </c>
      <c r="I520" s="41"/>
      <c r="J520" s="59">
        <v>43475.8683894898</v>
      </c>
      <c r="K520" s="48" t="s">
        <v>2</v>
      </c>
      <c r="L520" s="48" t="s">
        <v>33</v>
      </c>
      <c r="M520" s="48" t="s">
        <v>33</v>
      </c>
      <c r="N520" s="53">
        <f>IF(AND(K520="L",M520="Yes"),$O$6,IF(K520="S",$M$4,IF(K520="M",$N$4,$O$4)))+IF(L520="Yes",$P$4,0)</f>
        <v>5.4</v>
      </c>
      <c r="O520" s="53">
        <f>IF(K520="S",$M$5,(IF(K520="M",$N$5,$O$5)))+(IF(L520="Yes",$P$5,0))</f>
        <v>1.2</v>
      </c>
      <c r="P520" s="53">
        <f t="shared" si="22"/>
        <v>4.2</v>
      </c>
      <c r="Q520" s="41"/>
      <c r="R520" s="59">
        <v>43483.3643880194</v>
      </c>
      <c r="S520" s="48" t="s">
        <v>2</v>
      </c>
      <c r="T520" s="48" t="s">
        <v>5</v>
      </c>
      <c r="U520" s="48" t="s">
        <v>33</v>
      </c>
      <c r="V520" s="53">
        <f>IF(AND(S520="L",T520="Yes",U520="Yes"),$P$7,0)+IF(S520="S",$M$4,IF(S520="M",$N$4,$O$4)+IF(T520="Yes",$P$4,0))</f>
        <v>5.4</v>
      </c>
      <c r="W520" s="53">
        <f>IF(S520="S",$M$5,(IF(S520="M",$N$5,$O$5)))+(IF(T520="Yes",$P$5,0))</f>
        <v>3.2</v>
      </c>
      <c r="X520" s="53">
        <f t="shared" si="23"/>
        <v>2.2</v>
      </c>
    </row>
    <row r="521" s="39" customFormat="1" ht="15.75" customHeight="1" spans="1:24">
      <c r="A521" s="41"/>
      <c r="B521" s="59">
        <v>43469.5507692095</v>
      </c>
      <c r="C521" s="48" t="s">
        <v>4</v>
      </c>
      <c r="D521" s="48" t="s">
        <v>33</v>
      </c>
      <c r="E521" s="48" t="s">
        <v>33</v>
      </c>
      <c r="F521" s="53">
        <f>IF(C521="S",$M$4,(IF(C521="M",$N$4,$O$4)))+(IF(D521="Yes",$P$4,0))</f>
        <v>7.4</v>
      </c>
      <c r="G521" s="53">
        <f>IF(C521="S",$M$5,(IF(C521="M",$N$5,$O$5)))+(IF(D521="Yes",$P$5,0))</f>
        <v>1.7</v>
      </c>
      <c r="H521" s="53">
        <f t="shared" si="21"/>
        <v>5.7</v>
      </c>
      <c r="I521" s="41"/>
      <c r="J521" s="59">
        <v>43475.8696151652</v>
      </c>
      <c r="K521" s="48" t="s">
        <v>2</v>
      </c>
      <c r="L521" s="48" t="s">
        <v>33</v>
      </c>
      <c r="M521" s="48" t="s">
        <v>33</v>
      </c>
      <c r="N521" s="53">
        <f>IF(AND(K521="L",M521="Yes"),$O$6,IF(K521="S",$M$4,IF(K521="M",$N$4,$O$4)))+IF(L521="Yes",$P$4,0)</f>
        <v>5.4</v>
      </c>
      <c r="O521" s="53">
        <f>IF(K521="S",$M$5,(IF(K521="M",$N$5,$O$5)))+(IF(L521="Yes",$P$5,0))</f>
        <v>1.2</v>
      </c>
      <c r="P521" s="53">
        <f t="shared" si="22"/>
        <v>4.2</v>
      </c>
      <c r="Q521" s="41"/>
      <c r="R521" s="59">
        <v>43483.3659462677</v>
      </c>
      <c r="S521" s="48" t="s">
        <v>3</v>
      </c>
      <c r="T521" s="48" t="s">
        <v>33</v>
      </c>
      <c r="U521" s="48" t="s">
        <v>33</v>
      </c>
      <c r="V521" s="53">
        <f>IF(AND(S521="L",T521="Yes",U521="Yes"),$P$7,0)+IF(S521="S",$M$4,IF(S521="M",$N$4,$O$4)+IF(T521="Yes",$P$4,0))</f>
        <v>6.4</v>
      </c>
      <c r="W521" s="53">
        <f>IF(S521="S",$M$5,(IF(S521="M",$N$5,$O$5)))+(IF(T521="Yes",$P$5,0))</f>
        <v>1.5</v>
      </c>
      <c r="X521" s="53">
        <f t="shared" si="23"/>
        <v>4.9</v>
      </c>
    </row>
    <row r="522" s="39" customFormat="1" ht="15.75" customHeight="1" spans="1:24">
      <c r="A522" s="41"/>
      <c r="B522" s="59">
        <v>43469.5604499283</v>
      </c>
      <c r="C522" s="48" t="s">
        <v>3</v>
      </c>
      <c r="D522" s="48" t="s">
        <v>33</v>
      </c>
      <c r="E522" s="48" t="s">
        <v>33</v>
      </c>
      <c r="F522" s="53">
        <f>IF(C522="S",$M$4,(IF(C522="M",$N$4,$O$4)))+(IF(D522="Yes",$P$4,0))</f>
        <v>6.4</v>
      </c>
      <c r="G522" s="53">
        <f>IF(C522="S",$M$5,(IF(C522="M",$N$5,$O$5)))+(IF(D522="Yes",$P$5,0))</f>
        <v>1.5</v>
      </c>
      <c r="H522" s="53">
        <f t="shared" si="21"/>
        <v>4.9</v>
      </c>
      <c r="I522" s="41"/>
      <c r="J522" s="59">
        <v>43475.8716859449</v>
      </c>
      <c r="K522" s="48" t="s">
        <v>4</v>
      </c>
      <c r="L522" s="48" t="s">
        <v>33</v>
      </c>
      <c r="M522" s="48" t="s">
        <v>5</v>
      </c>
      <c r="N522" s="53">
        <f>IF(AND(K522="L",M522="Yes"),$O$6,IF(K522="S",$M$4,IF(K522="M",$N$4,$O$4)))+IF(L522="Yes",$P$4,0)</f>
        <v>6.66</v>
      </c>
      <c r="O522" s="53">
        <f>IF(K522="S",$M$5,(IF(K522="M",$N$5,$O$5)))+(IF(L522="Yes",$P$5,0))</f>
        <v>1.7</v>
      </c>
      <c r="P522" s="53">
        <f t="shared" si="22"/>
        <v>4.96</v>
      </c>
      <c r="Q522" s="41"/>
      <c r="R522" s="59">
        <v>43483.3683657556</v>
      </c>
      <c r="S522" s="48" t="s">
        <v>4</v>
      </c>
      <c r="T522" s="48" t="s">
        <v>5</v>
      </c>
      <c r="U522" s="48" t="s">
        <v>5</v>
      </c>
      <c r="V522" s="53">
        <f>IF(AND(S522="L",T522="Yes",U522="Yes"),$P$7,0)+IF(S522="S",$M$4,IF(S522="M",$N$4,$O$4)+IF(T522="Yes",$P$4,0))</f>
        <v>14.75</v>
      </c>
      <c r="W522" s="53">
        <f>IF(S522="S",$M$5,(IF(S522="M",$N$5,$O$5)))+(IF(T522="Yes",$P$5,0))</f>
        <v>3.7</v>
      </c>
      <c r="X522" s="53">
        <f t="shared" si="23"/>
        <v>11.05</v>
      </c>
    </row>
    <row r="523" s="39" customFormat="1" ht="15.75" customHeight="1" spans="1:24">
      <c r="A523" s="41"/>
      <c r="B523" s="59">
        <v>43469.5700309093</v>
      </c>
      <c r="C523" s="48" t="s">
        <v>4</v>
      </c>
      <c r="D523" s="48" t="s">
        <v>33</v>
      </c>
      <c r="E523" s="48" t="s">
        <v>33</v>
      </c>
      <c r="F523" s="53">
        <f>IF(C523="S",$M$4,(IF(C523="M",$N$4,$O$4)))+(IF(D523="Yes",$P$4,0))</f>
        <v>7.4</v>
      </c>
      <c r="G523" s="53">
        <f>IF(C523="S",$M$5,(IF(C523="M",$N$5,$O$5)))+(IF(D523="Yes",$P$5,0))</f>
        <v>1.7</v>
      </c>
      <c r="H523" s="53">
        <f t="shared" si="21"/>
        <v>5.7</v>
      </c>
      <c r="I523" s="41"/>
      <c r="J523" s="59">
        <v>43475.8724244353</v>
      </c>
      <c r="K523" s="48" t="s">
        <v>3</v>
      </c>
      <c r="L523" s="48" t="s">
        <v>33</v>
      </c>
      <c r="M523" s="48" t="s">
        <v>33</v>
      </c>
      <c r="N523" s="53">
        <f>IF(AND(K523="L",M523="Yes"),$O$6,IF(K523="S",$M$4,IF(K523="M",$N$4,$O$4)))+IF(L523="Yes",$P$4,0)</f>
        <v>6.4</v>
      </c>
      <c r="O523" s="53">
        <f>IF(K523="S",$M$5,(IF(K523="M",$N$5,$O$5)))+(IF(L523="Yes",$P$5,0))</f>
        <v>1.5</v>
      </c>
      <c r="P523" s="53">
        <f t="shared" si="22"/>
        <v>4.9</v>
      </c>
      <c r="Q523" s="41"/>
      <c r="R523" s="59">
        <v>43483.3723367863</v>
      </c>
      <c r="S523" s="48" t="s">
        <v>4</v>
      </c>
      <c r="T523" s="48" t="s">
        <v>33</v>
      </c>
      <c r="U523" s="48" t="s">
        <v>5</v>
      </c>
      <c r="V523" s="53">
        <f>IF(AND(S523="L",T523="Yes",U523="Yes"),$P$7,0)+IF(S523="S",$M$4,IF(S523="M",$N$4,$O$4)+IF(T523="Yes",$P$4,0))</f>
        <v>7.4</v>
      </c>
      <c r="W523" s="53">
        <f>IF(S523="S",$M$5,(IF(S523="M",$N$5,$O$5)))+(IF(T523="Yes",$P$5,0))</f>
        <v>1.7</v>
      </c>
      <c r="X523" s="53">
        <f t="shared" si="23"/>
        <v>5.7</v>
      </c>
    </row>
    <row r="524" s="39" customFormat="1" ht="15.75" customHeight="1" spans="1:24">
      <c r="A524" s="41"/>
      <c r="B524" s="59">
        <v>43469.5773803533</v>
      </c>
      <c r="C524" s="48" t="s">
        <v>2</v>
      </c>
      <c r="D524" s="48" t="s">
        <v>33</v>
      </c>
      <c r="E524" s="48" t="s">
        <v>33</v>
      </c>
      <c r="F524" s="53">
        <f>IF(C524="S",$M$4,(IF(C524="M",$N$4,$O$4)))+(IF(D524="Yes",$P$4,0))</f>
        <v>5.4</v>
      </c>
      <c r="G524" s="53">
        <f>IF(C524="S",$M$5,(IF(C524="M",$N$5,$O$5)))+(IF(D524="Yes",$P$5,0))</f>
        <v>1.2</v>
      </c>
      <c r="H524" s="53">
        <f t="shared" si="21"/>
        <v>4.2</v>
      </c>
      <c r="I524" s="41"/>
      <c r="J524" s="59">
        <v>43475.8762319518</v>
      </c>
      <c r="K524" s="48" t="s">
        <v>2</v>
      </c>
      <c r="L524" s="48" t="s">
        <v>33</v>
      </c>
      <c r="M524" s="48" t="s">
        <v>33</v>
      </c>
      <c r="N524" s="53">
        <f>IF(AND(K524="L",M524="Yes"),$O$6,IF(K524="S",$M$4,IF(K524="M",$N$4,$O$4)))+IF(L524="Yes",$P$4,0)</f>
        <v>5.4</v>
      </c>
      <c r="O524" s="53">
        <f>IF(K524="S",$M$5,(IF(K524="M",$N$5,$O$5)))+(IF(L524="Yes",$P$5,0))</f>
        <v>1.2</v>
      </c>
      <c r="P524" s="53">
        <f t="shared" si="22"/>
        <v>4.2</v>
      </c>
      <c r="Q524" s="41"/>
      <c r="R524" s="59">
        <v>43483.3766220185</v>
      </c>
      <c r="S524" s="48" t="s">
        <v>2</v>
      </c>
      <c r="T524" s="48" t="s">
        <v>5</v>
      </c>
      <c r="U524" s="48" t="s">
        <v>33</v>
      </c>
      <c r="V524" s="53">
        <f>IF(AND(S524="L",T524="Yes",U524="Yes"),$P$7,0)+IF(S524="S",$M$4,IF(S524="M",$N$4,$O$4)+IF(T524="Yes",$P$4,0))</f>
        <v>5.4</v>
      </c>
      <c r="W524" s="53">
        <f>IF(S524="S",$M$5,(IF(S524="M",$N$5,$O$5)))+(IF(T524="Yes",$P$5,0))</f>
        <v>3.2</v>
      </c>
      <c r="X524" s="53">
        <f t="shared" si="23"/>
        <v>2.2</v>
      </c>
    </row>
    <row r="525" s="39" customFormat="1" ht="15.75" customHeight="1" spans="1:24">
      <c r="A525" s="41"/>
      <c r="B525" s="59">
        <v>43469.5778627663</v>
      </c>
      <c r="C525" s="48" t="s">
        <v>3</v>
      </c>
      <c r="D525" s="48" t="s">
        <v>5</v>
      </c>
      <c r="E525" s="48" t="s">
        <v>33</v>
      </c>
      <c r="F525" s="53">
        <f>IF(C525="S",$M$4,(IF(C525="M",$N$4,$O$4)))+(IF(D525="Yes",$P$4,0))</f>
        <v>11.3</v>
      </c>
      <c r="G525" s="53">
        <f>IF(C525="S",$M$5,(IF(C525="M",$N$5,$O$5)))+(IF(D525="Yes",$P$5,0))</f>
        <v>3.5</v>
      </c>
      <c r="H525" s="53">
        <f t="shared" si="21"/>
        <v>7.8</v>
      </c>
      <c r="I525" s="41"/>
      <c r="J525" s="59">
        <v>43475.8819660905</v>
      </c>
      <c r="K525" s="48" t="s">
        <v>4</v>
      </c>
      <c r="L525" s="48" t="s">
        <v>33</v>
      </c>
      <c r="M525" s="48" t="s">
        <v>33</v>
      </c>
      <c r="N525" s="53">
        <f>IF(AND(K525="L",M525="Yes"),$O$6,IF(K525="S",$M$4,IF(K525="M",$N$4,$O$4)))+IF(L525="Yes",$P$4,0)</f>
        <v>7.4</v>
      </c>
      <c r="O525" s="53">
        <f>IF(K525="S",$M$5,(IF(K525="M",$N$5,$O$5)))+(IF(L525="Yes",$P$5,0))</f>
        <v>1.7</v>
      </c>
      <c r="P525" s="53">
        <f t="shared" si="22"/>
        <v>5.7</v>
      </c>
      <c r="Q525" s="41"/>
      <c r="R525" s="59">
        <v>43483.3825764646</v>
      </c>
      <c r="S525" s="48" t="s">
        <v>3</v>
      </c>
      <c r="T525" s="48" t="s">
        <v>33</v>
      </c>
      <c r="U525" s="48" t="s">
        <v>33</v>
      </c>
      <c r="V525" s="53">
        <f>IF(AND(S525="L",T525="Yes",U525="Yes"),$P$7,0)+IF(S525="S",$M$4,IF(S525="M",$N$4,$O$4)+IF(T525="Yes",$P$4,0))</f>
        <v>6.4</v>
      </c>
      <c r="W525" s="53">
        <f>IF(S525="S",$M$5,(IF(S525="M",$N$5,$O$5)))+(IF(T525="Yes",$P$5,0))</f>
        <v>1.5</v>
      </c>
      <c r="X525" s="53">
        <f t="shared" si="23"/>
        <v>4.9</v>
      </c>
    </row>
    <row r="526" s="39" customFormat="1" ht="15.75" customHeight="1" spans="1:24">
      <c r="A526" s="41"/>
      <c r="B526" s="59">
        <v>43469.5786600112</v>
      </c>
      <c r="C526" s="48" t="s">
        <v>4</v>
      </c>
      <c r="D526" s="48" t="s">
        <v>5</v>
      </c>
      <c r="E526" s="48" t="s">
        <v>33</v>
      </c>
      <c r="F526" s="53">
        <f>IF(C526="S",$M$4,(IF(C526="M",$N$4,$O$4)))+(IF(D526="Yes",$P$4,0))</f>
        <v>12.3</v>
      </c>
      <c r="G526" s="53">
        <f>IF(C526="S",$M$5,(IF(C526="M",$N$5,$O$5)))+(IF(D526="Yes",$P$5,0))</f>
        <v>3.7</v>
      </c>
      <c r="H526" s="53">
        <f t="shared" si="21"/>
        <v>8.6</v>
      </c>
      <c r="I526" s="41"/>
      <c r="J526" s="59">
        <v>43475.8820389081</v>
      </c>
      <c r="K526" s="48" t="s">
        <v>2</v>
      </c>
      <c r="L526" s="48" t="s">
        <v>33</v>
      </c>
      <c r="M526" s="48" t="s">
        <v>33</v>
      </c>
      <c r="N526" s="53">
        <f>IF(AND(K526="L",M526="Yes"),$O$6,IF(K526="S",$M$4,IF(K526="M",$N$4,$O$4)))+IF(L526="Yes",$P$4,0)</f>
        <v>5.4</v>
      </c>
      <c r="O526" s="53">
        <f>IF(K526="S",$M$5,(IF(K526="M",$N$5,$O$5)))+(IF(L526="Yes",$P$5,0))</f>
        <v>1.2</v>
      </c>
      <c r="P526" s="53">
        <f t="shared" si="22"/>
        <v>4.2</v>
      </c>
      <c r="Q526" s="41"/>
      <c r="R526" s="59">
        <v>43483.3885354472</v>
      </c>
      <c r="S526" s="48" t="s">
        <v>3</v>
      </c>
      <c r="T526" s="48" t="s">
        <v>33</v>
      </c>
      <c r="U526" s="48" t="s">
        <v>33</v>
      </c>
      <c r="V526" s="53">
        <f>IF(AND(S526="L",T526="Yes",U526="Yes"),$P$7,0)+IF(S526="S",$M$4,IF(S526="M",$N$4,$O$4)+IF(T526="Yes",$P$4,0))</f>
        <v>6.4</v>
      </c>
      <c r="W526" s="53">
        <f>IF(S526="S",$M$5,(IF(S526="M",$N$5,$O$5)))+(IF(T526="Yes",$P$5,0))</f>
        <v>1.5</v>
      </c>
      <c r="X526" s="53">
        <f t="shared" si="23"/>
        <v>4.9</v>
      </c>
    </row>
    <row r="527" s="39" customFormat="1" ht="15.75" customHeight="1" spans="1:24">
      <c r="A527" s="41"/>
      <c r="B527" s="59">
        <v>43469.5894791858</v>
      </c>
      <c r="C527" s="48" t="s">
        <v>3</v>
      </c>
      <c r="D527" s="48" t="s">
        <v>5</v>
      </c>
      <c r="E527" s="48" t="s">
        <v>33</v>
      </c>
      <c r="F527" s="53">
        <f>IF(C527="S",$M$4,(IF(C527="M",$N$4,$O$4)))+(IF(D527="Yes",$P$4,0))</f>
        <v>11.3</v>
      </c>
      <c r="G527" s="53">
        <f>IF(C527="S",$M$5,(IF(C527="M",$N$5,$O$5)))+(IF(D527="Yes",$P$5,0))</f>
        <v>3.5</v>
      </c>
      <c r="H527" s="53">
        <f t="shared" si="21"/>
        <v>7.8</v>
      </c>
      <c r="I527" s="41"/>
      <c r="J527" s="59">
        <v>43475.8820408662</v>
      </c>
      <c r="K527" s="48" t="s">
        <v>3</v>
      </c>
      <c r="L527" s="48" t="s">
        <v>33</v>
      </c>
      <c r="M527" s="48" t="s">
        <v>33</v>
      </c>
      <c r="N527" s="53">
        <f>IF(AND(K527="L",M527="Yes"),$O$6,IF(K527="S",$M$4,IF(K527="M",$N$4,$O$4)))+IF(L527="Yes",$P$4,0)</f>
        <v>6.4</v>
      </c>
      <c r="O527" s="53">
        <f>IF(K527="S",$M$5,(IF(K527="M",$N$5,$O$5)))+(IF(L527="Yes",$P$5,0))</f>
        <v>1.5</v>
      </c>
      <c r="P527" s="53">
        <f t="shared" si="22"/>
        <v>4.9</v>
      </c>
      <c r="Q527" s="41"/>
      <c r="R527" s="59">
        <v>43483.3906761446</v>
      </c>
      <c r="S527" s="48" t="s">
        <v>3</v>
      </c>
      <c r="T527" s="48" t="s">
        <v>33</v>
      </c>
      <c r="U527" s="48" t="s">
        <v>33</v>
      </c>
      <c r="V527" s="53">
        <f>IF(AND(S527="L",T527="Yes",U527="Yes"),$P$7,0)+IF(S527="S",$M$4,IF(S527="M",$N$4,$O$4)+IF(T527="Yes",$P$4,0))</f>
        <v>6.4</v>
      </c>
      <c r="W527" s="53">
        <f>IF(S527="S",$M$5,(IF(S527="M",$N$5,$O$5)))+(IF(T527="Yes",$P$5,0))</f>
        <v>1.5</v>
      </c>
      <c r="X527" s="53">
        <f t="shared" si="23"/>
        <v>4.9</v>
      </c>
    </row>
    <row r="528" s="39" customFormat="1" ht="15.75" customHeight="1" spans="1:24">
      <c r="A528" s="41"/>
      <c r="B528" s="59">
        <v>43469.5900474251</v>
      </c>
      <c r="C528" s="48" t="s">
        <v>4</v>
      </c>
      <c r="D528" s="48" t="s">
        <v>33</v>
      </c>
      <c r="E528" s="48" t="s">
        <v>33</v>
      </c>
      <c r="F528" s="53">
        <f>IF(C528="S",$M$4,(IF(C528="M",$N$4,$O$4)))+(IF(D528="Yes",$P$4,0))</f>
        <v>7.4</v>
      </c>
      <c r="G528" s="53">
        <f>IF(C528="S",$M$5,(IF(C528="M",$N$5,$O$5)))+(IF(D528="Yes",$P$5,0))</f>
        <v>1.7</v>
      </c>
      <c r="H528" s="53">
        <f t="shared" si="21"/>
        <v>5.7</v>
      </c>
      <c r="I528" s="41"/>
      <c r="J528" s="59">
        <v>43475.9175444072</v>
      </c>
      <c r="K528" s="48" t="s">
        <v>2</v>
      </c>
      <c r="L528" s="48" t="s">
        <v>33</v>
      </c>
      <c r="M528" s="48" t="s">
        <v>33</v>
      </c>
      <c r="N528" s="53">
        <f>IF(AND(K528="L",M528="Yes"),$O$6,IF(K528="S",$M$4,IF(K528="M",$N$4,$O$4)))+IF(L528="Yes",$P$4,0)</f>
        <v>5.4</v>
      </c>
      <c r="O528" s="53">
        <f>IF(K528="S",$M$5,(IF(K528="M",$N$5,$O$5)))+(IF(L528="Yes",$P$5,0))</f>
        <v>1.2</v>
      </c>
      <c r="P528" s="53">
        <f t="shared" si="22"/>
        <v>4.2</v>
      </c>
      <c r="Q528" s="41"/>
      <c r="R528" s="59">
        <v>43483.3911426741</v>
      </c>
      <c r="S528" s="48" t="s">
        <v>4</v>
      </c>
      <c r="T528" s="48" t="s">
        <v>33</v>
      </c>
      <c r="U528" s="48" t="s">
        <v>5</v>
      </c>
      <c r="V528" s="53">
        <f>IF(AND(S528="L",T528="Yes",U528="Yes"),$P$7,0)+IF(S528="S",$M$4,IF(S528="M",$N$4,$O$4)+IF(T528="Yes",$P$4,0))</f>
        <v>7.4</v>
      </c>
      <c r="W528" s="53">
        <f>IF(S528="S",$M$5,(IF(S528="M",$N$5,$O$5)))+(IF(T528="Yes",$P$5,0))</f>
        <v>1.7</v>
      </c>
      <c r="X528" s="53">
        <f t="shared" si="23"/>
        <v>5.7</v>
      </c>
    </row>
    <row r="529" s="39" customFormat="1" ht="15.75" customHeight="1" spans="1:24">
      <c r="A529" s="41"/>
      <c r="B529" s="59">
        <v>43469.5989167785</v>
      </c>
      <c r="C529" s="48" t="s">
        <v>4</v>
      </c>
      <c r="D529" s="48" t="s">
        <v>33</v>
      </c>
      <c r="E529" s="48" t="s">
        <v>33</v>
      </c>
      <c r="F529" s="53">
        <f>IF(C529="S",$M$4,(IF(C529="M",$N$4,$O$4)))+(IF(D529="Yes",$P$4,0))</f>
        <v>7.4</v>
      </c>
      <c r="G529" s="53">
        <f>IF(C529="S",$M$5,(IF(C529="M",$N$5,$O$5)))+(IF(D529="Yes",$P$5,0))</f>
        <v>1.7</v>
      </c>
      <c r="H529" s="53">
        <f t="shared" si="21"/>
        <v>5.7</v>
      </c>
      <c r="I529" s="41"/>
      <c r="J529" s="59">
        <v>43475.9177913306</v>
      </c>
      <c r="K529" s="48" t="s">
        <v>4</v>
      </c>
      <c r="L529" s="48" t="s">
        <v>33</v>
      </c>
      <c r="M529" s="48" t="s">
        <v>5</v>
      </c>
      <c r="N529" s="53">
        <f>IF(AND(K529="L",M529="Yes"),$O$6,IF(K529="S",$M$4,IF(K529="M",$N$4,$O$4)))+IF(L529="Yes",$P$4,0)</f>
        <v>6.66</v>
      </c>
      <c r="O529" s="53">
        <f>IF(K529="S",$M$5,(IF(K529="M",$N$5,$O$5)))+(IF(L529="Yes",$P$5,0))</f>
        <v>1.7</v>
      </c>
      <c r="P529" s="53">
        <f t="shared" si="22"/>
        <v>4.96</v>
      </c>
      <c r="Q529" s="41"/>
      <c r="R529" s="59">
        <v>43483.4021344647</v>
      </c>
      <c r="S529" s="48" t="s">
        <v>4</v>
      </c>
      <c r="T529" s="48" t="s">
        <v>33</v>
      </c>
      <c r="U529" s="48" t="s">
        <v>5</v>
      </c>
      <c r="V529" s="53">
        <f>IF(AND(S529="L",T529="Yes",U529="Yes"),$P$7,0)+IF(S529="S",$M$4,IF(S529="M",$N$4,$O$4)+IF(T529="Yes",$P$4,0))</f>
        <v>7.4</v>
      </c>
      <c r="W529" s="53">
        <f>IF(S529="S",$M$5,(IF(S529="M",$N$5,$O$5)))+(IF(T529="Yes",$P$5,0))</f>
        <v>1.7</v>
      </c>
      <c r="X529" s="53">
        <f t="shared" si="23"/>
        <v>5.7</v>
      </c>
    </row>
    <row r="530" s="39" customFormat="1" ht="15.75" customHeight="1" spans="1:24">
      <c r="A530" s="41"/>
      <c r="B530" s="59">
        <v>43469.6123004463</v>
      </c>
      <c r="C530" s="48" t="s">
        <v>3</v>
      </c>
      <c r="D530" s="48" t="s">
        <v>33</v>
      </c>
      <c r="E530" s="48" t="s">
        <v>33</v>
      </c>
      <c r="F530" s="53">
        <f>IF(C530="S",$M$4,(IF(C530="M",$N$4,$O$4)))+(IF(D530="Yes",$P$4,0))</f>
        <v>6.4</v>
      </c>
      <c r="G530" s="53">
        <f>IF(C530="S",$M$5,(IF(C530="M",$N$5,$O$5)))+(IF(D530="Yes",$P$5,0))</f>
        <v>1.5</v>
      </c>
      <c r="H530" s="53">
        <f t="shared" si="21"/>
        <v>4.9</v>
      </c>
      <c r="I530" s="41"/>
      <c r="J530" s="59">
        <v>43475.9182066642</v>
      </c>
      <c r="K530" s="48" t="s">
        <v>3</v>
      </c>
      <c r="L530" s="48" t="s">
        <v>33</v>
      </c>
      <c r="M530" s="48" t="s">
        <v>33</v>
      </c>
      <c r="N530" s="53">
        <f>IF(AND(K530="L",M530="Yes"),$O$6,IF(K530="S",$M$4,IF(K530="M",$N$4,$O$4)))+IF(L530="Yes",$P$4,0)</f>
        <v>6.4</v>
      </c>
      <c r="O530" s="53">
        <f>IF(K530="S",$M$5,(IF(K530="M",$N$5,$O$5)))+(IF(L530="Yes",$P$5,0))</f>
        <v>1.5</v>
      </c>
      <c r="P530" s="53">
        <f t="shared" si="22"/>
        <v>4.9</v>
      </c>
      <c r="Q530" s="41"/>
      <c r="R530" s="59">
        <v>43483.4034734884</v>
      </c>
      <c r="S530" s="48" t="s">
        <v>4</v>
      </c>
      <c r="T530" s="48" t="s">
        <v>5</v>
      </c>
      <c r="U530" s="48" t="s">
        <v>5</v>
      </c>
      <c r="V530" s="53">
        <f>IF(AND(S530="L",T530="Yes",U530="Yes"),$P$7,0)+IF(S530="S",$M$4,IF(S530="M",$N$4,$O$4)+IF(T530="Yes",$P$4,0))</f>
        <v>14.75</v>
      </c>
      <c r="W530" s="53">
        <f>IF(S530="S",$M$5,(IF(S530="M",$N$5,$O$5)))+(IF(T530="Yes",$P$5,0))</f>
        <v>3.7</v>
      </c>
      <c r="X530" s="53">
        <f t="shared" si="23"/>
        <v>11.05</v>
      </c>
    </row>
    <row r="531" s="39" customFormat="1" ht="15.75" customHeight="1" spans="1:24">
      <c r="A531" s="41"/>
      <c r="B531" s="59">
        <v>43469.618340009</v>
      </c>
      <c r="C531" s="48" t="s">
        <v>2</v>
      </c>
      <c r="D531" s="48" t="s">
        <v>33</v>
      </c>
      <c r="E531" s="48" t="s">
        <v>33</v>
      </c>
      <c r="F531" s="53">
        <f>IF(C531="S",$M$4,(IF(C531="M",$N$4,$O$4)))+(IF(D531="Yes",$P$4,0))</f>
        <v>5.4</v>
      </c>
      <c r="G531" s="53">
        <f>IF(C531="S",$M$5,(IF(C531="M",$N$5,$O$5)))+(IF(D531="Yes",$P$5,0))</f>
        <v>1.2</v>
      </c>
      <c r="H531" s="53">
        <f t="shared" si="21"/>
        <v>4.2</v>
      </c>
      <c r="I531" s="41"/>
      <c r="J531" s="59">
        <v>43475.923307117</v>
      </c>
      <c r="K531" s="48" t="s">
        <v>4</v>
      </c>
      <c r="L531" s="48" t="s">
        <v>5</v>
      </c>
      <c r="M531" s="48" t="s">
        <v>5</v>
      </c>
      <c r="N531" s="53">
        <f>IF(AND(K531="L",M531="Yes"),$O$6,IF(K531="S",$M$4,IF(K531="M",$N$4,$O$4)))+IF(L531="Yes",$P$4,0)</f>
        <v>11.56</v>
      </c>
      <c r="O531" s="53">
        <f>IF(K531="S",$M$5,(IF(K531="M",$N$5,$O$5)))+(IF(L531="Yes",$P$5,0))</f>
        <v>3.7</v>
      </c>
      <c r="P531" s="53">
        <f t="shared" si="22"/>
        <v>7.86</v>
      </c>
      <c r="Q531" s="41"/>
      <c r="R531" s="59">
        <v>43483.406569736</v>
      </c>
      <c r="S531" s="48" t="s">
        <v>4</v>
      </c>
      <c r="T531" s="48" t="s">
        <v>5</v>
      </c>
      <c r="U531" s="48" t="s">
        <v>33</v>
      </c>
      <c r="V531" s="53">
        <f>IF(AND(S531="L",T531="Yes",U531="Yes"),$P$7,0)+IF(S531="S",$M$4,IF(S531="M",$N$4,$O$4)+IF(T531="Yes",$P$4,0))</f>
        <v>12.3</v>
      </c>
      <c r="W531" s="53">
        <f>IF(S531="S",$M$5,(IF(S531="M",$N$5,$O$5)))+(IF(T531="Yes",$P$5,0))</f>
        <v>3.7</v>
      </c>
      <c r="X531" s="53">
        <f t="shared" si="23"/>
        <v>8.6</v>
      </c>
    </row>
    <row r="532" s="39" customFormat="1" ht="15.75" customHeight="1" spans="1:24">
      <c r="A532" s="41"/>
      <c r="B532" s="59">
        <v>43469.6209975258</v>
      </c>
      <c r="C532" s="48" t="s">
        <v>3</v>
      </c>
      <c r="D532" s="48" t="s">
        <v>33</v>
      </c>
      <c r="E532" s="48" t="s">
        <v>33</v>
      </c>
      <c r="F532" s="53">
        <f>IF(C532="S",$M$4,(IF(C532="M",$N$4,$O$4)))+(IF(D532="Yes",$P$4,0))</f>
        <v>6.4</v>
      </c>
      <c r="G532" s="53">
        <f>IF(C532="S",$M$5,(IF(C532="M",$N$5,$O$5)))+(IF(D532="Yes",$P$5,0))</f>
        <v>1.5</v>
      </c>
      <c r="H532" s="53">
        <f t="shared" ref="H532:H595" si="24">F532-G532</f>
        <v>4.9</v>
      </c>
      <c r="I532" s="41"/>
      <c r="J532" s="59">
        <v>43475.9258046151</v>
      </c>
      <c r="K532" s="48" t="s">
        <v>4</v>
      </c>
      <c r="L532" s="48" t="s">
        <v>33</v>
      </c>
      <c r="M532" s="48" t="s">
        <v>5</v>
      </c>
      <c r="N532" s="53">
        <f>IF(AND(K532="L",M532="Yes"),$O$6,IF(K532="S",$M$4,IF(K532="M",$N$4,$O$4)))+IF(L532="Yes",$P$4,0)</f>
        <v>6.66</v>
      </c>
      <c r="O532" s="53">
        <f>IF(K532="S",$M$5,(IF(K532="M",$N$5,$O$5)))+(IF(L532="Yes",$P$5,0))</f>
        <v>1.7</v>
      </c>
      <c r="P532" s="53">
        <f t="shared" ref="P532:P595" si="25">N532-O532</f>
        <v>4.96</v>
      </c>
      <c r="Q532" s="41"/>
      <c r="R532" s="59">
        <v>43483.4118072736</v>
      </c>
      <c r="S532" s="48" t="s">
        <v>4</v>
      </c>
      <c r="T532" s="48" t="s">
        <v>33</v>
      </c>
      <c r="U532" s="48" t="s">
        <v>5</v>
      </c>
      <c r="V532" s="53">
        <f>IF(AND(S532="L",T532="Yes",U532="Yes"),$P$7,0)+IF(S532="S",$M$4,IF(S532="M",$N$4,$O$4)+IF(T532="Yes",$P$4,0))</f>
        <v>7.4</v>
      </c>
      <c r="W532" s="53">
        <f>IF(S532="S",$M$5,(IF(S532="M",$N$5,$O$5)))+(IF(T532="Yes",$P$5,0))</f>
        <v>1.7</v>
      </c>
      <c r="X532" s="53">
        <f t="shared" ref="X532:X595" si="26">V532-W532</f>
        <v>5.7</v>
      </c>
    </row>
    <row r="533" s="39" customFormat="1" ht="15.75" customHeight="1" spans="1:24">
      <c r="A533" s="41"/>
      <c r="B533" s="59">
        <v>43469.6221845493</v>
      </c>
      <c r="C533" s="48" t="s">
        <v>3</v>
      </c>
      <c r="D533" s="48" t="s">
        <v>5</v>
      </c>
      <c r="E533" s="48" t="s">
        <v>33</v>
      </c>
      <c r="F533" s="53">
        <f>IF(C533="S",$M$4,(IF(C533="M",$N$4,$O$4)))+(IF(D533="Yes",$P$4,0))</f>
        <v>11.3</v>
      </c>
      <c r="G533" s="53">
        <f>IF(C533="S",$M$5,(IF(C533="M",$N$5,$O$5)))+(IF(D533="Yes",$P$5,0))</f>
        <v>3.5</v>
      </c>
      <c r="H533" s="53">
        <f t="shared" si="24"/>
        <v>7.8</v>
      </c>
      <c r="I533" s="41"/>
      <c r="J533" s="59">
        <v>43475.9313040269</v>
      </c>
      <c r="K533" s="48" t="s">
        <v>4</v>
      </c>
      <c r="L533" s="48" t="s">
        <v>33</v>
      </c>
      <c r="M533" s="48" t="s">
        <v>5</v>
      </c>
      <c r="N533" s="53">
        <f>IF(AND(K533="L",M533="Yes"),$O$6,IF(K533="S",$M$4,IF(K533="M",$N$4,$O$4)))+IF(L533="Yes",$P$4,0)</f>
        <v>6.66</v>
      </c>
      <c r="O533" s="53">
        <f>IF(K533="S",$M$5,(IF(K533="M",$N$5,$O$5)))+(IF(L533="Yes",$P$5,0))</f>
        <v>1.7</v>
      </c>
      <c r="P533" s="53">
        <f t="shared" si="25"/>
        <v>4.96</v>
      </c>
      <c r="Q533" s="41"/>
      <c r="R533" s="59">
        <v>43483.4121746536</v>
      </c>
      <c r="S533" s="48" t="s">
        <v>3</v>
      </c>
      <c r="T533" s="48" t="s">
        <v>33</v>
      </c>
      <c r="U533" s="48" t="s">
        <v>33</v>
      </c>
      <c r="V533" s="53">
        <f>IF(AND(S533="L",T533="Yes",U533="Yes"),$P$7,0)+IF(S533="S",$M$4,IF(S533="M",$N$4,$O$4)+IF(T533="Yes",$P$4,0))</f>
        <v>6.4</v>
      </c>
      <c r="W533" s="53">
        <f>IF(S533="S",$M$5,(IF(S533="M",$N$5,$O$5)))+(IF(T533="Yes",$P$5,0))</f>
        <v>1.5</v>
      </c>
      <c r="X533" s="53">
        <f t="shared" si="26"/>
        <v>4.9</v>
      </c>
    </row>
    <row r="534" s="39" customFormat="1" ht="15.75" customHeight="1" spans="1:24">
      <c r="A534" s="41"/>
      <c r="B534" s="59">
        <v>43469.6251530206</v>
      </c>
      <c r="C534" s="48" t="s">
        <v>3</v>
      </c>
      <c r="D534" s="48" t="s">
        <v>33</v>
      </c>
      <c r="E534" s="48" t="s">
        <v>33</v>
      </c>
      <c r="F534" s="53">
        <f>IF(C534="S",$M$4,(IF(C534="M",$N$4,$O$4)))+(IF(D534="Yes",$P$4,0))</f>
        <v>6.4</v>
      </c>
      <c r="G534" s="53">
        <f>IF(C534="S",$M$5,(IF(C534="M",$N$5,$O$5)))+(IF(D534="Yes",$P$5,0))</f>
        <v>1.5</v>
      </c>
      <c r="H534" s="53">
        <f t="shared" si="24"/>
        <v>4.9</v>
      </c>
      <c r="I534" s="41"/>
      <c r="J534" s="59">
        <v>43475.9356847366</v>
      </c>
      <c r="K534" s="48" t="s">
        <v>4</v>
      </c>
      <c r="L534" s="48" t="s">
        <v>5</v>
      </c>
      <c r="M534" s="48" t="s">
        <v>5</v>
      </c>
      <c r="N534" s="53">
        <f>IF(AND(K534="L",M534="Yes"),$O$6,IF(K534="S",$M$4,IF(K534="M",$N$4,$O$4)))+IF(L534="Yes",$P$4,0)</f>
        <v>11.56</v>
      </c>
      <c r="O534" s="53">
        <f>IF(K534="S",$M$5,(IF(K534="M",$N$5,$O$5)))+(IF(L534="Yes",$P$5,0))</f>
        <v>3.7</v>
      </c>
      <c r="P534" s="53">
        <f t="shared" si="25"/>
        <v>7.86</v>
      </c>
      <c r="Q534" s="41"/>
      <c r="R534" s="59">
        <v>43483.4136453018</v>
      </c>
      <c r="S534" s="48" t="s">
        <v>3</v>
      </c>
      <c r="T534" s="48" t="s">
        <v>33</v>
      </c>
      <c r="U534" s="48" t="s">
        <v>33</v>
      </c>
      <c r="V534" s="53">
        <f>IF(AND(S534="L",T534="Yes",U534="Yes"),$P$7,0)+IF(S534="S",$M$4,IF(S534="M",$N$4,$O$4)+IF(T534="Yes",$P$4,0))</f>
        <v>6.4</v>
      </c>
      <c r="W534" s="53">
        <f>IF(S534="S",$M$5,(IF(S534="M",$N$5,$O$5)))+(IF(T534="Yes",$P$5,0))</f>
        <v>1.5</v>
      </c>
      <c r="X534" s="53">
        <f t="shared" si="26"/>
        <v>4.9</v>
      </c>
    </row>
    <row r="535" s="39" customFormat="1" ht="15.75" customHeight="1" spans="1:24">
      <c r="A535" s="41"/>
      <c r="B535" s="59">
        <v>43469.6318177477</v>
      </c>
      <c r="C535" s="48" t="s">
        <v>3</v>
      </c>
      <c r="D535" s="48" t="s">
        <v>33</v>
      </c>
      <c r="E535" s="48" t="s">
        <v>33</v>
      </c>
      <c r="F535" s="53">
        <f>IF(C535="S",$M$4,(IF(C535="M",$N$4,$O$4)))+(IF(D535="Yes",$P$4,0))</f>
        <v>6.4</v>
      </c>
      <c r="G535" s="53">
        <f>IF(C535="S",$M$5,(IF(C535="M",$N$5,$O$5)))+(IF(D535="Yes",$P$5,0))</f>
        <v>1.5</v>
      </c>
      <c r="H535" s="53">
        <f t="shared" si="24"/>
        <v>4.9</v>
      </c>
      <c r="I535" s="41"/>
      <c r="J535" s="59">
        <v>43475.9412140572</v>
      </c>
      <c r="K535" s="48" t="s">
        <v>2</v>
      </c>
      <c r="L535" s="48" t="s">
        <v>33</v>
      </c>
      <c r="M535" s="48" t="s">
        <v>33</v>
      </c>
      <c r="N535" s="53">
        <f>IF(AND(K535="L",M535="Yes"),$O$6,IF(K535="S",$M$4,IF(K535="M",$N$4,$O$4)))+IF(L535="Yes",$P$4,0)</f>
        <v>5.4</v>
      </c>
      <c r="O535" s="53">
        <f>IF(K535="S",$M$5,(IF(K535="M",$N$5,$O$5)))+(IF(L535="Yes",$P$5,0))</f>
        <v>1.2</v>
      </c>
      <c r="P535" s="53">
        <f t="shared" si="25"/>
        <v>4.2</v>
      </c>
      <c r="Q535" s="41"/>
      <c r="R535" s="59">
        <v>43483.4240817809</v>
      </c>
      <c r="S535" s="48" t="s">
        <v>3</v>
      </c>
      <c r="T535" s="48" t="s">
        <v>5</v>
      </c>
      <c r="U535" s="48" t="s">
        <v>33</v>
      </c>
      <c r="V535" s="53">
        <f>IF(AND(S535="L",T535="Yes",U535="Yes"),$P$7,0)+IF(S535="S",$M$4,IF(S535="M",$N$4,$O$4)+IF(T535="Yes",$P$4,0))</f>
        <v>11.3</v>
      </c>
      <c r="W535" s="53">
        <f>IF(S535="S",$M$5,(IF(S535="M",$N$5,$O$5)))+(IF(T535="Yes",$P$5,0))</f>
        <v>3.5</v>
      </c>
      <c r="X535" s="53">
        <f t="shared" si="26"/>
        <v>7.8</v>
      </c>
    </row>
    <row r="536" s="39" customFormat="1" ht="15.75" customHeight="1" spans="1:24">
      <c r="A536" s="41"/>
      <c r="B536" s="59">
        <v>43469.6346234774</v>
      </c>
      <c r="C536" s="48" t="s">
        <v>3</v>
      </c>
      <c r="D536" s="48" t="s">
        <v>5</v>
      </c>
      <c r="E536" s="48" t="s">
        <v>33</v>
      </c>
      <c r="F536" s="53">
        <f>IF(C536="S",$M$4,(IF(C536="M",$N$4,$O$4)))+(IF(D536="Yes",$P$4,0))</f>
        <v>11.3</v>
      </c>
      <c r="G536" s="53">
        <f>IF(C536="S",$M$5,(IF(C536="M",$N$5,$O$5)))+(IF(D536="Yes",$P$5,0))</f>
        <v>3.5</v>
      </c>
      <c r="H536" s="53">
        <f t="shared" si="24"/>
        <v>7.8</v>
      </c>
      <c r="I536" s="41"/>
      <c r="J536" s="59">
        <v>43475.9455546226</v>
      </c>
      <c r="K536" s="48" t="s">
        <v>3</v>
      </c>
      <c r="L536" s="48" t="s">
        <v>33</v>
      </c>
      <c r="M536" s="48" t="s">
        <v>33</v>
      </c>
      <c r="N536" s="53">
        <f>IF(AND(K536="L",M536="Yes"),$O$6,IF(K536="S",$M$4,IF(K536="M",$N$4,$O$4)))+IF(L536="Yes",$P$4,0)</f>
        <v>6.4</v>
      </c>
      <c r="O536" s="53">
        <f>IF(K536="S",$M$5,(IF(K536="M",$N$5,$O$5)))+(IF(L536="Yes",$P$5,0))</f>
        <v>1.5</v>
      </c>
      <c r="P536" s="53">
        <f t="shared" si="25"/>
        <v>4.9</v>
      </c>
      <c r="Q536" s="41"/>
      <c r="R536" s="59">
        <v>43483.4278024238</v>
      </c>
      <c r="S536" s="48" t="s">
        <v>4</v>
      </c>
      <c r="T536" s="48" t="s">
        <v>33</v>
      </c>
      <c r="U536" s="48" t="s">
        <v>33</v>
      </c>
      <c r="V536" s="53">
        <f>IF(AND(S536="L",T536="Yes",U536="Yes"),$P$7,0)+IF(S536="S",$M$4,IF(S536="M",$N$4,$O$4)+IF(T536="Yes",$P$4,0))</f>
        <v>7.4</v>
      </c>
      <c r="W536" s="53">
        <f>IF(S536="S",$M$5,(IF(S536="M",$N$5,$O$5)))+(IF(T536="Yes",$P$5,0))</f>
        <v>1.7</v>
      </c>
      <c r="X536" s="53">
        <f t="shared" si="26"/>
        <v>5.7</v>
      </c>
    </row>
    <row r="537" s="39" customFormat="1" ht="15.75" customHeight="1" spans="1:24">
      <c r="A537" s="41"/>
      <c r="B537" s="59">
        <v>43469.6365512048</v>
      </c>
      <c r="C537" s="48" t="s">
        <v>3</v>
      </c>
      <c r="D537" s="48" t="s">
        <v>33</v>
      </c>
      <c r="E537" s="48" t="s">
        <v>33</v>
      </c>
      <c r="F537" s="53">
        <f>IF(C537="S",$M$4,(IF(C537="M",$N$4,$O$4)))+(IF(D537="Yes",$P$4,0))</f>
        <v>6.4</v>
      </c>
      <c r="G537" s="53">
        <f>IF(C537="S",$M$5,(IF(C537="M",$N$5,$O$5)))+(IF(D537="Yes",$P$5,0))</f>
        <v>1.5</v>
      </c>
      <c r="H537" s="53">
        <f t="shared" si="24"/>
        <v>4.9</v>
      </c>
      <c r="I537" s="41"/>
      <c r="J537" s="59">
        <v>43475.9474973115</v>
      </c>
      <c r="K537" s="48" t="s">
        <v>3</v>
      </c>
      <c r="L537" s="48" t="s">
        <v>5</v>
      </c>
      <c r="M537" s="48" t="s">
        <v>33</v>
      </c>
      <c r="N537" s="53">
        <f>IF(AND(K537="L",M537="Yes"),$O$6,IF(K537="S",$M$4,IF(K537="M",$N$4,$O$4)))+IF(L537="Yes",$P$4,0)</f>
        <v>11.3</v>
      </c>
      <c r="O537" s="53">
        <f>IF(K537="S",$M$5,(IF(K537="M",$N$5,$O$5)))+(IF(L537="Yes",$P$5,0))</f>
        <v>3.5</v>
      </c>
      <c r="P537" s="53">
        <f t="shared" si="25"/>
        <v>7.8</v>
      </c>
      <c r="Q537" s="41"/>
      <c r="R537" s="59">
        <v>43483.4294419653</v>
      </c>
      <c r="S537" s="48" t="s">
        <v>3</v>
      </c>
      <c r="T537" s="48" t="s">
        <v>5</v>
      </c>
      <c r="U537" s="48" t="s">
        <v>33</v>
      </c>
      <c r="V537" s="53">
        <f>IF(AND(S537="L",T537="Yes",U537="Yes"),$P$7,0)+IF(S537="S",$M$4,IF(S537="M",$N$4,$O$4)+IF(T537="Yes",$P$4,0))</f>
        <v>11.3</v>
      </c>
      <c r="W537" s="53">
        <f>IF(S537="S",$M$5,(IF(S537="M",$N$5,$O$5)))+(IF(T537="Yes",$P$5,0))</f>
        <v>3.5</v>
      </c>
      <c r="X537" s="53">
        <f t="shared" si="26"/>
        <v>7.8</v>
      </c>
    </row>
    <row r="538" s="39" customFormat="1" ht="15.75" customHeight="1" spans="1:24">
      <c r="A538" s="41"/>
      <c r="B538" s="59">
        <v>43469.6368257759</v>
      </c>
      <c r="C538" s="48" t="s">
        <v>2</v>
      </c>
      <c r="D538" s="48" t="s">
        <v>33</v>
      </c>
      <c r="E538" s="48" t="s">
        <v>33</v>
      </c>
      <c r="F538" s="53">
        <f>IF(C538="S",$M$4,(IF(C538="M",$N$4,$O$4)))+(IF(D538="Yes",$P$4,0))</f>
        <v>5.4</v>
      </c>
      <c r="G538" s="53">
        <f>IF(C538="S",$M$5,(IF(C538="M",$N$5,$O$5)))+(IF(D538="Yes",$P$5,0))</f>
        <v>1.2</v>
      </c>
      <c r="H538" s="53">
        <f t="shared" si="24"/>
        <v>4.2</v>
      </c>
      <c r="I538" s="41"/>
      <c r="J538" s="59">
        <v>43475.9485722146</v>
      </c>
      <c r="K538" s="48" t="s">
        <v>2</v>
      </c>
      <c r="L538" s="48" t="s">
        <v>33</v>
      </c>
      <c r="M538" s="48" t="s">
        <v>33</v>
      </c>
      <c r="N538" s="53">
        <f>IF(AND(K538="L",M538="Yes"),$O$6,IF(K538="S",$M$4,IF(K538="M",$N$4,$O$4)))+IF(L538="Yes",$P$4,0)</f>
        <v>5.4</v>
      </c>
      <c r="O538" s="53">
        <f>IF(K538="S",$M$5,(IF(K538="M",$N$5,$O$5)))+(IF(L538="Yes",$P$5,0))</f>
        <v>1.2</v>
      </c>
      <c r="P538" s="53">
        <f t="shared" si="25"/>
        <v>4.2</v>
      </c>
      <c r="Q538" s="41"/>
      <c r="R538" s="59">
        <v>43483.4305659589</v>
      </c>
      <c r="S538" s="48" t="s">
        <v>4</v>
      </c>
      <c r="T538" s="48" t="s">
        <v>33</v>
      </c>
      <c r="U538" s="48" t="s">
        <v>5</v>
      </c>
      <c r="V538" s="53">
        <f>IF(AND(S538="L",T538="Yes",U538="Yes"),$P$7,0)+IF(S538="S",$M$4,IF(S538="M",$N$4,$O$4)+IF(T538="Yes",$P$4,0))</f>
        <v>7.4</v>
      </c>
      <c r="W538" s="53">
        <f>IF(S538="S",$M$5,(IF(S538="M",$N$5,$O$5)))+(IF(T538="Yes",$P$5,0))</f>
        <v>1.7</v>
      </c>
      <c r="X538" s="53">
        <f t="shared" si="26"/>
        <v>5.7</v>
      </c>
    </row>
    <row r="539" s="39" customFormat="1" ht="15.75" customHeight="1" spans="1:24">
      <c r="A539" s="41"/>
      <c r="B539" s="59">
        <v>43469.6411154136</v>
      </c>
      <c r="C539" s="48" t="s">
        <v>3</v>
      </c>
      <c r="D539" s="48" t="s">
        <v>33</v>
      </c>
      <c r="E539" s="48" t="s">
        <v>33</v>
      </c>
      <c r="F539" s="53">
        <f>IF(C539="S",$M$4,(IF(C539="M",$N$4,$O$4)))+(IF(D539="Yes",$P$4,0))</f>
        <v>6.4</v>
      </c>
      <c r="G539" s="53">
        <f>IF(C539="S",$M$5,(IF(C539="M",$N$5,$O$5)))+(IF(D539="Yes",$P$5,0))</f>
        <v>1.5</v>
      </c>
      <c r="H539" s="53">
        <f t="shared" si="24"/>
        <v>4.9</v>
      </c>
      <c r="I539" s="41"/>
      <c r="J539" s="59">
        <v>43475.9531230498</v>
      </c>
      <c r="K539" s="48" t="s">
        <v>2</v>
      </c>
      <c r="L539" s="48" t="s">
        <v>33</v>
      </c>
      <c r="M539" s="48" t="s">
        <v>33</v>
      </c>
      <c r="N539" s="53">
        <f>IF(AND(K539="L",M539="Yes"),$O$6,IF(K539="S",$M$4,IF(K539="M",$N$4,$O$4)))+IF(L539="Yes",$P$4,0)</f>
        <v>5.4</v>
      </c>
      <c r="O539" s="53">
        <f>IF(K539="S",$M$5,(IF(K539="M",$N$5,$O$5)))+(IF(L539="Yes",$P$5,0))</f>
        <v>1.2</v>
      </c>
      <c r="P539" s="53">
        <f t="shared" si="25"/>
        <v>4.2</v>
      </c>
      <c r="Q539" s="41"/>
      <c r="R539" s="59">
        <v>43483.4387684595</v>
      </c>
      <c r="S539" s="48" t="s">
        <v>2</v>
      </c>
      <c r="T539" s="48" t="s">
        <v>33</v>
      </c>
      <c r="U539" s="48" t="s">
        <v>33</v>
      </c>
      <c r="V539" s="53">
        <f>IF(AND(S539="L",T539="Yes",U539="Yes"),$P$7,0)+IF(S539="S",$M$4,IF(S539="M",$N$4,$O$4)+IF(T539="Yes",$P$4,0))</f>
        <v>5.4</v>
      </c>
      <c r="W539" s="53">
        <f>IF(S539="S",$M$5,(IF(S539="M",$N$5,$O$5)))+(IF(T539="Yes",$P$5,0))</f>
        <v>1.2</v>
      </c>
      <c r="X539" s="53">
        <f t="shared" si="26"/>
        <v>4.2</v>
      </c>
    </row>
    <row r="540" s="39" customFormat="1" ht="15.75" customHeight="1" spans="1:24">
      <c r="A540" s="41"/>
      <c r="B540" s="59">
        <v>43469.6437961798</v>
      </c>
      <c r="C540" s="48" t="s">
        <v>3</v>
      </c>
      <c r="D540" s="48" t="s">
        <v>33</v>
      </c>
      <c r="E540" s="48" t="s">
        <v>33</v>
      </c>
      <c r="F540" s="53">
        <f>IF(C540="S",$M$4,(IF(C540="M",$N$4,$O$4)))+(IF(D540="Yes",$P$4,0))</f>
        <v>6.4</v>
      </c>
      <c r="G540" s="53">
        <f>IF(C540="S",$M$5,(IF(C540="M",$N$5,$O$5)))+(IF(D540="Yes",$P$5,0))</f>
        <v>1.5</v>
      </c>
      <c r="H540" s="53">
        <f t="shared" si="24"/>
        <v>4.9</v>
      </c>
      <c r="I540" s="41"/>
      <c r="J540" s="59">
        <v>43475.9565108528</v>
      </c>
      <c r="K540" s="48" t="s">
        <v>4</v>
      </c>
      <c r="L540" s="48" t="s">
        <v>33</v>
      </c>
      <c r="M540" s="48" t="s">
        <v>5</v>
      </c>
      <c r="N540" s="53">
        <f>IF(AND(K540="L",M540="Yes"),$O$6,IF(K540="S",$M$4,IF(K540="M",$N$4,$O$4)))+IF(L540="Yes",$P$4,0)</f>
        <v>6.66</v>
      </c>
      <c r="O540" s="53">
        <f>IF(K540="S",$M$5,(IF(K540="M",$N$5,$O$5)))+(IF(L540="Yes",$P$5,0))</f>
        <v>1.7</v>
      </c>
      <c r="P540" s="53">
        <f t="shared" si="25"/>
        <v>4.96</v>
      </c>
      <c r="Q540" s="41"/>
      <c r="R540" s="59">
        <v>43483.4401931971</v>
      </c>
      <c r="S540" s="48" t="s">
        <v>3</v>
      </c>
      <c r="T540" s="48" t="s">
        <v>33</v>
      </c>
      <c r="U540" s="48" t="s">
        <v>33</v>
      </c>
      <c r="V540" s="53">
        <f>IF(AND(S540="L",T540="Yes",U540="Yes"),$P$7,0)+IF(S540="S",$M$4,IF(S540="M",$N$4,$O$4)+IF(T540="Yes",$P$4,0))</f>
        <v>6.4</v>
      </c>
      <c r="W540" s="53">
        <f>IF(S540="S",$M$5,(IF(S540="M",$N$5,$O$5)))+(IF(T540="Yes",$P$5,0))</f>
        <v>1.5</v>
      </c>
      <c r="X540" s="53">
        <f t="shared" si="26"/>
        <v>4.9</v>
      </c>
    </row>
    <row r="541" s="39" customFormat="1" ht="15.75" customHeight="1" spans="1:24">
      <c r="A541" s="41"/>
      <c r="B541" s="59">
        <v>43469.6480774771</v>
      </c>
      <c r="C541" s="48" t="s">
        <v>3</v>
      </c>
      <c r="D541" s="48" t="s">
        <v>33</v>
      </c>
      <c r="E541" s="48" t="s">
        <v>33</v>
      </c>
      <c r="F541" s="53">
        <f>IF(C541="S",$M$4,(IF(C541="M",$N$4,$O$4)))+(IF(D541="Yes",$P$4,0))</f>
        <v>6.4</v>
      </c>
      <c r="G541" s="53">
        <f>IF(C541="S",$M$5,(IF(C541="M",$N$5,$O$5)))+(IF(D541="Yes",$P$5,0))</f>
        <v>1.5</v>
      </c>
      <c r="H541" s="53">
        <f t="shared" si="24"/>
        <v>4.9</v>
      </c>
      <c r="I541" s="41"/>
      <c r="J541" s="59">
        <v>43475.9598451401</v>
      </c>
      <c r="K541" s="48" t="s">
        <v>4</v>
      </c>
      <c r="L541" s="48" t="s">
        <v>33</v>
      </c>
      <c r="M541" s="48" t="s">
        <v>5</v>
      </c>
      <c r="N541" s="53">
        <f>IF(AND(K541="L",M541="Yes"),$O$6,IF(K541="S",$M$4,IF(K541="M",$N$4,$O$4)))+IF(L541="Yes",$P$4,0)</f>
        <v>6.66</v>
      </c>
      <c r="O541" s="53">
        <f>IF(K541="S",$M$5,(IF(K541="M",$N$5,$O$5)))+(IF(L541="Yes",$P$5,0))</f>
        <v>1.7</v>
      </c>
      <c r="P541" s="53">
        <f t="shared" si="25"/>
        <v>4.96</v>
      </c>
      <c r="Q541" s="41"/>
      <c r="R541" s="59">
        <v>43483.4439863119</v>
      </c>
      <c r="S541" s="48" t="s">
        <v>3</v>
      </c>
      <c r="T541" s="48" t="s">
        <v>33</v>
      </c>
      <c r="U541" s="48" t="s">
        <v>33</v>
      </c>
      <c r="V541" s="53">
        <f>IF(AND(S541="L",T541="Yes",U541="Yes"),$P$7,0)+IF(S541="S",$M$4,IF(S541="M",$N$4,$O$4)+IF(T541="Yes",$P$4,0))</f>
        <v>6.4</v>
      </c>
      <c r="W541" s="53">
        <f>IF(S541="S",$M$5,(IF(S541="M",$N$5,$O$5)))+(IF(T541="Yes",$P$5,0))</f>
        <v>1.5</v>
      </c>
      <c r="X541" s="53">
        <f t="shared" si="26"/>
        <v>4.9</v>
      </c>
    </row>
    <row r="542" s="39" customFormat="1" ht="15.75" customHeight="1" spans="1:24">
      <c r="A542" s="41"/>
      <c r="B542" s="59">
        <v>43469.6488331314</v>
      </c>
      <c r="C542" s="48" t="s">
        <v>3</v>
      </c>
      <c r="D542" s="48" t="s">
        <v>33</v>
      </c>
      <c r="E542" s="48" t="s">
        <v>33</v>
      </c>
      <c r="F542" s="53">
        <f>IF(C542="S",$M$4,(IF(C542="M",$N$4,$O$4)))+(IF(D542="Yes",$P$4,0))</f>
        <v>6.4</v>
      </c>
      <c r="G542" s="53">
        <f>IF(C542="S",$M$5,(IF(C542="M",$N$5,$O$5)))+(IF(D542="Yes",$P$5,0))</f>
        <v>1.5</v>
      </c>
      <c r="H542" s="53">
        <f t="shared" si="24"/>
        <v>4.9</v>
      </c>
      <c r="I542" s="41"/>
      <c r="J542" s="59">
        <v>43475.9610631111</v>
      </c>
      <c r="K542" s="48" t="s">
        <v>3</v>
      </c>
      <c r="L542" s="48" t="s">
        <v>33</v>
      </c>
      <c r="M542" s="48" t="s">
        <v>33</v>
      </c>
      <c r="N542" s="53">
        <f>IF(AND(K542="L",M542="Yes"),$O$6,IF(K542="S",$M$4,IF(K542="M",$N$4,$O$4)))+IF(L542="Yes",$P$4,0)</f>
        <v>6.4</v>
      </c>
      <c r="O542" s="53">
        <f>IF(K542="S",$M$5,(IF(K542="M",$N$5,$O$5)))+(IF(L542="Yes",$P$5,0))</f>
        <v>1.5</v>
      </c>
      <c r="P542" s="53">
        <f t="shared" si="25"/>
        <v>4.9</v>
      </c>
      <c r="Q542" s="41"/>
      <c r="R542" s="59">
        <v>43483.4481861081</v>
      </c>
      <c r="S542" s="48" t="s">
        <v>3</v>
      </c>
      <c r="T542" s="48" t="s">
        <v>33</v>
      </c>
      <c r="U542" s="48" t="s">
        <v>33</v>
      </c>
      <c r="V542" s="53">
        <f>IF(AND(S542="L",T542="Yes",U542="Yes"),$P$7,0)+IF(S542="S",$M$4,IF(S542="M",$N$4,$O$4)+IF(T542="Yes",$P$4,0))</f>
        <v>6.4</v>
      </c>
      <c r="W542" s="53">
        <f>IF(S542="S",$M$5,(IF(S542="M",$N$5,$O$5)))+(IF(T542="Yes",$P$5,0))</f>
        <v>1.5</v>
      </c>
      <c r="X542" s="53">
        <f t="shared" si="26"/>
        <v>4.9</v>
      </c>
    </row>
    <row r="543" s="39" customFormat="1" ht="15.75" customHeight="1" spans="1:24">
      <c r="A543" s="41"/>
      <c r="B543" s="59">
        <v>43469.6502200714</v>
      </c>
      <c r="C543" s="48" t="s">
        <v>3</v>
      </c>
      <c r="D543" s="48" t="s">
        <v>5</v>
      </c>
      <c r="E543" s="48" t="s">
        <v>33</v>
      </c>
      <c r="F543" s="53">
        <f>IF(C543="S",$M$4,(IF(C543="M",$N$4,$O$4)))+(IF(D543="Yes",$P$4,0))</f>
        <v>11.3</v>
      </c>
      <c r="G543" s="53">
        <f>IF(C543="S",$M$5,(IF(C543="M",$N$5,$O$5)))+(IF(D543="Yes",$P$5,0))</f>
        <v>3.5</v>
      </c>
      <c r="H543" s="53">
        <f t="shared" si="24"/>
        <v>7.8</v>
      </c>
      <c r="I543" s="41"/>
      <c r="J543" s="59">
        <v>43475.9660869275</v>
      </c>
      <c r="K543" s="48" t="s">
        <v>4</v>
      </c>
      <c r="L543" s="48" t="s">
        <v>33</v>
      </c>
      <c r="M543" s="48" t="s">
        <v>5</v>
      </c>
      <c r="N543" s="53">
        <f>IF(AND(K543="L",M543="Yes"),$O$6,IF(K543="S",$M$4,IF(K543="M",$N$4,$O$4)))+IF(L543="Yes",$P$4,0)</f>
        <v>6.66</v>
      </c>
      <c r="O543" s="53">
        <f>IF(K543="S",$M$5,(IF(K543="M",$N$5,$O$5)))+(IF(L543="Yes",$P$5,0))</f>
        <v>1.7</v>
      </c>
      <c r="P543" s="53">
        <f t="shared" si="25"/>
        <v>4.96</v>
      </c>
      <c r="Q543" s="41"/>
      <c r="R543" s="59">
        <v>43483.4545538607</v>
      </c>
      <c r="S543" s="48" t="s">
        <v>2</v>
      </c>
      <c r="T543" s="48" t="s">
        <v>5</v>
      </c>
      <c r="U543" s="48" t="s">
        <v>33</v>
      </c>
      <c r="V543" s="53">
        <f>IF(AND(S543="L",T543="Yes",U543="Yes"),$P$7,0)+IF(S543="S",$M$4,IF(S543="M",$N$4,$O$4)+IF(T543="Yes",$P$4,0))</f>
        <v>5.4</v>
      </c>
      <c r="W543" s="53">
        <f>IF(S543="S",$M$5,(IF(S543="M",$N$5,$O$5)))+(IF(T543="Yes",$P$5,0))</f>
        <v>3.2</v>
      </c>
      <c r="X543" s="53">
        <f t="shared" si="26"/>
        <v>2.2</v>
      </c>
    </row>
    <row r="544" s="39" customFormat="1" ht="15.75" customHeight="1" spans="1:24">
      <c r="A544" s="41"/>
      <c r="B544" s="59">
        <v>43469.6592723224</v>
      </c>
      <c r="C544" s="48" t="s">
        <v>2</v>
      </c>
      <c r="D544" s="48" t="s">
        <v>5</v>
      </c>
      <c r="E544" s="48" t="s">
        <v>33</v>
      </c>
      <c r="F544" s="53">
        <f>IF(C544="S",$M$4,(IF(C544="M",$N$4,$O$4)))+(IF(D544="Yes",$P$4,0))</f>
        <v>10.3</v>
      </c>
      <c r="G544" s="53">
        <f>IF(C544="S",$M$5,(IF(C544="M",$N$5,$O$5)))+(IF(D544="Yes",$P$5,0))</f>
        <v>3.2</v>
      </c>
      <c r="H544" s="53">
        <f t="shared" si="24"/>
        <v>7.1</v>
      </c>
      <c r="I544" s="41"/>
      <c r="J544" s="59">
        <v>43475.9682219392</v>
      </c>
      <c r="K544" s="48" t="s">
        <v>3</v>
      </c>
      <c r="L544" s="48" t="s">
        <v>33</v>
      </c>
      <c r="M544" s="48" t="s">
        <v>33</v>
      </c>
      <c r="N544" s="53">
        <f>IF(AND(K544="L",M544="Yes"),$O$6,IF(K544="S",$M$4,IF(K544="M",$N$4,$O$4)))+IF(L544="Yes",$P$4,0)</f>
        <v>6.4</v>
      </c>
      <c r="O544" s="53">
        <f>IF(K544="S",$M$5,(IF(K544="M",$N$5,$O$5)))+(IF(L544="Yes",$P$5,0))</f>
        <v>1.5</v>
      </c>
      <c r="P544" s="53">
        <f t="shared" si="25"/>
        <v>4.9</v>
      </c>
      <c r="Q544" s="41"/>
      <c r="R544" s="59">
        <v>43483.4554203897</v>
      </c>
      <c r="S544" s="48" t="s">
        <v>3</v>
      </c>
      <c r="T544" s="48" t="s">
        <v>33</v>
      </c>
      <c r="U544" s="48" t="s">
        <v>33</v>
      </c>
      <c r="V544" s="53">
        <f>IF(AND(S544="L",T544="Yes",U544="Yes"),$P$7,0)+IF(S544="S",$M$4,IF(S544="M",$N$4,$O$4)+IF(T544="Yes",$P$4,0))</f>
        <v>6.4</v>
      </c>
      <c r="W544" s="53">
        <f>IF(S544="S",$M$5,(IF(S544="M",$N$5,$O$5)))+(IF(T544="Yes",$P$5,0))</f>
        <v>1.5</v>
      </c>
      <c r="X544" s="53">
        <f t="shared" si="26"/>
        <v>4.9</v>
      </c>
    </row>
    <row r="545" s="39" customFormat="1" ht="15.75" customHeight="1" spans="1:24">
      <c r="A545" s="41"/>
      <c r="B545" s="59">
        <v>43469.6716475451</v>
      </c>
      <c r="C545" s="48" t="s">
        <v>3</v>
      </c>
      <c r="D545" s="48" t="s">
        <v>33</v>
      </c>
      <c r="E545" s="48" t="s">
        <v>33</v>
      </c>
      <c r="F545" s="53">
        <f>IF(C545="S",$M$4,(IF(C545="M",$N$4,$O$4)))+(IF(D545="Yes",$P$4,0))</f>
        <v>6.4</v>
      </c>
      <c r="G545" s="53">
        <f>IF(C545="S",$M$5,(IF(C545="M",$N$5,$O$5)))+(IF(D545="Yes",$P$5,0))</f>
        <v>1.5</v>
      </c>
      <c r="H545" s="53">
        <f t="shared" si="24"/>
        <v>4.9</v>
      </c>
      <c r="I545" s="41"/>
      <c r="J545" s="59">
        <v>43475.9707170479</v>
      </c>
      <c r="K545" s="48" t="s">
        <v>4</v>
      </c>
      <c r="L545" s="48" t="s">
        <v>33</v>
      </c>
      <c r="M545" s="48" t="s">
        <v>5</v>
      </c>
      <c r="N545" s="53">
        <f>IF(AND(K545="L",M545="Yes"),$O$6,IF(K545="S",$M$4,IF(K545="M",$N$4,$O$4)))+IF(L545="Yes",$P$4,0)</f>
        <v>6.66</v>
      </c>
      <c r="O545" s="53">
        <f>IF(K545="S",$M$5,(IF(K545="M",$N$5,$O$5)))+(IF(L545="Yes",$P$5,0))</f>
        <v>1.7</v>
      </c>
      <c r="P545" s="53">
        <f t="shared" si="25"/>
        <v>4.96</v>
      </c>
      <c r="Q545" s="41"/>
      <c r="R545" s="59">
        <v>43483.457000717</v>
      </c>
      <c r="S545" s="48" t="s">
        <v>3</v>
      </c>
      <c r="T545" s="48" t="s">
        <v>33</v>
      </c>
      <c r="U545" s="48" t="s">
        <v>33</v>
      </c>
      <c r="V545" s="53">
        <f>IF(AND(S545="L",T545="Yes",U545="Yes"),$P$7,0)+IF(S545="S",$M$4,IF(S545="M",$N$4,$O$4)+IF(T545="Yes",$P$4,0))</f>
        <v>6.4</v>
      </c>
      <c r="W545" s="53">
        <f>IF(S545="S",$M$5,(IF(S545="M",$N$5,$O$5)))+(IF(T545="Yes",$P$5,0))</f>
        <v>1.5</v>
      </c>
      <c r="X545" s="53">
        <f t="shared" si="26"/>
        <v>4.9</v>
      </c>
    </row>
    <row r="546" s="39" customFormat="1" ht="15.75" customHeight="1" spans="1:24">
      <c r="A546" s="41"/>
      <c r="B546" s="59">
        <v>43469.6772440305</v>
      </c>
      <c r="C546" s="48" t="s">
        <v>3</v>
      </c>
      <c r="D546" s="48" t="s">
        <v>33</v>
      </c>
      <c r="E546" s="48" t="s">
        <v>33</v>
      </c>
      <c r="F546" s="53">
        <f>IF(C546="S",$M$4,(IF(C546="M",$N$4,$O$4)))+(IF(D546="Yes",$P$4,0))</f>
        <v>6.4</v>
      </c>
      <c r="G546" s="53">
        <f>IF(C546="S",$M$5,(IF(C546="M",$N$5,$O$5)))+(IF(D546="Yes",$P$5,0))</f>
        <v>1.5</v>
      </c>
      <c r="H546" s="53">
        <f t="shared" si="24"/>
        <v>4.9</v>
      </c>
      <c r="I546" s="41"/>
      <c r="J546" s="59">
        <v>43475.9882107489</v>
      </c>
      <c r="K546" s="48" t="s">
        <v>4</v>
      </c>
      <c r="L546" s="48" t="s">
        <v>33</v>
      </c>
      <c r="M546" s="48" t="s">
        <v>5</v>
      </c>
      <c r="N546" s="53">
        <f>IF(AND(K546="L",M546="Yes"),$O$6,IF(K546="S",$M$4,IF(K546="M",$N$4,$O$4)))+IF(L546="Yes",$P$4,0)</f>
        <v>6.66</v>
      </c>
      <c r="O546" s="53">
        <f>IF(K546="S",$M$5,(IF(K546="M",$N$5,$O$5)))+(IF(L546="Yes",$P$5,0))</f>
        <v>1.7</v>
      </c>
      <c r="P546" s="53">
        <f t="shared" si="25"/>
        <v>4.96</v>
      </c>
      <c r="Q546" s="41"/>
      <c r="R546" s="59">
        <v>43483.4609971491</v>
      </c>
      <c r="S546" s="48" t="s">
        <v>3</v>
      </c>
      <c r="T546" s="48" t="s">
        <v>5</v>
      </c>
      <c r="U546" s="48" t="s">
        <v>33</v>
      </c>
      <c r="V546" s="53">
        <f>IF(AND(S546="L",T546="Yes",U546="Yes"),$P$7,0)+IF(S546="S",$M$4,IF(S546="M",$N$4,$O$4)+IF(T546="Yes",$P$4,0))</f>
        <v>11.3</v>
      </c>
      <c r="W546" s="53">
        <f>IF(S546="S",$M$5,(IF(S546="M",$N$5,$O$5)))+(IF(T546="Yes",$P$5,0))</f>
        <v>3.5</v>
      </c>
      <c r="X546" s="53">
        <f t="shared" si="26"/>
        <v>7.8</v>
      </c>
    </row>
    <row r="547" s="39" customFormat="1" ht="15.75" customHeight="1" spans="1:24">
      <c r="A547" s="41"/>
      <c r="B547" s="59">
        <v>43469.6783189101</v>
      </c>
      <c r="C547" s="48" t="s">
        <v>4</v>
      </c>
      <c r="D547" s="48" t="s">
        <v>33</v>
      </c>
      <c r="E547" s="48" t="s">
        <v>33</v>
      </c>
      <c r="F547" s="53">
        <f>IF(C547="S",$M$4,(IF(C547="M",$N$4,$O$4)))+(IF(D547="Yes",$P$4,0))</f>
        <v>7.4</v>
      </c>
      <c r="G547" s="53">
        <f>IF(C547="S",$M$5,(IF(C547="M",$N$5,$O$5)))+(IF(D547="Yes",$P$5,0))</f>
        <v>1.7</v>
      </c>
      <c r="H547" s="53">
        <f t="shared" si="24"/>
        <v>5.7</v>
      </c>
      <c r="I547" s="41"/>
      <c r="J547" s="59">
        <v>43475.9936065729</v>
      </c>
      <c r="K547" s="48" t="s">
        <v>3</v>
      </c>
      <c r="L547" s="48" t="s">
        <v>5</v>
      </c>
      <c r="M547" s="48" t="s">
        <v>33</v>
      </c>
      <c r="N547" s="53">
        <f>IF(AND(K547="L",M547="Yes"),$O$6,IF(K547="S",$M$4,IF(K547="M",$N$4,$O$4)))+IF(L547="Yes",$P$4,0)</f>
        <v>11.3</v>
      </c>
      <c r="O547" s="53">
        <f>IF(K547="S",$M$5,(IF(K547="M",$N$5,$O$5)))+(IF(L547="Yes",$P$5,0))</f>
        <v>3.5</v>
      </c>
      <c r="P547" s="53">
        <f t="shared" si="25"/>
        <v>7.8</v>
      </c>
      <c r="Q547" s="41"/>
      <c r="R547" s="59">
        <v>43483.4661072913</v>
      </c>
      <c r="S547" s="48" t="s">
        <v>2</v>
      </c>
      <c r="T547" s="48" t="s">
        <v>33</v>
      </c>
      <c r="U547" s="48" t="s">
        <v>33</v>
      </c>
      <c r="V547" s="53">
        <f>IF(AND(S547="L",T547="Yes",U547="Yes"),$P$7,0)+IF(S547="S",$M$4,IF(S547="M",$N$4,$O$4)+IF(T547="Yes",$P$4,0))</f>
        <v>5.4</v>
      </c>
      <c r="W547" s="53">
        <f>IF(S547="S",$M$5,(IF(S547="M",$N$5,$O$5)))+(IF(T547="Yes",$P$5,0))</f>
        <v>1.2</v>
      </c>
      <c r="X547" s="53">
        <f t="shared" si="26"/>
        <v>4.2</v>
      </c>
    </row>
    <row r="548" s="39" customFormat="1" ht="15.75" customHeight="1" spans="1:24">
      <c r="A548" s="41"/>
      <c r="B548" s="59">
        <v>43469.690146007</v>
      </c>
      <c r="C548" s="48" t="s">
        <v>3</v>
      </c>
      <c r="D548" s="48" t="s">
        <v>5</v>
      </c>
      <c r="E548" s="48" t="s">
        <v>33</v>
      </c>
      <c r="F548" s="53">
        <f>IF(C548="S",$M$4,(IF(C548="M",$N$4,$O$4)))+(IF(D548="Yes",$P$4,0))</f>
        <v>11.3</v>
      </c>
      <c r="G548" s="53">
        <f>IF(C548="S",$M$5,(IF(C548="M",$N$5,$O$5)))+(IF(D548="Yes",$P$5,0))</f>
        <v>3.5</v>
      </c>
      <c r="H548" s="53">
        <f t="shared" si="24"/>
        <v>7.8</v>
      </c>
      <c r="I548" s="41"/>
      <c r="J548" s="59">
        <v>43475.9974192102</v>
      </c>
      <c r="K548" s="48" t="s">
        <v>4</v>
      </c>
      <c r="L548" s="48" t="s">
        <v>33</v>
      </c>
      <c r="M548" s="48" t="s">
        <v>33</v>
      </c>
      <c r="N548" s="53">
        <f>IF(AND(K548="L",M548="Yes"),$O$6,IF(K548="S",$M$4,IF(K548="M",$N$4,$O$4)))+IF(L548="Yes",$P$4,0)</f>
        <v>7.4</v>
      </c>
      <c r="O548" s="53">
        <f>IF(K548="S",$M$5,(IF(K548="M",$N$5,$O$5)))+(IF(L548="Yes",$P$5,0))</f>
        <v>1.7</v>
      </c>
      <c r="P548" s="53">
        <f t="shared" si="25"/>
        <v>5.7</v>
      </c>
      <c r="Q548" s="41"/>
      <c r="R548" s="59">
        <v>43483.4688746535</v>
      </c>
      <c r="S548" s="48" t="s">
        <v>2</v>
      </c>
      <c r="T548" s="48" t="s">
        <v>33</v>
      </c>
      <c r="U548" s="48" t="s">
        <v>33</v>
      </c>
      <c r="V548" s="53">
        <f>IF(AND(S548="L",T548="Yes",U548="Yes"),$P$7,0)+IF(S548="S",$M$4,IF(S548="M",$N$4,$O$4)+IF(T548="Yes",$P$4,0))</f>
        <v>5.4</v>
      </c>
      <c r="W548" s="53">
        <f>IF(S548="S",$M$5,(IF(S548="M",$N$5,$O$5)))+(IF(T548="Yes",$P$5,0))</f>
        <v>1.2</v>
      </c>
      <c r="X548" s="53">
        <f t="shared" si="26"/>
        <v>4.2</v>
      </c>
    </row>
    <row r="549" s="39" customFormat="1" ht="15.75" customHeight="1" spans="1:24">
      <c r="A549" s="41"/>
      <c r="B549" s="59">
        <v>43469.7111717145</v>
      </c>
      <c r="C549" s="48" t="s">
        <v>2</v>
      </c>
      <c r="D549" s="48" t="s">
        <v>5</v>
      </c>
      <c r="E549" s="48" t="s">
        <v>33</v>
      </c>
      <c r="F549" s="53">
        <f>IF(C549="S",$M$4,(IF(C549="M",$N$4,$O$4)))+(IF(D549="Yes",$P$4,0))</f>
        <v>10.3</v>
      </c>
      <c r="G549" s="53">
        <f>IF(C549="S",$M$5,(IF(C549="M",$N$5,$O$5)))+(IF(D549="Yes",$P$5,0))</f>
        <v>3.2</v>
      </c>
      <c r="H549" s="53">
        <f t="shared" si="24"/>
        <v>7.1</v>
      </c>
      <c r="I549" s="41"/>
      <c r="J549" s="59">
        <v>43475.999783903</v>
      </c>
      <c r="K549" s="48" t="s">
        <v>2</v>
      </c>
      <c r="L549" s="48" t="s">
        <v>33</v>
      </c>
      <c r="M549" s="48" t="s">
        <v>33</v>
      </c>
      <c r="N549" s="53">
        <f>IF(AND(K549="L",M549="Yes"),$O$6,IF(K549="S",$M$4,IF(K549="M",$N$4,$O$4)))+IF(L549="Yes",$P$4,0)</f>
        <v>5.4</v>
      </c>
      <c r="O549" s="53">
        <f>IF(K549="S",$M$5,(IF(K549="M",$N$5,$O$5)))+(IF(L549="Yes",$P$5,0))</f>
        <v>1.2</v>
      </c>
      <c r="P549" s="53">
        <f t="shared" si="25"/>
        <v>4.2</v>
      </c>
      <c r="Q549" s="41"/>
      <c r="R549" s="59">
        <v>43483.4708872364</v>
      </c>
      <c r="S549" s="48" t="s">
        <v>4</v>
      </c>
      <c r="T549" s="48" t="s">
        <v>5</v>
      </c>
      <c r="U549" s="48" t="s">
        <v>33</v>
      </c>
      <c r="V549" s="53">
        <f>IF(AND(S549="L",T549="Yes",U549="Yes"),$P$7,0)+IF(S549="S",$M$4,IF(S549="M",$N$4,$O$4)+IF(T549="Yes",$P$4,0))</f>
        <v>12.3</v>
      </c>
      <c r="W549" s="53">
        <f>IF(S549="S",$M$5,(IF(S549="M",$N$5,$O$5)))+(IF(T549="Yes",$P$5,0))</f>
        <v>3.7</v>
      </c>
      <c r="X549" s="53">
        <f t="shared" si="26"/>
        <v>8.6</v>
      </c>
    </row>
    <row r="550" s="39" customFormat="1" ht="15.75" customHeight="1" spans="1:24">
      <c r="A550" s="41"/>
      <c r="B550" s="59">
        <v>43469.7179960466</v>
      </c>
      <c r="C550" s="48" t="s">
        <v>3</v>
      </c>
      <c r="D550" s="48" t="s">
        <v>33</v>
      </c>
      <c r="E550" s="48" t="s">
        <v>33</v>
      </c>
      <c r="F550" s="53">
        <f>IF(C550="S",$M$4,(IF(C550="M",$N$4,$O$4)))+(IF(D550="Yes",$P$4,0))</f>
        <v>6.4</v>
      </c>
      <c r="G550" s="53">
        <f>IF(C550="S",$M$5,(IF(C550="M",$N$5,$O$5)))+(IF(D550="Yes",$P$5,0))</f>
        <v>1.5</v>
      </c>
      <c r="H550" s="53">
        <f t="shared" si="24"/>
        <v>4.9</v>
      </c>
      <c r="I550" s="41"/>
      <c r="J550" s="59">
        <v>43476.0012179703</v>
      </c>
      <c r="K550" s="48" t="s">
        <v>3</v>
      </c>
      <c r="L550" s="48" t="s">
        <v>33</v>
      </c>
      <c r="M550" s="48" t="s">
        <v>33</v>
      </c>
      <c r="N550" s="53">
        <f>IF(AND(K550="L",M550="Yes"),$O$6,IF(K550="S",$M$4,IF(K550="M",$N$4,$O$4)))+IF(L550="Yes",$P$4,0)</f>
        <v>6.4</v>
      </c>
      <c r="O550" s="53">
        <f>IF(K550="S",$M$5,(IF(K550="M",$N$5,$O$5)))+(IF(L550="Yes",$P$5,0))</f>
        <v>1.5</v>
      </c>
      <c r="P550" s="53">
        <f t="shared" si="25"/>
        <v>4.9</v>
      </c>
      <c r="Q550" s="41"/>
      <c r="R550" s="59">
        <v>43483.4759582571</v>
      </c>
      <c r="S550" s="48" t="s">
        <v>3</v>
      </c>
      <c r="T550" s="48" t="s">
        <v>5</v>
      </c>
      <c r="U550" s="48" t="s">
        <v>33</v>
      </c>
      <c r="V550" s="53">
        <f>IF(AND(S550="L",T550="Yes",U550="Yes"),$P$7,0)+IF(S550="S",$M$4,IF(S550="M",$N$4,$O$4)+IF(T550="Yes",$P$4,0))</f>
        <v>11.3</v>
      </c>
      <c r="W550" s="53">
        <f>IF(S550="S",$M$5,(IF(S550="M",$N$5,$O$5)))+(IF(T550="Yes",$P$5,0))</f>
        <v>3.5</v>
      </c>
      <c r="X550" s="53">
        <f t="shared" si="26"/>
        <v>7.8</v>
      </c>
    </row>
    <row r="551" s="39" customFormat="1" ht="15.75" customHeight="1" spans="1:24">
      <c r="A551" s="41"/>
      <c r="B551" s="59">
        <v>43469.721278382</v>
      </c>
      <c r="C551" s="48" t="s">
        <v>3</v>
      </c>
      <c r="D551" s="48" t="s">
        <v>33</v>
      </c>
      <c r="E551" s="48" t="s">
        <v>33</v>
      </c>
      <c r="F551" s="53">
        <f>IF(C551="S",$M$4,(IF(C551="M",$N$4,$O$4)))+(IF(D551="Yes",$P$4,0))</f>
        <v>6.4</v>
      </c>
      <c r="G551" s="53">
        <f>IF(C551="S",$M$5,(IF(C551="M",$N$5,$O$5)))+(IF(D551="Yes",$P$5,0))</f>
        <v>1.5</v>
      </c>
      <c r="H551" s="53">
        <f t="shared" si="24"/>
        <v>4.9</v>
      </c>
      <c r="I551" s="41"/>
      <c r="J551" s="59">
        <v>43476.0280844946</v>
      </c>
      <c r="K551" s="48" t="s">
        <v>4</v>
      </c>
      <c r="L551" s="48" t="s">
        <v>33</v>
      </c>
      <c r="M551" s="48" t="s">
        <v>5</v>
      </c>
      <c r="N551" s="53">
        <f>IF(AND(K551="L",M551="Yes"),$O$6,IF(K551="S",$M$4,IF(K551="M",$N$4,$O$4)))+IF(L551="Yes",$P$4,0)</f>
        <v>6.66</v>
      </c>
      <c r="O551" s="53">
        <f>IF(K551="S",$M$5,(IF(K551="M",$N$5,$O$5)))+(IF(L551="Yes",$P$5,0))</f>
        <v>1.7</v>
      </c>
      <c r="P551" s="53">
        <f t="shared" si="25"/>
        <v>4.96</v>
      </c>
      <c r="Q551" s="41"/>
      <c r="R551" s="59">
        <v>43483.4927054648</v>
      </c>
      <c r="S551" s="48" t="s">
        <v>2</v>
      </c>
      <c r="T551" s="48" t="s">
        <v>5</v>
      </c>
      <c r="U551" s="48" t="s">
        <v>33</v>
      </c>
      <c r="V551" s="53">
        <f>IF(AND(S551="L",T551="Yes",U551="Yes"),$P$7,0)+IF(S551="S",$M$4,IF(S551="M",$N$4,$O$4)+IF(T551="Yes",$P$4,0))</f>
        <v>5.4</v>
      </c>
      <c r="W551" s="53">
        <f>IF(S551="S",$M$5,(IF(S551="M",$N$5,$O$5)))+(IF(T551="Yes",$P$5,0))</f>
        <v>3.2</v>
      </c>
      <c r="X551" s="53">
        <f t="shared" si="26"/>
        <v>2.2</v>
      </c>
    </row>
    <row r="552" s="39" customFormat="1" ht="15.75" customHeight="1" spans="1:24">
      <c r="A552" s="41"/>
      <c r="B552" s="59">
        <v>43469.7412993627</v>
      </c>
      <c r="C552" s="48" t="s">
        <v>2</v>
      </c>
      <c r="D552" s="48" t="s">
        <v>33</v>
      </c>
      <c r="E552" s="48" t="s">
        <v>33</v>
      </c>
      <c r="F552" s="53">
        <f>IF(C552="S",$M$4,(IF(C552="M",$N$4,$O$4)))+(IF(D552="Yes",$P$4,0))</f>
        <v>5.4</v>
      </c>
      <c r="G552" s="53">
        <f>IF(C552="S",$M$5,(IF(C552="M",$N$5,$O$5)))+(IF(D552="Yes",$P$5,0))</f>
        <v>1.2</v>
      </c>
      <c r="H552" s="53">
        <f t="shared" si="24"/>
        <v>4.2</v>
      </c>
      <c r="I552" s="41"/>
      <c r="J552" s="59">
        <v>43476.0383347343</v>
      </c>
      <c r="K552" s="48" t="s">
        <v>3</v>
      </c>
      <c r="L552" s="48" t="s">
        <v>33</v>
      </c>
      <c r="M552" s="48" t="s">
        <v>33</v>
      </c>
      <c r="N552" s="53">
        <f>IF(AND(K552="L",M552="Yes"),$O$6,IF(K552="S",$M$4,IF(K552="M",$N$4,$O$4)))+IF(L552="Yes",$P$4,0)</f>
        <v>6.4</v>
      </c>
      <c r="O552" s="53">
        <f>IF(K552="S",$M$5,(IF(K552="M",$N$5,$O$5)))+(IF(L552="Yes",$P$5,0))</f>
        <v>1.5</v>
      </c>
      <c r="P552" s="53">
        <f t="shared" si="25"/>
        <v>4.9</v>
      </c>
      <c r="Q552" s="41"/>
      <c r="R552" s="59">
        <v>43483.4997509149</v>
      </c>
      <c r="S552" s="48" t="s">
        <v>3</v>
      </c>
      <c r="T552" s="48" t="s">
        <v>33</v>
      </c>
      <c r="U552" s="48" t="s">
        <v>33</v>
      </c>
      <c r="V552" s="53">
        <f>IF(AND(S552="L",T552="Yes",U552="Yes"),$P$7,0)+IF(S552="S",$M$4,IF(S552="M",$N$4,$O$4)+IF(T552="Yes",$P$4,0))</f>
        <v>6.4</v>
      </c>
      <c r="W552" s="53">
        <f>IF(S552="S",$M$5,(IF(S552="M",$N$5,$O$5)))+(IF(T552="Yes",$P$5,0))</f>
        <v>1.5</v>
      </c>
      <c r="X552" s="53">
        <f t="shared" si="26"/>
        <v>4.9</v>
      </c>
    </row>
    <row r="553" s="39" customFormat="1" ht="15.75" customHeight="1" spans="1:24">
      <c r="A553" s="41"/>
      <c r="B553" s="59">
        <v>43469.7417731404</v>
      </c>
      <c r="C553" s="48" t="s">
        <v>3</v>
      </c>
      <c r="D553" s="48" t="s">
        <v>5</v>
      </c>
      <c r="E553" s="48" t="s">
        <v>33</v>
      </c>
      <c r="F553" s="53">
        <f>IF(C553="S",$M$4,(IF(C553="M",$N$4,$O$4)))+(IF(D553="Yes",$P$4,0))</f>
        <v>11.3</v>
      </c>
      <c r="G553" s="53">
        <f>IF(C553="S",$M$5,(IF(C553="M",$N$5,$O$5)))+(IF(D553="Yes",$P$5,0))</f>
        <v>3.5</v>
      </c>
      <c r="H553" s="53">
        <f t="shared" si="24"/>
        <v>7.8</v>
      </c>
      <c r="I553" s="41"/>
      <c r="J553" s="59">
        <v>43476.0395108161</v>
      </c>
      <c r="K553" s="48" t="s">
        <v>2</v>
      </c>
      <c r="L553" s="48" t="s">
        <v>5</v>
      </c>
      <c r="M553" s="48" t="s">
        <v>33</v>
      </c>
      <c r="N553" s="53">
        <f>IF(AND(K553="L",M553="Yes"),$O$6,IF(K553="S",$M$4,IF(K553="M",$N$4,$O$4)))+IF(L553="Yes",$P$4,0)</f>
        <v>10.3</v>
      </c>
      <c r="O553" s="53">
        <f>IF(K553="S",$M$5,(IF(K553="M",$N$5,$O$5)))+(IF(L553="Yes",$P$5,0))</f>
        <v>3.2</v>
      </c>
      <c r="P553" s="53">
        <f t="shared" si="25"/>
        <v>7.1</v>
      </c>
      <c r="Q553" s="41"/>
      <c r="R553" s="59">
        <v>43483.5133998287</v>
      </c>
      <c r="S553" s="48" t="s">
        <v>3</v>
      </c>
      <c r="T553" s="48" t="s">
        <v>33</v>
      </c>
      <c r="U553" s="48" t="s">
        <v>33</v>
      </c>
      <c r="V553" s="53">
        <f>IF(AND(S553="L",T553="Yes",U553="Yes"),$P$7,0)+IF(S553="S",$M$4,IF(S553="M",$N$4,$O$4)+IF(T553="Yes",$P$4,0))</f>
        <v>6.4</v>
      </c>
      <c r="W553" s="53">
        <f>IF(S553="S",$M$5,(IF(S553="M",$N$5,$O$5)))+(IF(T553="Yes",$P$5,0))</f>
        <v>1.5</v>
      </c>
      <c r="X553" s="53">
        <f t="shared" si="26"/>
        <v>4.9</v>
      </c>
    </row>
    <row r="554" s="39" customFormat="1" ht="15.75" customHeight="1" spans="1:24">
      <c r="A554" s="41"/>
      <c r="B554" s="59">
        <v>43469.7423255491</v>
      </c>
      <c r="C554" s="48" t="s">
        <v>4</v>
      </c>
      <c r="D554" s="48" t="s">
        <v>33</v>
      </c>
      <c r="E554" s="48" t="s">
        <v>33</v>
      </c>
      <c r="F554" s="53">
        <f>IF(C554="S",$M$4,(IF(C554="M",$N$4,$O$4)))+(IF(D554="Yes",$P$4,0))</f>
        <v>7.4</v>
      </c>
      <c r="G554" s="53">
        <f>IF(C554="S",$M$5,(IF(C554="M",$N$5,$O$5)))+(IF(D554="Yes",$P$5,0))</f>
        <v>1.7</v>
      </c>
      <c r="H554" s="53">
        <f t="shared" si="24"/>
        <v>5.7</v>
      </c>
      <c r="I554" s="41"/>
      <c r="J554" s="59">
        <v>43476.0411279145</v>
      </c>
      <c r="K554" s="48" t="s">
        <v>4</v>
      </c>
      <c r="L554" s="48" t="s">
        <v>33</v>
      </c>
      <c r="M554" s="48" t="s">
        <v>5</v>
      </c>
      <c r="N554" s="53">
        <f>IF(AND(K554="L",M554="Yes"),$O$6,IF(K554="S",$M$4,IF(K554="M",$N$4,$O$4)))+IF(L554="Yes",$P$4,0)</f>
        <v>6.66</v>
      </c>
      <c r="O554" s="53">
        <f>IF(K554="S",$M$5,(IF(K554="M",$N$5,$O$5)))+(IF(L554="Yes",$P$5,0))</f>
        <v>1.7</v>
      </c>
      <c r="P554" s="53">
        <f t="shared" si="25"/>
        <v>4.96</v>
      </c>
      <c r="Q554" s="41"/>
      <c r="R554" s="59">
        <v>43483.5171653255</v>
      </c>
      <c r="S554" s="48" t="s">
        <v>2</v>
      </c>
      <c r="T554" s="48" t="s">
        <v>33</v>
      </c>
      <c r="U554" s="48" t="s">
        <v>33</v>
      </c>
      <c r="V554" s="53">
        <f>IF(AND(S554="L",T554="Yes",U554="Yes"),$P$7,0)+IF(S554="S",$M$4,IF(S554="M",$N$4,$O$4)+IF(T554="Yes",$P$4,0))</f>
        <v>5.4</v>
      </c>
      <c r="W554" s="53">
        <f>IF(S554="S",$M$5,(IF(S554="M",$N$5,$O$5)))+(IF(T554="Yes",$P$5,0))</f>
        <v>1.2</v>
      </c>
      <c r="X554" s="53">
        <f t="shared" si="26"/>
        <v>4.2</v>
      </c>
    </row>
    <row r="555" s="39" customFormat="1" ht="15.75" customHeight="1" spans="1:24">
      <c r="A555" s="41"/>
      <c r="B555" s="59">
        <v>43469.753998548</v>
      </c>
      <c r="C555" s="48" t="s">
        <v>4</v>
      </c>
      <c r="D555" s="48" t="s">
        <v>5</v>
      </c>
      <c r="E555" s="48" t="s">
        <v>33</v>
      </c>
      <c r="F555" s="53">
        <f>IF(C555="S",$M$4,(IF(C555="M",$N$4,$O$4)))+(IF(D555="Yes",$P$4,0))</f>
        <v>12.3</v>
      </c>
      <c r="G555" s="53">
        <f>IF(C555="S",$M$5,(IF(C555="M",$N$5,$O$5)))+(IF(D555="Yes",$P$5,0))</f>
        <v>3.7</v>
      </c>
      <c r="H555" s="53">
        <f t="shared" si="24"/>
        <v>8.6</v>
      </c>
      <c r="I555" s="41"/>
      <c r="J555" s="59">
        <v>43476.0483466441</v>
      </c>
      <c r="K555" s="48" t="s">
        <v>4</v>
      </c>
      <c r="L555" s="48" t="s">
        <v>5</v>
      </c>
      <c r="M555" s="48" t="s">
        <v>5</v>
      </c>
      <c r="N555" s="53">
        <f>IF(AND(K555="L",M555="Yes"),$O$6,IF(K555="S",$M$4,IF(K555="M",$N$4,$O$4)))+IF(L555="Yes",$P$4,0)</f>
        <v>11.56</v>
      </c>
      <c r="O555" s="53">
        <f>IF(K555="S",$M$5,(IF(K555="M",$N$5,$O$5)))+(IF(L555="Yes",$P$5,0))</f>
        <v>3.7</v>
      </c>
      <c r="P555" s="53">
        <f t="shared" si="25"/>
        <v>7.86</v>
      </c>
      <c r="Q555" s="41"/>
      <c r="R555" s="59">
        <v>43483.5174560879</v>
      </c>
      <c r="S555" s="48" t="s">
        <v>3</v>
      </c>
      <c r="T555" s="48" t="s">
        <v>33</v>
      </c>
      <c r="U555" s="48" t="s">
        <v>33</v>
      </c>
      <c r="V555" s="53">
        <f>IF(AND(S555="L",T555="Yes",U555="Yes"),$P$7,0)+IF(S555="S",$M$4,IF(S555="M",$N$4,$O$4)+IF(T555="Yes",$P$4,0))</f>
        <v>6.4</v>
      </c>
      <c r="W555" s="53">
        <f>IF(S555="S",$M$5,(IF(S555="M",$N$5,$O$5)))+(IF(T555="Yes",$P$5,0))</f>
        <v>1.5</v>
      </c>
      <c r="X555" s="53">
        <f t="shared" si="26"/>
        <v>4.9</v>
      </c>
    </row>
    <row r="556" s="39" customFormat="1" ht="15.75" customHeight="1" spans="1:24">
      <c r="A556" s="41"/>
      <c r="B556" s="59">
        <v>43469.7605031945</v>
      </c>
      <c r="C556" s="48" t="s">
        <v>4</v>
      </c>
      <c r="D556" s="48" t="s">
        <v>5</v>
      </c>
      <c r="E556" s="48" t="s">
        <v>33</v>
      </c>
      <c r="F556" s="53">
        <f>IF(C556="S",$M$4,(IF(C556="M",$N$4,$O$4)))+(IF(D556="Yes",$P$4,0))</f>
        <v>12.3</v>
      </c>
      <c r="G556" s="53">
        <f>IF(C556="S",$M$5,(IF(C556="M",$N$5,$O$5)))+(IF(D556="Yes",$P$5,0))</f>
        <v>3.7</v>
      </c>
      <c r="H556" s="53">
        <f t="shared" si="24"/>
        <v>8.6</v>
      </c>
      <c r="I556" s="41"/>
      <c r="J556" s="59">
        <v>43476.0529062658</v>
      </c>
      <c r="K556" s="48" t="s">
        <v>4</v>
      </c>
      <c r="L556" s="48" t="s">
        <v>33</v>
      </c>
      <c r="M556" s="48" t="s">
        <v>5</v>
      </c>
      <c r="N556" s="53">
        <f>IF(AND(K556="L",M556="Yes"),$O$6,IF(K556="S",$M$4,IF(K556="M",$N$4,$O$4)))+IF(L556="Yes",$P$4,0)</f>
        <v>6.66</v>
      </c>
      <c r="O556" s="53">
        <f>IF(K556="S",$M$5,(IF(K556="M",$N$5,$O$5)))+(IF(L556="Yes",$P$5,0))</f>
        <v>1.7</v>
      </c>
      <c r="P556" s="53">
        <f t="shared" si="25"/>
        <v>4.96</v>
      </c>
      <c r="Q556" s="41"/>
      <c r="R556" s="59">
        <v>43483.5176479474</v>
      </c>
      <c r="S556" s="48" t="s">
        <v>3</v>
      </c>
      <c r="T556" s="48" t="s">
        <v>33</v>
      </c>
      <c r="U556" s="48" t="s">
        <v>33</v>
      </c>
      <c r="V556" s="53">
        <f>IF(AND(S556="L",T556="Yes",U556="Yes"),$P$7,0)+IF(S556="S",$M$4,IF(S556="M",$N$4,$O$4)+IF(T556="Yes",$P$4,0))</f>
        <v>6.4</v>
      </c>
      <c r="W556" s="53">
        <f>IF(S556="S",$M$5,(IF(S556="M",$N$5,$O$5)))+(IF(T556="Yes",$P$5,0))</f>
        <v>1.5</v>
      </c>
      <c r="X556" s="53">
        <f t="shared" si="26"/>
        <v>4.9</v>
      </c>
    </row>
    <row r="557" s="39" customFormat="1" ht="15.75" customHeight="1" spans="1:24">
      <c r="A557" s="41"/>
      <c r="B557" s="59">
        <v>43469.7793074036</v>
      </c>
      <c r="C557" s="48" t="s">
        <v>3</v>
      </c>
      <c r="D557" s="48" t="s">
        <v>33</v>
      </c>
      <c r="E557" s="48" t="s">
        <v>33</v>
      </c>
      <c r="F557" s="53">
        <f>IF(C557="S",$M$4,(IF(C557="M",$N$4,$O$4)))+(IF(D557="Yes",$P$4,0))</f>
        <v>6.4</v>
      </c>
      <c r="G557" s="53">
        <f>IF(C557="S",$M$5,(IF(C557="M",$N$5,$O$5)))+(IF(D557="Yes",$P$5,0))</f>
        <v>1.5</v>
      </c>
      <c r="H557" s="53">
        <f t="shared" si="24"/>
        <v>4.9</v>
      </c>
      <c r="I557" s="41"/>
      <c r="J557" s="59">
        <v>43476.0531801021</v>
      </c>
      <c r="K557" s="48" t="s">
        <v>4</v>
      </c>
      <c r="L557" s="48" t="s">
        <v>33</v>
      </c>
      <c r="M557" s="48" t="s">
        <v>5</v>
      </c>
      <c r="N557" s="53">
        <f>IF(AND(K557="L",M557="Yes"),$O$6,IF(K557="S",$M$4,IF(K557="M",$N$4,$O$4)))+IF(L557="Yes",$P$4,0)</f>
        <v>6.66</v>
      </c>
      <c r="O557" s="53">
        <f>IF(K557="S",$M$5,(IF(K557="M",$N$5,$O$5)))+(IF(L557="Yes",$P$5,0))</f>
        <v>1.7</v>
      </c>
      <c r="P557" s="53">
        <f t="shared" si="25"/>
        <v>4.96</v>
      </c>
      <c r="Q557" s="41"/>
      <c r="R557" s="59">
        <v>43483.5193291686</v>
      </c>
      <c r="S557" s="48" t="s">
        <v>3</v>
      </c>
      <c r="T557" s="48" t="s">
        <v>33</v>
      </c>
      <c r="U557" s="48" t="s">
        <v>33</v>
      </c>
      <c r="V557" s="53">
        <f>IF(AND(S557="L",T557="Yes",U557="Yes"),$P$7,0)+IF(S557="S",$M$4,IF(S557="M",$N$4,$O$4)+IF(T557="Yes",$P$4,0))</f>
        <v>6.4</v>
      </c>
      <c r="W557" s="53">
        <f>IF(S557="S",$M$5,(IF(S557="M",$N$5,$O$5)))+(IF(T557="Yes",$P$5,0))</f>
        <v>1.5</v>
      </c>
      <c r="X557" s="53">
        <f t="shared" si="26"/>
        <v>4.9</v>
      </c>
    </row>
    <row r="558" s="39" customFormat="1" ht="15.75" customHeight="1" spans="1:24">
      <c r="A558" s="41"/>
      <c r="B558" s="59">
        <v>43469.788041359</v>
      </c>
      <c r="C558" s="48" t="s">
        <v>4</v>
      </c>
      <c r="D558" s="48" t="s">
        <v>33</v>
      </c>
      <c r="E558" s="48" t="s">
        <v>33</v>
      </c>
      <c r="F558" s="53">
        <f>IF(C558="S",$M$4,(IF(C558="M",$N$4,$O$4)))+(IF(D558="Yes",$P$4,0))</f>
        <v>7.4</v>
      </c>
      <c r="G558" s="53">
        <f>IF(C558="S",$M$5,(IF(C558="M",$N$5,$O$5)))+(IF(D558="Yes",$P$5,0))</f>
        <v>1.7</v>
      </c>
      <c r="H558" s="53">
        <f t="shared" si="24"/>
        <v>5.7</v>
      </c>
      <c r="I558" s="41"/>
      <c r="J558" s="59">
        <v>43476.0572473216</v>
      </c>
      <c r="K558" s="48" t="s">
        <v>3</v>
      </c>
      <c r="L558" s="48" t="s">
        <v>33</v>
      </c>
      <c r="M558" s="48" t="s">
        <v>33</v>
      </c>
      <c r="N558" s="53">
        <f>IF(AND(K558="L",M558="Yes"),$O$6,IF(K558="S",$M$4,IF(K558="M",$N$4,$O$4)))+IF(L558="Yes",$P$4,0)</f>
        <v>6.4</v>
      </c>
      <c r="O558" s="53">
        <f>IF(K558="S",$M$5,(IF(K558="M",$N$5,$O$5)))+(IF(L558="Yes",$P$5,0))</f>
        <v>1.5</v>
      </c>
      <c r="P558" s="53">
        <f t="shared" si="25"/>
        <v>4.9</v>
      </c>
      <c r="Q558" s="41"/>
      <c r="R558" s="59">
        <v>43483.5260414804</v>
      </c>
      <c r="S558" s="48" t="s">
        <v>2</v>
      </c>
      <c r="T558" s="48" t="s">
        <v>33</v>
      </c>
      <c r="U558" s="48" t="s">
        <v>33</v>
      </c>
      <c r="V558" s="53">
        <f>IF(AND(S558="L",T558="Yes",U558="Yes"),$P$7,0)+IF(S558="S",$M$4,IF(S558="M",$N$4,$O$4)+IF(T558="Yes",$P$4,0))</f>
        <v>5.4</v>
      </c>
      <c r="W558" s="53">
        <f>IF(S558="S",$M$5,(IF(S558="M",$N$5,$O$5)))+(IF(T558="Yes",$P$5,0))</f>
        <v>1.2</v>
      </c>
      <c r="X558" s="53">
        <f t="shared" si="26"/>
        <v>4.2</v>
      </c>
    </row>
    <row r="559" s="39" customFormat="1" ht="15.75" customHeight="1" spans="1:24">
      <c r="A559" s="41"/>
      <c r="B559" s="59">
        <v>43469.7929241519</v>
      </c>
      <c r="C559" s="48" t="s">
        <v>4</v>
      </c>
      <c r="D559" s="48" t="s">
        <v>33</v>
      </c>
      <c r="E559" s="48" t="s">
        <v>33</v>
      </c>
      <c r="F559" s="53">
        <f>IF(C559="S",$M$4,(IF(C559="M",$N$4,$O$4)))+(IF(D559="Yes",$P$4,0))</f>
        <v>7.4</v>
      </c>
      <c r="G559" s="53">
        <f>IF(C559="S",$M$5,(IF(C559="M",$N$5,$O$5)))+(IF(D559="Yes",$P$5,0))</f>
        <v>1.7</v>
      </c>
      <c r="H559" s="53">
        <f t="shared" si="24"/>
        <v>5.7</v>
      </c>
      <c r="I559" s="41"/>
      <c r="J559" s="59">
        <v>43476.0613052552</v>
      </c>
      <c r="K559" s="48" t="s">
        <v>2</v>
      </c>
      <c r="L559" s="48" t="s">
        <v>33</v>
      </c>
      <c r="M559" s="48" t="s">
        <v>33</v>
      </c>
      <c r="N559" s="53">
        <f>IF(AND(K559="L",M559="Yes"),$O$6,IF(K559="S",$M$4,IF(K559="M",$N$4,$O$4)))+IF(L559="Yes",$P$4,0)</f>
        <v>5.4</v>
      </c>
      <c r="O559" s="53">
        <f>IF(K559="S",$M$5,(IF(K559="M",$N$5,$O$5)))+(IF(L559="Yes",$P$5,0))</f>
        <v>1.2</v>
      </c>
      <c r="P559" s="53">
        <f t="shared" si="25"/>
        <v>4.2</v>
      </c>
      <c r="Q559" s="41"/>
      <c r="R559" s="59">
        <v>43483.5270648039</v>
      </c>
      <c r="S559" s="48" t="s">
        <v>4</v>
      </c>
      <c r="T559" s="48" t="s">
        <v>33</v>
      </c>
      <c r="U559" s="48" t="s">
        <v>33</v>
      </c>
      <c r="V559" s="53">
        <f>IF(AND(S559="L",T559="Yes",U559="Yes"),$P$7,0)+IF(S559="S",$M$4,IF(S559="M",$N$4,$O$4)+IF(T559="Yes",$P$4,0))</f>
        <v>7.4</v>
      </c>
      <c r="W559" s="53">
        <f>IF(S559="S",$M$5,(IF(S559="M",$N$5,$O$5)))+(IF(T559="Yes",$P$5,0))</f>
        <v>1.7</v>
      </c>
      <c r="X559" s="53">
        <f t="shared" si="26"/>
        <v>5.7</v>
      </c>
    </row>
    <row r="560" s="39" customFormat="1" ht="15.75" customHeight="1" spans="1:24">
      <c r="A560" s="41"/>
      <c r="B560" s="59">
        <v>43469.7960197723</v>
      </c>
      <c r="C560" s="48" t="s">
        <v>3</v>
      </c>
      <c r="D560" s="48" t="s">
        <v>33</v>
      </c>
      <c r="E560" s="48" t="s">
        <v>33</v>
      </c>
      <c r="F560" s="53">
        <f>IF(C560="S",$M$4,(IF(C560="M",$N$4,$O$4)))+(IF(D560="Yes",$P$4,0))</f>
        <v>6.4</v>
      </c>
      <c r="G560" s="53">
        <f>IF(C560="S",$M$5,(IF(C560="M",$N$5,$O$5)))+(IF(D560="Yes",$P$5,0))</f>
        <v>1.5</v>
      </c>
      <c r="H560" s="53">
        <f t="shared" si="24"/>
        <v>4.9</v>
      </c>
      <c r="I560" s="41"/>
      <c r="J560" s="59">
        <v>43476.0678411893</v>
      </c>
      <c r="K560" s="48" t="s">
        <v>4</v>
      </c>
      <c r="L560" s="48" t="s">
        <v>33</v>
      </c>
      <c r="M560" s="48" t="s">
        <v>5</v>
      </c>
      <c r="N560" s="53">
        <f>IF(AND(K560="L",M560="Yes"),$O$6,IF(K560="S",$M$4,IF(K560="M",$N$4,$O$4)))+IF(L560="Yes",$P$4,0)</f>
        <v>6.66</v>
      </c>
      <c r="O560" s="53">
        <f>IF(K560="S",$M$5,(IF(K560="M",$N$5,$O$5)))+(IF(L560="Yes",$P$5,0))</f>
        <v>1.7</v>
      </c>
      <c r="P560" s="53">
        <f t="shared" si="25"/>
        <v>4.96</v>
      </c>
      <c r="Q560" s="41"/>
      <c r="R560" s="59">
        <v>43483.5418505513</v>
      </c>
      <c r="S560" s="48" t="s">
        <v>4</v>
      </c>
      <c r="T560" s="48" t="s">
        <v>33</v>
      </c>
      <c r="U560" s="48" t="s">
        <v>33</v>
      </c>
      <c r="V560" s="53">
        <f>IF(AND(S560="L",T560="Yes",U560="Yes"),$P$7,0)+IF(S560="S",$M$4,IF(S560="M",$N$4,$O$4)+IF(T560="Yes",$P$4,0))</f>
        <v>7.4</v>
      </c>
      <c r="W560" s="53">
        <f>IF(S560="S",$M$5,(IF(S560="M",$N$5,$O$5)))+(IF(T560="Yes",$P$5,0))</f>
        <v>1.7</v>
      </c>
      <c r="X560" s="53">
        <f t="shared" si="26"/>
        <v>5.7</v>
      </c>
    </row>
    <row r="561" s="39" customFormat="1" ht="15.75" customHeight="1" spans="1:24">
      <c r="A561" s="41"/>
      <c r="B561" s="59">
        <v>43469.8068414623</v>
      </c>
      <c r="C561" s="48" t="s">
        <v>4</v>
      </c>
      <c r="D561" s="48" t="s">
        <v>33</v>
      </c>
      <c r="E561" s="48" t="s">
        <v>33</v>
      </c>
      <c r="F561" s="53">
        <f>IF(C561="S",$M$4,(IF(C561="M",$N$4,$O$4)))+(IF(D561="Yes",$P$4,0))</f>
        <v>7.4</v>
      </c>
      <c r="G561" s="53">
        <f>IF(C561="S",$M$5,(IF(C561="M",$N$5,$O$5)))+(IF(D561="Yes",$P$5,0))</f>
        <v>1.7</v>
      </c>
      <c r="H561" s="53">
        <f t="shared" si="24"/>
        <v>5.7</v>
      </c>
      <c r="I561" s="41"/>
      <c r="J561" s="59">
        <v>43476.069539612</v>
      </c>
      <c r="K561" s="48" t="s">
        <v>4</v>
      </c>
      <c r="L561" s="48" t="s">
        <v>33</v>
      </c>
      <c r="M561" s="48" t="s">
        <v>5</v>
      </c>
      <c r="N561" s="53">
        <f>IF(AND(K561="L",M561="Yes"),$O$6,IF(K561="S",$M$4,IF(K561="M",$N$4,$O$4)))+IF(L561="Yes",$P$4,0)</f>
        <v>6.66</v>
      </c>
      <c r="O561" s="53">
        <f>IF(K561="S",$M$5,(IF(K561="M",$N$5,$O$5)))+(IF(L561="Yes",$P$5,0))</f>
        <v>1.7</v>
      </c>
      <c r="P561" s="53">
        <f t="shared" si="25"/>
        <v>4.96</v>
      </c>
      <c r="Q561" s="41"/>
      <c r="R561" s="59">
        <v>43483.5435016948</v>
      </c>
      <c r="S561" s="48" t="s">
        <v>4</v>
      </c>
      <c r="T561" s="48" t="s">
        <v>33</v>
      </c>
      <c r="U561" s="48" t="s">
        <v>33</v>
      </c>
      <c r="V561" s="53">
        <f>IF(AND(S561="L",T561="Yes",U561="Yes"),$P$7,0)+IF(S561="S",$M$4,IF(S561="M",$N$4,$O$4)+IF(T561="Yes",$P$4,0))</f>
        <v>7.4</v>
      </c>
      <c r="W561" s="53">
        <f>IF(S561="S",$M$5,(IF(S561="M",$N$5,$O$5)))+(IF(T561="Yes",$P$5,0))</f>
        <v>1.7</v>
      </c>
      <c r="X561" s="53">
        <f t="shared" si="26"/>
        <v>5.7</v>
      </c>
    </row>
    <row r="562" s="39" customFormat="1" ht="15.75" customHeight="1" spans="1:24">
      <c r="A562" s="41"/>
      <c r="B562" s="59">
        <v>43469.8176043773</v>
      </c>
      <c r="C562" s="48" t="s">
        <v>3</v>
      </c>
      <c r="D562" s="48" t="s">
        <v>33</v>
      </c>
      <c r="E562" s="48" t="s">
        <v>33</v>
      </c>
      <c r="F562" s="53">
        <f>IF(C562="S",$M$4,(IF(C562="M",$N$4,$O$4)))+(IF(D562="Yes",$P$4,0))</f>
        <v>6.4</v>
      </c>
      <c r="G562" s="53">
        <f>IF(C562="S",$M$5,(IF(C562="M",$N$5,$O$5)))+(IF(D562="Yes",$P$5,0))</f>
        <v>1.5</v>
      </c>
      <c r="H562" s="53">
        <f t="shared" si="24"/>
        <v>4.9</v>
      </c>
      <c r="I562" s="41"/>
      <c r="J562" s="59">
        <v>43476.078607416</v>
      </c>
      <c r="K562" s="48" t="s">
        <v>4</v>
      </c>
      <c r="L562" s="48" t="s">
        <v>5</v>
      </c>
      <c r="M562" s="48" t="s">
        <v>5</v>
      </c>
      <c r="N562" s="53">
        <f>IF(AND(K562="L",M562="Yes"),$O$6,IF(K562="S",$M$4,IF(K562="M",$N$4,$O$4)))+IF(L562="Yes",$P$4,0)</f>
        <v>11.56</v>
      </c>
      <c r="O562" s="53">
        <f>IF(K562="S",$M$5,(IF(K562="M",$N$5,$O$5)))+(IF(L562="Yes",$P$5,0))</f>
        <v>3.7</v>
      </c>
      <c r="P562" s="53">
        <f t="shared" si="25"/>
        <v>7.86</v>
      </c>
      <c r="Q562" s="41"/>
      <c r="R562" s="59">
        <v>43483.5543735451</v>
      </c>
      <c r="S562" s="48" t="s">
        <v>3</v>
      </c>
      <c r="T562" s="48" t="s">
        <v>33</v>
      </c>
      <c r="U562" s="48" t="s">
        <v>33</v>
      </c>
      <c r="V562" s="53">
        <f>IF(AND(S562="L",T562="Yes",U562="Yes"),$P$7,0)+IF(S562="S",$M$4,IF(S562="M",$N$4,$O$4)+IF(T562="Yes",$P$4,0))</f>
        <v>6.4</v>
      </c>
      <c r="W562" s="53">
        <f>IF(S562="S",$M$5,(IF(S562="M",$N$5,$O$5)))+(IF(T562="Yes",$P$5,0))</f>
        <v>1.5</v>
      </c>
      <c r="X562" s="53">
        <f t="shared" si="26"/>
        <v>4.9</v>
      </c>
    </row>
    <row r="563" s="39" customFormat="1" ht="15.75" customHeight="1" spans="1:24">
      <c r="A563" s="41"/>
      <c r="B563" s="59">
        <v>43469.8182006329</v>
      </c>
      <c r="C563" s="48" t="s">
        <v>3</v>
      </c>
      <c r="D563" s="48" t="s">
        <v>33</v>
      </c>
      <c r="E563" s="48" t="s">
        <v>33</v>
      </c>
      <c r="F563" s="53">
        <f>IF(C563="S",$M$4,(IF(C563="M",$N$4,$O$4)))+(IF(D563="Yes",$P$4,0))</f>
        <v>6.4</v>
      </c>
      <c r="G563" s="53">
        <f>IF(C563="S",$M$5,(IF(C563="M",$N$5,$O$5)))+(IF(D563="Yes",$P$5,0))</f>
        <v>1.5</v>
      </c>
      <c r="H563" s="53">
        <f t="shared" si="24"/>
        <v>4.9</v>
      </c>
      <c r="I563" s="41"/>
      <c r="J563" s="59">
        <v>43476.0796504431</v>
      </c>
      <c r="K563" s="48" t="s">
        <v>3</v>
      </c>
      <c r="L563" s="48" t="s">
        <v>33</v>
      </c>
      <c r="M563" s="48" t="s">
        <v>33</v>
      </c>
      <c r="N563" s="53">
        <f>IF(AND(K563="L",M563="Yes"),$O$6,IF(K563="S",$M$4,IF(K563="M",$N$4,$O$4)))+IF(L563="Yes",$P$4,0)</f>
        <v>6.4</v>
      </c>
      <c r="O563" s="53">
        <f>IF(K563="S",$M$5,(IF(K563="M",$N$5,$O$5)))+(IF(L563="Yes",$P$5,0))</f>
        <v>1.5</v>
      </c>
      <c r="P563" s="53">
        <f t="shared" si="25"/>
        <v>4.9</v>
      </c>
      <c r="Q563" s="41"/>
      <c r="R563" s="59">
        <v>43483.5547428875</v>
      </c>
      <c r="S563" s="48" t="s">
        <v>3</v>
      </c>
      <c r="T563" s="48" t="s">
        <v>33</v>
      </c>
      <c r="U563" s="48" t="s">
        <v>33</v>
      </c>
      <c r="V563" s="53">
        <f>IF(AND(S563="L",T563="Yes",U563="Yes"),$P$7,0)+IF(S563="S",$M$4,IF(S563="M",$N$4,$O$4)+IF(T563="Yes",$P$4,0))</f>
        <v>6.4</v>
      </c>
      <c r="W563" s="53">
        <f>IF(S563="S",$M$5,(IF(S563="M",$N$5,$O$5)))+(IF(T563="Yes",$P$5,0))</f>
        <v>1.5</v>
      </c>
      <c r="X563" s="53">
        <f t="shared" si="26"/>
        <v>4.9</v>
      </c>
    </row>
    <row r="564" s="39" customFormat="1" ht="15.75" customHeight="1" spans="1:24">
      <c r="A564" s="41"/>
      <c r="B564" s="59">
        <v>43469.8199130278</v>
      </c>
      <c r="C564" s="48" t="s">
        <v>2</v>
      </c>
      <c r="D564" s="48" t="s">
        <v>33</v>
      </c>
      <c r="E564" s="48" t="s">
        <v>33</v>
      </c>
      <c r="F564" s="53">
        <f>IF(C564="S",$M$4,(IF(C564="M",$N$4,$O$4)))+(IF(D564="Yes",$P$4,0))</f>
        <v>5.4</v>
      </c>
      <c r="G564" s="53">
        <f>IF(C564="S",$M$5,(IF(C564="M",$N$5,$O$5)))+(IF(D564="Yes",$P$5,0))</f>
        <v>1.2</v>
      </c>
      <c r="H564" s="53">
        <f t="shared" si="24"/>
        <v>4.2</v>
      </c>
      <c r="I564" s="41"/>
      <c r="J564" s="59">
        <v>43476.0800086269</v>
      </c>
      <c r="K564" s="48" t="s">
        <v>2</v>
      </c>
      <c r="L564" s="48" t="s">
        <v>33</v>
      </c>
      <c r="M564" s="48" t="s">
        <v>33</v>
      </c>
      <c r="N564" s="53">
        <f>IF(AND(K564="L",M564="Yes"),$O$6,IF(K564="S",$M$4,IF(K564="M",$N$4,$O$4)))+IF(L564="Yes",$P$4,0)</f>
        <v>5.4</v>
      </c>
      <c r="O564" s="53">
        <f>IF(K564="S",$M$5,(IF(K564="M",$N$5,$O$5)))+(IF(L564="Yes",$P$5,0))</f>
        <v>1.2</v>
      </c>
      <c r="P564" s="53">
        <f t="shared" si="25"/>
        <v>4.2</v>
      </c>
      <c r="Q564" s="41"/>
      <c r="R564" s="59">
        <v>43483.5565681766</v>
      </c>
      <c r="S564" s="48" t="s">
        <v>3</v>
      </c>
      <c r="T564" s="48" t="s">
        <v>5</v>
      </c>
      <c r="U564" s="48" t="s">
        <v>33</v>
      </c>
      <c r="V564" s="53">
        <f>IF(AND(S564="L",T564="Yes",U564="Yes"),$P$7,0)+IF(S564="S",$M$4,IF(S564="M",$N$4,$O$4)+IF(T564="Yes",$P$4,0))</f>
        <v>11.3</v>
      </c>
      <c r="W564" s="53">
        <f>IF(S564="S",$M$5,(IF(S564="M",$N$5,$O$5)))+(IF(T564="Yes",$P$5,0))</f>
        <v>3.5</v>
      </c>
      <c r="X564" s="53">
        <f t="shared" si="26"/>
        <v>7.8</v>
      </c>
    </row>
    <row r="565" s="39" customFormat="1" ht="15.75" customHeight="1" spans="1:24">
      <c r="A565" s="41"/>
      <c r="B565" s="59">
        <v>43469.8251438054</v>
      </c>
      <c r="C565" s="48" t="s">
        <v>4</v>
      </c>
      <c r="D565" s="48" t="s">
        <v>5</v>
      </c>
      <c r="E565" s="48" t="s">
        <v>33</v>
      </c>
      <c r="F565" s="53">
        <f>IF(C565="S",$M$4,(IF(C565="M",$N$4,$O$4)))+(IF(D565="Yes",$P$4,0))</f>
        <v>12.3</v>
      </c>
      <c r="G565" s="53">
        <f>IF(C565="S",$M$5,(IF(C565="M",$N$5,$O$5)))+(IF(D565="Yes",$P$5,0))</f>
        <v>3.7</v>
      </c>
      <c r="H565" s="53">
        <f t="shared" si="24"/>
        <v>8.6</v>
      </c>
      <c r="I565" s="41"/>
      <c r="J565" s="59">
        <v>43476.0868231666</v>
      </c>
      <c r="K565" s="48" t="s">
        <v>4</v>
      </c>
      <c r="L565" s="48" t="s">
        <v>5</v>
      </c>
      <c r="M565" s="48" t="s">
        <v>5</v>
      </c>
      <c r="N565" s="53">
        <f>IF(AND(K565="L",M565="Yes"),$O$6,IF(K565="S",$M$4,IF(K565="M",$N$4,$O$4)))+IF(L565="Yes",$P$4,0)</f>
        <v>11.56</v>
      </c>
      <c r="O565" s="53">
        <f>IF(K565="S",$M$5,(IF(K565="M",$N$5,$O$5)))+(IF(L565="Yes",$P$5,0))</f>
        <v>3.7</v>
      </c>
      <c r="P565" s="53">
        <f t="shared" si="25"/>
        <v>7.86</v>
      </c>
      <c r="Q565" s="41"/>
      <c r="R565" s="59">
        <v>43483.5610715939</v>
      </c>
      <c r="S565" s="48" t="s">
        <v>3</v>
      </c>
      <c r="T565" s="48" t="s">
        <v>33</v>
      </c>
      <c r="U565" s="48" t="s">
        <v>33</v>
      </c>
      <c r="V565" s="53">
        <f>IF(AND(S565="L",T565="Yes",U565="Yes"),$P$7,0)+IF(S565="S",$M$4,IF(S565="M",$N$4,$O$4)+IF(T565="Yes",$P$4,0))</f>
        <v>6.4</v>
      </c>
      <c r="W565" s="53">
        <f>IF(S565="S",$M$5,(IF(S565="M",$N$5,$O$5)))+(IF(T565="Yes",$P$5,0))</f>
        <v>1.5</v>
      </c>
      <c r="X565" s="53">
        <f t="shared" si="26"/>
        <v>4.9</v>
      </c>
    </row>
    <row r="566" s="39" customFormat="1" ht="15.75" customHeight="1" spans="1:24">
      <c r="A566" s="41"/>
      <c r="B566" s="59">
        <v>43469.8343711441</v>
      </c>
      <c r="C566" s="48" t="s">
        <v>2</v>
      </c>
      <c r="D566" s="48" t="s">
        <v>33</v>
      </c>
      <c r="E566" s="48" t="s">
        <v>33</v>
      </c>
      <c r="F566" s="53">
        <f>IF(C566="S",$M$4,(IF(C566="M",$N$4,$O$4)))+(IF(D566="Yes",$P$4,0))</f>
        <v>5.4</v>
      </c>
      <c r="G566" s="53">
        <f>IF(C566="S",$M$5,(IF(C566="M",$N$5,$O$5)))+(IF(D566="Yes",$P$5,0))</f>
        <v>1.2</v>
      </c>
      <c r="H566" s="53">
        <f t="shared" si="24"/>
        <v>4.2</v>
      </c>
      <c r="I566" s="41"/>
      <c r="J566" s="59">
        <v>43476.0878274863</v>
      </c>
      <c r="K566" s="48" t="s">
        <v>4</v>
      </c>
      <c r="L566" s="48" t="s">
        <v>33</v>
      </c>
      <c r="M566" s="48" t="s">
        <v>33</v>
      </c>
      <c r="N566" s="53">
        <f>IF(AND(K566="L",M566="Yes"),$O$6,IF(K566="S",$M$4,IF(K566="M",$N$4,$O$4)))+IF(L566="Yes",$P$4,0)</f>
        <v>7.4</v>
      </c>
      <c r="O566" s="53">
        <f>IF(K566="S",$M$5,(IF(K566="M",$N$5,$O$5)))+(IF(L566="Yes",$P$5,0))</f>
        <v>1.7</v>
      </c>
      <c r="P566" s="53">
        <f t="shared" si="25"/>
        <v>5.7</v>
      </c>
      <c r="Q566" s="41"/>
      <c r="R566" s="59">
        <v>43483.5759776057</v>
      </c>
      <c r="S566" s="48" t="s">
        <v>3</v>
      </c>
      <c r="T566" s="48" t="s">
        <v>33</v>
      </c>
      <c r="U566" s="48" t="s">
        <v>33</v>
      </c>
      <c r="V566" s="53">
        <f>IF(AND(S566="L",T566="Yes",U566="Yes"),$P$7,0)+IF(S566="S",$M$4,IF(S566="M",$N$4,$O$4)+IF(T566="Yes",$P$4,0))</f>
        <v>6.4</v>
      </c>
      <c r="W566" s="53">
        <f>IF(S566="S",$M$5,(IF(S566="M",$N$5,$O$5)))+(IF(T566="Yes",$P$5,0))</f>
        <v>1.5</v>
      </c>
      <c r="X566" s="53">
        <f t="shared" si="26"/>
        <v>4.9</v>
      </c>
    </row>
    <row r="567" s="39" customFormat="1" ht="15.75" customHeight="1" spans="1:24">
      <c r="A567" s="41"/>
      <c r="B567" s="59">
        <v>43469.8430609195</v>
      </c>
      <c r="C567" s="48" t="s">
        <v>2</v>
      </c>
      <c r="D567" s="48" t="s">
        <v>33</v>
      </c>
      <c r="E567" s="48" t="s">
        <v>33</v>
      </c>
      <c r="F567" s="53">
        <f>IF(C567="S",$M$4,(IF(C567="M",$N$4,$O$4)))+(IF(D567="Yes",$P$4,0))</f>
        <v>5.4</v>
      </c>
      <c r="G567" s="53">
        <f>IF(C567="S",$M$5,(IF(C567="M",$N$5,$O$5)))+(IF(D567="Yes",$P$5,0))</f>
        <v>1.2</v>
      </c>
      <c r="H567" s="53">
        <f t="shared" si="24"/>
        <v>4.2</v>
      </c>
      <c r="I567" s="41"/>
      <c r="J567" s="59">
        <v>43476.0879213923</v>
      </c>
      <c r="K567" s="48" t="s">
        <v>4</v>
      </c>
      <c r="L567" s="48" t="s">
        <v>33</v>
      </c>
      <c r="M567" s="48" t="s">
        <v>5</v>
      </c>
      <c r="N567" s="53">
        <f>IF(AND(K567="L",M567="Yes"),$O$6,IF(K567="S",$M$4,IF(K567="M",$N$4,$O$4)))+IF(L567="Yes",$P$4,0)</f>
        <v>6.66</v>
      </c>
      <c r="O567" s="53">
        <f>IF(K567="S",$M$5,(IF(K567="M",$N$5,$O$5)))+(IF(L567="Yes",$P$5,0))</f>
        <v>1.7</v>
      </c>
      <c r="P567" s="53">
        <f t="shared" si="25"/>
        <v>4.96</v>
      </c>
      <c r="Q567" s="41"/>
      <c r="R567" s="59">
        <v>43483.5809865782</v>
      </c>
      <c r="S567" s="48" t="s">
        <v>3</v>
      </c>
      <c r="T567" s="48" t="s">
        <v>33</v>
      </c>
      <c r="U567" s="48" t="s">
        <v>33</v>
      </c>
      <c r="V567" s="53">
        <f>IF(AND(S567="L",T567="Yes",U567="Yes"),$P$7,0)+IF(S567="S",$M$4,IF(S567="M",$N$4,$O$4)+IF(T567="Yes",$P$4,0))</f>
        <v>6.4</v>
      </c>
      <c r="W567" s="53">
        <f>IF(S567="S",$M$5,(IF(S567="M",$N$5,$O$5)))+(IF(T567="Yes",$P$5,0))</f>
        <v>1.5</v>
      </c>
      <c r="X567" s="53">
        <f t="shared" si="26"/>
        <v>4.9</v>
      </c>
    </row>
    <row r="568" s="39" customFormat="1" ht="15.75" customHeight="1" spans="1:24">
      <c r="A568" s="41"/>
      <c r="B568" s="59">
        <v>43469.8527169259</v>
      </c>
      <c r="C568" s="48" t="s">
        <v>4</v>
      </c>
      <c r="D568" s="48" t="s">
        <v>5</v>
      </c>
      <c r="E568" s="48" t="s">
        <v>33</v>
      </c>
      <c r="F568" s="53">
        <f>IF(C568="S",$M$4,(IF(C568="M",$N$4,$O$4)))+(IF(D568="Yes",$P$4,0))</f>
        <v>12.3</v>
      </c>
      <c r="G568" s="53">
        <f>IF(C568="S",$M$5,(IF(C568="M",$N$5,$O$5)))+(IF(D568="Yes",$P$5,0))</f>
        <v>3.7</v>
      </c>
      <c r="H568" s="53">
        <f t="shared" si="24"/>
        <v>8.6</v>
      </c>
      <c r="I568" s="41"/>
      <c r="J568" s="59">
        <v>43476.091507365</v>
      </c>
      <c r="K568" s="48" t="s">
        <v>3</v>
      </c>
      <c r="L568" s="48" t="s">
        <v>5</v>
      </c>
      <c r="M568" s="48" t="s">
        <v>33</v>
      </c>
      <c r="N568" s="53">
        <f>IF(AND(K568="L",M568="Yes"),$O$6,IF(K568="S",$M$4,IF(K568="M",$N$4,$O$4)))+IF(L568="Yes",$P$4,0)</f>
        <v>11.3</v>
      </c>
      <c r="O568" s="53">
        <f>IF(K568="S",$M$5,(IF(K568="M",$N$5,$O$5)))+(IF(L568="Yes",$P$5,0))</f>
        <v>3.5</v>
      </c>
      <c r="P568" s="53">
        <f t="shared" si="25"/>
        <v>7.8</v>
      </c>
      <c r="Q568" s="41"/>
      <c r="R568" s="59">
        <v>43483.5851237424</v>
      </c>
      <c r="S568" s="48" t="s">
        <v>4</v>
      </c>
      <c r="T568" s="48" t="s">
        <v>5</v>
      </c>
      <c r="U568" s="48" t="s">
        <v>33</v>
      </c>
      <c r="V568" s="53">
        <f>IF(AND(S568="L",T568="Yes",U568="Yes"),$P$7,0)+IF(S568="S",$M$4,IF(S568="M",$N$4,$O$4)+IF(T568="Yes",$P$4,0))</f>
        <v>12.3</v>
      </c>
      <c r="W568" s="53">
        <f>IF(S568="S",$M$5,(IF(S568="M",$N$5,$O$5)))+(IF(T568="Yes",$P$5,0))</f>
        <v>3.7</v>
      </c>
      <c r="X568" s="53">
        <f t="shared" si="26"/>
        <v>8.6</v>
      </c>
    </row>
    <row r="569" s="39" customFormat="1" ht="15.75" customHeight="1" spans="1:24">
      <c r="A569" s="41"/>
      <c r="B569" s="59">
        <v>43469.8654069782</v>
      </c>
      <c r="C569" s="48" t="s">
        <v>4</v>
      </c>
      <c r="D569" s="48" t="s">
        <v>33</v>
      </c>
      <c r="E569" s="48" t="s">
        <v>33</v>
      </c>
      <c r="F569" s="53">
        <f>IF(C569="S",$M$4,(IF(C569="M",$N$4,$O$4)))+(IF(D569="Yes",$P$4,0))</f>
        <v>7.4</v>
      </c>
      <c r="G569" s="53">
        <f>IF(C569="S",$M$5,(IF(C569="M",$N$5,$O$5)))+(IF(D569="Yes",$P$5,0))</f>
        <v>1.7</v>
      </c>
      <c r="H569" s="53">
        <f t="shared" si="24"/>
        <v>5.7</v>
      </c>
      <c r="I569" s="41"/>
      <c r="J569" s="59">
        <v>43476.096810703</v>
      </c>
      <c r="K569" s="48" t="s">
        <v>2</v>
      </c>
      <c r="L569" s="48" t="s">
        <v>33</v>
      </c>
      <c r="M569" s="48" t="s">
        <v>33</v>
      </c>
      <c r="N569" s="53">
        <f>IF(AND(K569="L",M569="Yes"),$O$6,IF(K569="S",$M$4,IF(K569="M",$N$4,$O$4)))+IF(L569="Yes",$P$4,0)</f>
        <v>5.4</v>
      </c>
      <c r="O569" s="53">
        <f>IF(K569="S",$M$5,(IF(K569="M",$N$5,$O$5)))+(IF(L569="Yes",$P$5,0))</f>
        <v>1.2</v>
      </c>
      <c r="P569" s="53">
        <f t="shared" si="25"/>
        <v>4.2</v>
      </c>
      <c r="Q569" s="41"/>
      <c r="R569" s="59">
        <v>43483.5909337904</v>
      </c>
      <c r="S569" s="48" t="s">
        <v>2</v>
      </c>
      <c r="T569" s="48" t="s">
        <v>33</v>
      </c>
      <c r="U569" s="48" t="s">
        <v>33</v>
      </c>
      <c r="V569" s="53">
        <f>IF(AND(S569="L",T569="Yes",U569="Yes"),$P$7,0)+IF(S569="S",$M$4,IF(S569="M",$N$4,$O$4)+IF(T569="Yes",$P$4,0))</f>
        <v>5.4</v>
      </c>
      <c r="W569" s="53">
        <f>IF(S569="S",$M$5,(IF(S569="M",$N$5,$O$5)))+(IF(T569="Yes",$P$5,0))</f>
        <v>1.2</v>
      </c>
      <c r="X569" s="53">
        <f t="shared" si="26"/>
        <v>4.2</v>
      </c>
    </row>
    <row r="570" s="39" customFormat="1" ht="15.75" customHeight="1" spans="1:24">
      <c r="A570" s="41"/>
      <c r="B570" s="59">
        <v>43469.8729354308</v>
      </c>
      <c r="C570" s="48" t="s">
        <v>4</v>
      </c>
      <c r="D570" s="48" t="s">
        <v>33</v>
      </c>
      <c r="E570" s="48" t="s">
        <v>33</v>
      </c>
      <c r="F570" s="53">
        <f>IF(C570="S",$M$4,(IF(C570="M",$N$4,$O$4)))+(IF(D570="Yes",$P$4,0))</f>
        <v>7.4</v>
      </c>
      <c r="G570" s="53">
        <f>IF(C570="S",$M$5,(IF(C570="M",$N$5,$O$5)))+(IF(D570="Yes",$P$5,0))</f>
        <v>1.7</v>
      </c>
      <c r="H570" s="53">
        <f t="shared" si="24"/>
        <v>5.7</v>
      </c>
      <c r="I570" s="41"/>
      <c r="J570" s="59">
        <v>43476.0978373406</v>
      </c>
      <c r="K570" s="48" t="s">
        <v>4</v>
      </c>
      <c r="L570" s="48" t="s">
        <v>5</v>
      </c>
      <c r="M570" s="48" t="s">
        <v>33</v>
      </c>
      <c r="N570" s="53">
        <f>IF(AND(K570="L",M570="Yes"),$O$6,IF(K570="S",$M$4,IF(K570="M",$N$4,$O$4)))+IF(L570="Yes",$P$4,0)</f>
        <v>12.3</v>
      </c>
      <c r="O570" s="53">
        <f>IF(K570="S",$M$5,(IF(K570="M",$N$5,$O$5)))+(IF(L570="Yes",$P$5,0))</f>
        <v>3.7</v>
      </c>
      <c r="P570" s="53">
        <f t="shared" si="25"/>
        <v>8.6</v>
      </c>
      <c r="Q570" s="41"/>
      <c r="R570" s="59">
        <v>43483.5912442858</v>
      </c>
      <c r="S570" s="48" t="s">
        <v>4</v>
      </c>
      <c r="T570" s="48" t="s">
        <v>5</v>
      </c>
      <c r="U570" s="48" t="s">
        <v>33</v>
      </c>
      <c r="V570" s="53">
        <f>IF(AND(S570="L",T570="Yes",U570="Yes"),$P$7,0)+IF(S570="S",$M$4,IF(S570="M",$N$4,$O$4)+IF(T570="Yes",$P$4,0))</f>
        <v>12.3</v>
      </c>
      <c r="W570" s="53">
        <f>IF(S570="S",$M$5,(IF(S570="M",$N$5,$O$5)))+(IF(T570="Yes",$P$5,0))</f>
        <v>3.7</v>
      </c>
      <c r="X570" s="53">
        <f t="shared" si="26"/>
        <v>8.6</v>
      </c>
    </row>
    <row r="571" s="39" customFormat="1" ht="15.75" customHeight="1" spans="1:24">
      <c r="A571" s="41"/>
      <c r="B571" s="59">
        <v>43469.8744577168</v>
      </c>
      <c r="C571" s="48" t="s">
        <v>4</v>
      </c>
      <c r="D571" s="48" t="s">
        <v>33</v>
      </c>
      <c r="E571" s="48" t="s">
        <v>33</v>
      </c>
      <c r="F571" s="53">
        <f>IF(C571="S",$M$4,(IF(C571="M",$N$4,$O$4)))+(IF(D571="Yes",$P$4,0))</f>
        <v>7.4</v>
      </c>
      <c r="G571" s="53">
        <f>IF(C571="S",$M$5,(IF(C571="M",$N$5,$O$5)))+(IF(D571="Yes",$P$5,0))</f>
        <v>1.7</v>
      </c>
      <c r="H571" s="53">
        <f t="shared" si="24"/>
        <v>5.7</v>
      </c>
      <c r="I571" s="41"/>
      <c r="J571" s="59">
        <v>43476.1016778765</v>
      </c>
      <c r="K571" s="48" t="s">
        <v>4</v>
      </c>
      <c r="L571" s="48" t="s">
        <v>33</v>
      </c>
      <c r="M571" s="48" t="s">
        <v>5</v>
      </c>
      <c r="N571" s="53">
        <f>IF(AND(K571="L",M571="Yes"),$O$6,IF(K571="S",$M$4,IF(K571="M",$N$4,$O$4)))+IF(L571="Yes",$P$4,0)</f>
        <v>6.66</v>
      </c>
      <c r="O571" s="53">
        <f>IF(K571="S",$M$5,(IF(K571="M",$N$5,$O$5)))+(IF(L571="Yes",$P$5,0))</f>
        <v>1.7</v>
      </c>
      <c r="P571" s="53">
        <f t="shared" si="25"/>
        <v>4.96</v>
      </c>
      <c r="Q571" s="41"/>
      <c r="R571" s="59">
        <v>43483.5919452263</v>
      </c>
      <c r="S571" s="48" t="s">
        <v>4</v>
      </c>
      <c r="T571" s="48" t="s">
        <v>5</v>
      </c>
      <c r="U571" s="48" t="s">
        <v>5</v>
      </c>
      <c r="V571" s="53">
        <f>IF(AND(S571="L",T571="Yes",U571="Yes"),$P$7,0)+IF(S571="S",$M$4,IF(S571="M",$N$4,$O$4)+IF(T571="Yes",$P$4,0))</f>
        <v>14.75</v>
      </c>
      <c r="W571" s="53">
        <f>IF(S571="S",$M$5,(IF(S571="M",$N$5,$O$5)))+(IF(T571="Yes",$P$5,0))</f>
        <v>3.7</v>
      </c>
      <c r="X571" s="53">
        <f t="shared" si="26"/>
        <v>11.05</v>
      </c>
    </row>
    <row r="572" s="39" customFormat="1" ht="15.75" customHeight="1" spans="1:24">
      <c r="A572" s="41"/>
      <c r="B572" s="59">
        <v>43469.8834404505</v>
      </c>
      <c r="C572" s="48" t="s">
        <v>4</v>
      </c>
      <c r="D572" s="48" t="s">
        <v>33</v>
      </c>
      <c r="E572" s="48" t="s">
        <v>33</v>
      </c>
      <c r="F572" s="53">
        <f>IF(C572="S",$M$4,(IF(C572="M",$N$4,$O$4)))+(IF(D572="Yes",$P$4,0))</f>
        <v>7.4</v>
      </c>
      <c r="G572" s="53">
        <f>IF(C572="S",$M$5,(IF(C572="M",$N$5,$O$5)))+(IF(D572="Yes",$P$5,0))</f>
        <v>1.7</v>
      </c>
      <c r="H572" s="53">
        <f t="shared" si="24"/>
        <v>5.7</v>
      </c>
      <c r="I572" s="41"/>
      <c r="J572" s="59">
        <v>43476.1023150671</v>
      </c>
      <c r="K572" s="48" t="s">
        <v>4</v>
      </c>
      <c r="L572" s="48" t="s">
        <v>33</v>
      </c>
      <c r="M572" s="48" t="s">
        <v>33</v>
      </c>
      <c r="N572" s="53">
        <f>IF(AND(K572="L",M572="Yes"),$O$6,IF(K572="S",$M$4,IF(K572="M",$N$4,$O$4)))+IF(L572="Yes",$P$4,0)</f>
        <v>7.4</v>
      </c>
      <c r="O572" s="53">
        <f>IF(K572="S",$M$5,(IF(K572="M",$N$5,$O$5)))+(IF(L572="Yes",$P$5,0))</f>
        <v>1.7</v>
      </c>
      <c r="P572" s="53">
        <f t="shared" si="25"/>
        <v>5.7</v>
      </c>
      <c r="Q572" s="41"/>
      <c r="R572" s="59">
        <v>43483.6044620281</v>
      </c>
      <c r="S572" s="48" t="s">
        <v>2</v>
      </c>
      <c r="T572" s="48" t="s">
        <v>33</v>
      </c>
      <c r="U572" s="48" t="s">
        <v>33</v>
      </c>
      <c r="V572" s="53">
        <f>IF(AND(S572="L",T572="Yes",U572="Yes"),$P$7,0)+IF(S572="S",$M$4,IF(S572="M",$N$4,$O$4)+IF(T572="Yes",$P$4,0))</f>
        <v>5.4</v>
      </c>
      <c r="W572" s="53">
        <f>IF(S572="S",$M$5,(IF(S572="M",$N$5,$O$5)))+(IF(T572="Yes",$P$5,0))</f>
        <v>1.2</v>
      </c>
      <c r="X572" s="53">
        <f t="shared" si="26"/>
        <v>4.2</v>
      </c>
    </row>
    <row r="573" s="39" customFormat="1" ht="15.75" customHeight="1" spans="1:24">
      <c r="A573" s="41"/>
      <c r="B573" s="59">
        <v>43469.900981066</v>
      </c>
      <c r="C573" s="48" t="s">
        <v>4</v>
      </c>
      <c r="D573" s="48" t="s">
        <v>33</v>
      </c>
      <c r="E573" s="48" t="s">
        <v>33</v>
      </c>
      <c r="F573" s="53">
        <f>IF(C573="S",$M$4,(IF(C573="M",$N$4,$O$4)))+(IF(D573="Yes",$P$4,0))</f>
        <v>7.4</v>
      </c>
      <c r="G573" s="53">
        <f>IF(C573="S",$M$5,(IF(C573="M",$N$5,$O$5)))+(IF(D573="Yes",$P$5,0))</f>
        <v>1.7</v>
      </c>
      <c r="H573" s="53">
        <f t="shared" si="24"/>
        <v>5.7</v>
      </c>
      <c r="I573" s="41"/>
      <c r="J573" s="59">
        <v>43476.1038629226</v>
      </c>
      <c r="K573" s="48" t="s">
        <v>2</v>
      </c>
      <c r="L573" s="48" t="s">
        <v>33</v>
      </c>
      <c r="M573" s="48" t="s">
        <v>33</v>
      </c>
      <c r="N573" s="53">
        <f>IF(AND(K573="L",M573="Yes"),$O$6,IF(K573="S",$M$4,IF(K573="M",$N$4,$O$4)))+IF(L573="Yes",$P$4,0)</f>
        <v>5.4</v>
      </c>
      <c r="O573" s="53">
        <f>IF(K573="S",$M$5,(IF(K573="M",$N$5,$O$5)))+(IF(L573="Yes",$P$5,0))</f>
        <v>1.2</v>
      </c>
      <c r="P573" s="53">
        <f t="shared" si="25"/>
        <v>4.2</v>
      </c>
      <c r="Q573" s="41"/>
      <c r="R573" s="59">
        <v>43483.6073991427</v>
      </c>
      <c r="S573" s="48" t="s">
        <v>3</v>
      </c>
      <c r="T573" s="48" t="s">
        <v>33</v>
      </c>
      <c r="U573" s="48" t="s">
        <v>33</v>
      </c>
      <c r="V573" s="53">
        <f>IF(AND(S573="L",T573="Yes",U573="Yes"),$P$7,0)+IF(S573="S",$M$4,IF(S573="M",$N$4,$O$4)+IF(T573="Yes",$P$4,0))</f>
        <v>6.4</v>
      </c>
      <c r="W573" s="53">
        <f>IF(S573="S",$M$5,(IF(S573="M",$N$5,$O$5)))+(IF(T573="Yes",$P$5,0))</f>
        <v>1.5</v>
      </c>
      <c r="X573" s="53">
        <f t="shared" si="26"/>
        <v>4.9</v>
      </c>
    </row>
    <row r="574" s="39" customFormat="1" ht="15.75" customHeight="1" spans="1:24">
      <c r="A574" s="41"/>
      <c r="B574" s="59">
        <v>43469.907277508</v>
      </c>
      <c r="C574" s="48" t="s">
        <v>3</v>
      </c>
      <c r="D574" s="48" t="s">
        <v>33</v>
      </c>
      <c r="E574" s="48" t="s">
        <v>33</v>
      </c>
      <c r="F574" s="53">
        <f>IF(C574="S",$M$4,(IF(C574="M",$N$4,$O$4)))+(IF(D574="Yes",$P$4,0))</f>
        <v>6.4</v>
      </c>
      <c r="G574" s="53">
        <f>IF(C574="S",$M$5,(IF(C574="M",$N$5,$O$5)))+(IF(D574="Yes",$P$5,0))</f>
        <v>1.5</v>
      </c>
      <c r="H574" s="53">
        <f t="shared" si="24"/>
        <v>4.9</v>
      </c>
      <c r="I574" s="41"/>
      <c r="J574" s="59">
        <v>43476.1097944522</v>
      </c>
      <c r="K574" s="48" t="s">
        <v>2</v>
      </c>
      <c r="L574" s="48" t="s">
        <v>33</v>
      </c>
      <c r="M574" s="48" t="s">
        <v>33</v>
      </c>
      <c r="N574" s="53">
        <f>IF(AND(K574="L",M574="Yes"),$O$6,IF(K574="S",$M$4,IF(K574="M",$N$4,$O$4)))+IF(L574="Yes",$P$4,0)</f>
        <v>5.4</v>
      </c>
      <c r="O574" s="53">
        <f>IF(K574="S",$M$5,(IF(K574="M",$N$5,$O$5)))+(IF(L574="Yes",$P$5,0))</f>
        <v>1.2</v>
      </c>
      <c r="P574" s="53">
        <f t="shared" si="25"/>
        <v>4.2</v>
      </c>
      <c r="Q574" s="41"/>
      <c r="R574" s="59">
        <v>43483.6076199943</v>
      </c>
      <c r="S574" s="48" t="s">
        <v>3</v>
      </c>
      <c r="T574" s="48" t="s">
        <v>33</v>
      </c>
      <c r="U574" s="48" t="s">
        <v>33</v>
      </c>
      <c r="V574" s="53">
        <f>IF(AND(S574="L",T574="Yes",U574="Yes"),$P$7,0)+IF(S574="S",$M$4,IF(S574="M",$N$4,$O$4)+IF(T574="Yes",$P$4,0))</f>
        <v>6.4</v>
      </c>
      <c r="W574" s="53">
        <f>IF(S574="S",$M$5,(IF(S574="M",$N$5,$O$5)))+(IF(T574="Yes",$P$5,0))</f>
        <v>1.5</v>
      </c>
      <c r="X574" s="53">
        <f t="shared" si="26"/>
        <v>4.9</v>
      </c>
    </row>
    <row r="575" s="39" customFormat="1" ht="15.75" customHeight="1" spans="1:24">
      <c r="A575" s="41"/>
      <c r="B575" s="59">
        <v>43469.9112380726</v>
      </c>
      <c r="C575" s="48" t="s">
        <v>3</v>
      </c>
      <c r="D575" s="48" t="s">
        <v>33</v>
      </c>
      <c r="E575" s="48" t="s">
        <v>33</v>
      </c>
      <c r="F575" s="53">
        <f>IF(C575="S",$M$4,(IF(C575="M",$N$4,$O$4)))+(IF(D575="Yes",$P$4,0))</f>
        <v>6.4</v>
      </c>
      <c r="G575" s="53">
        <f>IF(C575="S",$M$5,(IF(C575="M",$N$5,$O$5)))+(IF(D575="Yes",$P$5,0))</f>
        <v>1.5</v>
      </c>
      <c r="H575" s="53">
        <f t="shared" si="24"/>
        <v>4.9</v>
      </c>
      <c r="I575" s="41"/>
      <c r="J575" s="59">
        <v>43476.1143401048</v>
      </c>
      <c r="K575" s="48" t="s">
        <v>2</v>
      </c>
      <c r="L575" s="48" t="s">
        <v>33</v>
      </c>
      <c r="M575" s="48" t="s">
        <v>33</v>
      </c>
      <c r="N575" s="53">
        <f>IF(AND(K575="L",M575="Yes"),$O$6,IF(K575="S",$M$4,IF(K575="M",$N$4,$O$4)))+IF(L575="Yes",$P$4,0)</f>
        <v>5.4</v>
      </c>
      <c r="O575" s="53">
        <f>IF(K575="S",$M$5,(IF(K575="M",$N$5,$O$5)))+(IF(L575="Yes",$P$5,0))</f>
        <v>1.2</v>
      </c>
      <c r="P575" s="53">
        <f t="shared" si="25"/>
        <v>4.2</v>
      </c>
      <c r="Q575" s="41"/>
      <c r="R575" s="59">
        <v>43483.6081711189</v>
      </c>
      <c r="S575" s="48" t="s">
        <v>3</v>
      </c>
      <c r="T575" s="48" t="s">
        <v>5</v>
      </c>
      <c r="U575" s="48" t="s">
        <v>33</v>
      </c>
      <c r="V575" s="53">
        <f>IF(AND(S575="L",T575="Yes",U575="Yes"),$P$7,0)+IF(S575="S",$M$4,IF(S575="M",$N$4,$O$4)+IF(T575="Yes",$P$4,0))</f>
        <v>11.3</v>
      </c>
      <c r="W575" s="53">
        <f>IF(S575="S",$M$5,(IF(S575="M",$N$5,$O$5)))+(IF(T575="Yes",$P$5,0))</f>
        <v>3.5</v>
      </c>
      <c r="X575" s="53">
        <f t="shared" si="26"/>
        <v>7.8</v>
      </c>
    </row>
    <row r="576" s="39" customFormat="1" ht="15.75" customHeight="1" spans="1:24">
      <c r="A576" s="41"/>
      <c r="B576" s="59">
        <v>43469.9216159521</v>
      </c>
      <c r="C576" s="48" t="s">
        <v>3</v>
      </c>
      <c r="D576" s="48" t="s">
        <v>33</v>
      </c>
      <c r="E576" s="48" t="s">
        <v>33</v>
      </c>
      <c r="F576" s="53">
        <f>IF(C576="S",$M$4,(IF(C576="M",$N$4,$O$4)))+(IF(D576="Yes",$P$4,0))</f>
        <v>6.4</v>
      </c>
      <c r="G576" s="53">
        <f>IF(C576="S",$M$5,(IF(C576="M",$N$5,$O$5)))+(IF(D576="Yes",$P$5,0))</f>
        <v>1.5</v>
      </c>
      <c r="H576" s="53">
        <f t="shared" si="24"/>
        <v>4.9</v>
      </c>
      <c r="I576" s="41"/>
      <c r="J576" s="59">
        <v>43476.1202266372</v>
      </c>
      <c r="K576" s="48" t="s">
        <v>3</v>
      </c>
      <c r="L576" s="48" t="s">
        <v>33</v>
      </c>
      <c r="M576" s="48" t="s">
        <v>33</v>
      </c>
      <c r="N576" s="53">
        <f>IF(AND(K576="L",M576="Yes"),$O$6,IF(K576="S",$M$4,IF(K576="M",$N$4,$O$4)))+IF(L576="Yes",$P$4,0)</f>
        <v>6.4</v>
      </c>
      <c r="O576" s="53">
        <f>IF(K576="S",$M$5,(IF(K576="M",$N$5,$O$5)))+(IF(L576="Yes",$P$5,0))</f>
        <v>1.5</v>
      </c>
      <c r="P576" s="53">
        <f t="shared" si="25"/>
        <v>4.9</v>
      </c>
      <c r="Q576" s="41"/>
      <c r="R576" s="59">
        <v>43483.6087260021</v>
      </c>
      <c r="S576" s="48" t="s">
        <v>3</v>
      </c>
      <c r="T576" s="48" t="s">
        <v>5</v>
      </c>
      <c r="U576" s="48" t="s">
        <v>33</v>
      </c>
      <c r="V576" s="53">
        <f>IF(AND(S576="L",T576="Yes",U576="Yes"),$P$7,0)+IF(S576="S",$M$4,IF(S576="M",$N$4,$O$4)+IF(T576="Yes",$P$4,0))</f>
        <v>11.3</v>
      </c>
      <c r="W576" s="53">
        <f>IF(S576="S",$M$5,(IF(S576="M",$N$5,$O$5)))+(IF(T576="Yes",$P$5,0))</f>
        <v>3.5</v>
      </c>
      <c r="X576" s="53">
        <f t="shared" si="26"/>
        <v>7.8</v>
      </c>
    </row>
    <row r="577" s="39" customFormat="1" ht="15.75" customHeight="1" spans="1:24">
      <c r="A577" s="41"/>
      <c r="B577" s="59">
        <v>43469.9244235477</v>
      </c>
      <c r="C577" s="48" t="s">
        <v>3</v>
      </c>
      <c r="D577" s="48" t="s">
        <v>33</v>
      </c>
      <c r="E577" s="48" t="s">
        <v>33</v>
      </c>
      <c r="F577" s="53">
        <f>IF(C577="S",$M$4,(IF(C577="M",$N$4,$O$4)))+(IF(D577="Yes",$P$4,0))</f>
        <v>6.4</v>
      </c>
      <c r="G577" s="53">
        <f>IF(C577="S",$M$5,(IF(C577="M",$N$5,$O$5)))+(IF(D577="Yes",$P$5,0))</f>
        <v>1.5</v>
      </c>
      <c r="H577" s="53">
        <f t="shared" si="24"/>
        <v>4.9</v>
      </c>
      <c r="I577" s="41"/>
      <c r="J577" s="59">
        <v>43476.1292942976</v>
      </c>
      <c r="K577" s="48" t="s">
        <v>3</v>
      </c>
      <c r="L577" s="48" t="s">
        <v>33</v>
      </c>
      <c r="M577" s="48" t="s">
        <v>33</v>
      </c>
      <c r="N577" s="53">
        <f>IF(AND(K577="L",M577="Yes"),$O$6,IF(K577="S",$M$4,IF(K577="M",$N$4,$O$4)))+IF(L577="Yes",$P$4,0)</f>
        <v>6.4</v>
      </c>
      <c r="O577" s="53">
        <f>IF(K577="S",$M$5,(IF(K577="M",$N$5,$O$5)))+(IF(L577="Yes",$P$5,0))</f>
        <v>1.5</v>
      </c>
      <c r="P577" s="53">
        <f t="shared" si="25"/>
        <v>4.9</v>
      </c>
      <c r="Q577" s="41"/>
      <c r="R577" s="59">
        <v>43483.6099529491</v>
      </c>
      <c r="S577" s="48" t="s">
        <v>4</v>
      </c>
      <c r="T577" s="48" t="s">
        <v>5</v>
      </c>
      <c r="U577" s="48" t="s">
        <v>33</v>
      </c>
      <c r="V577" s="53">
        <f>IF(AND(S577="L",T577="Yes",U577="Yes"),$P$7,0)+IF(S577="S",$M$4,IF(S577="M",$N$4,$O$4)+IF(T577="Yes",$P$4,0))</f>
        <v>12.3</v>
      </c>
      <c r="W577" s="53">
        <f>IF(S577="S",$M$5,(IF(S577="M",$N$5,$O$5)))+(IF(T577="Yes",$P$5,0))</f>
        <v>3.7</v>
      </c>
      <c r="X577" s="53">
        <f t="shared" si="26"/>
        <v>8.6</v>
      </c>
    </row>
    <row r="578" s="39" customFormat="1" ht="15.75" customHeight="1" spans="1:24">
      <c r="A578" s="41"/>
      <c r="B578" s="59">
        <v>43469.9245934081</v>
      </c>
      <c r="C578" s="48" t="s">
        <v>2</v>
      </c>
      <c r="D578" s="48" t="s">
        <v>33</v>
      </c>
      <c r="E578" s="48" t="s">
        <v>33</v>
      </c>
      <c r="F578" s="53">
        <f>IF(C578="S",$M$4,(IF(C578="M",$N$4,$O$4)))+(IF(D578="Yes",$P$4,0))</f>
        <v>5.4</v>
      </c>
      <c r="G578" s="53">
        <f>IF(C578="S",$M$5,(IF(C578="M",$N$5,$O$5)))+(IF(D578="Yes",$P$5,0))</f>
        <v>1.2</v>
      </c>
      <c r="H578" s="53">
        <f t="shared" si="24"/>
        <v>4.2</v>
      </c>
      <c r="I578" s="41"/>
      <c r="J578" s="59">
        <v>43476.1349636654</v>
      </c>
      <c r="K578" s="48" t="s">
        <v>4</v>
      </c>
      <c r="L578" s="48" t="s">
        <v>33</v>
      </c>
      <c r="M578" s="48" t="s">
        <v>5</v>
      </c>
      <c r="N578" s="53">
        <f>IF(AND(K578="L",M578="Yes"),$O$6,IF(K578="S",$M$4,IF(K578="M",$N$4,$O$4)))+IF(L578="Yes",$P$4,0)</f>
        <v>6.66</v>
      </c>
      <c r="O578" s="53">
        <f>IF(K578="S",$M$5,(IF(K578="M",$N$5,$O$5)))+(IF(L578="Yes",$P$5,0))</f>
        <v>1.7</v>
      </c>
      <c r="P578" s="53">
        <f t="shared" si="25"/>
        <v>4.96</v>
      </c>
      <c r="Q578" s="41"/>
      <c r="R578" s="59">
        <v>43483.613828025</v>
      </c>
      <c r="S578" s="48" t="s">
        <v>4</v>
      </c>
      <c r="T578" s="48" t="s">
        <v>33</v>
      </c>
      <c r="U578" s="48" t="s">
        <v>33</v>
      </c>
      <c r="V578" s="53">
        <f>IF(AND(S578="L",T578="Yes",U578="Yes"),$P$7,0)+IF(S578="S",$M$4,IF(S578="M",$N$4,$O$4)+IF(T578="Yes",$P$4,0))</f>
        <v>7.4</v>
      </c>
      <c r="W578" s="53">
        <f>IF(S578="S",$M$5,(IF(S578="M",$N$5,$O$5)))+(IF(T578="Yes",$P$5,0))</f>
        <v>1.7</v>
      </c>
      <c r="X578" s="53">
        <f t="shared" si="26"/>
        <v>5.7</v>
      </c>
    </row>
    <row r="579" s="39" customFormat="1" ht="15.75" customHeight="1" spans="1:24">
      <c r="A579" s="41"/>
      <c r="B579" s="59">
        <v>43469.9266242243</v>
      </c>
      <c r="C579" s="48" t="s">
        <v>2</v>
      </c>
      <c r="D579" s="48" t="s">
        <v>33</v>
      </c>
      <c r="E579" s="48" t="s">
        <v>33</v>
      </c>
      <c r="F579" s="53">
        <f>IF(C579="S",$M$4,(IF(C579="M",$N$4,$O$4)))+(IF(D579="Yes",$P$4,0))</f>
        <v>5.4</v>
      </c>
      <c r="G579" s="53">
        <f>IF(C579="S",$M$5,(IF(C579="M",$N$5,$O$5)))+(IF(D579="Yes",$P$5,0))</f>
        <v>1.2</v>
      </c>
      <c r="H579" s="53">
        <f t="shared" si="24"/>
        <v>4.2</v>
      </c>
      <c r="I579" s="41"/>
      <c r="J579" s="59">
        <v>43476.136591544</v>
      </c>
      <c r="K579" s="48" t="s">
        <v>4</v>
      </c>
      <c r="L579" s="48" t="s">
        <v>33</v>
      </c>
      <c r="M579" s="48" t="s">
        <v>5</v>
      </c>
      <c r="N579" s="53">
        <f>IF(AND(K579="L",M579="Yes"),$O$6,IF(K579="S",$M$4,IF(K579="M",$N$4,$O$4)))+IF(L579="Yes",$P$4,0)</f>
        <v>6.66</v>
      </c>
      <c r="O579" s="53">
        <f>IF(K579="S",$M$5,(IF(K579="M",$N$5,$O$5)))+(IF(L579="Yes",$P$5,0))</f>
        <v>1.7</v>
      </c>
      <c r="P579" s="53">
        <f t="shared" si="25"/>
        <v>4.96</v>
      </c>
      <c r="Q579" s="41"/>
      <c r="R579" s="59">
        <v>43483.6166274886</v>
      </c>
      <c r="S579" s="48" t="s">
        <v>3</v>
      </c>
      <c r="T579" s="48" t="s">
        <v>5</v>
      </c>
      <c r="U579" s="48" t="s">
        <v>33</v>
      </c>
      <c r="V579" s="53">
        <f>IF(AND(S579="L",T579="Yes",U579="Yes"),$P$7,0)+IF(S579="S",$M$4,IF(S579="M",$N$4,$O$4)+IF(T579="Yes",$P$4,0))</f>
        <v>11.3</v>
      </c>
      <c r="W579" s="53">
        <f>IF(S579="S",$M$5,(IF(S579="M",$N$5,$O$5)))+(IF(T579="Yes",$P$5,0))</f>
        <v>3.5</v>
      </c>
      <c r="X579" s="53">
        <f t="shared" si="26"/>
        <v>7.8</v>
      </c>
    </row>
    <row r="580" s="39" customFormat="1" ht="15.75" customHeight="1" spans="1:24">
      <c r="A580" s="41"/>
      <c r="B580" s="59">
        <v>43469.9446309497</v>
      </c>
      <c r="C580" s="48" t="s">
        <v>2</v>
      </c>
      <c r="D580" s="48" t="s">
        <v>33</v>
      </c>
      <c r="E580" s="48" t="s">
        <v>33</v>
      </c>
      <c r="F580" s="53">
        <f>IF(C580="S",$M$4,(IF(C580="M",$N$4,$O$4)))+(IF(D580="Yes",$P$4,0))</f>
        <v>5.4</v>
      </c>
      <c r="G580" s="53">
        <f>IF(C580="S",$M$5,(IF(C580="M",$N$5,$O$5)))+(IF(D580="Yes",$P$5,0))</f>
        <v>1.2</v>
      </c>
      <c r="H580" s="53">
        <f t="shared" si="24"/>
        <v>4.2</v>
      </c>
      <c r="I580" s="41"/>
      <c r="J580" s="59">
        <v>43476.1404733451</v>
      </c>
      <c r="K580" s="48" t="s">
        <v>3</v>
      </c>
      <c r="L580" s="48" t="s">
        <v>33</v>
      </c>
      <c r="M580" s="48" t="s">
        <v>33</v>
      </c>
      <c r="N580" s="53">
        <f>IF(AND(K580="L",M580="Yes"),$O$6,IF(K580="S",$M$4,IF(K580="M",$N$4,$O$4)))+IF(L580="Yes",$P$4,0)</f>
        <v>6.4</v>
      </c>
      <c r="O580" s="53">
        <f>IF(K580="S",$M$5,(IF(K580="M",$N$5,$O$5)))+(IF(L580="Yes",$P$5,0))</f>
        <v>1.5</v>
      </c>
      <c r="P580" s="53">
        <f t="shared" si="25"/>
        <v>4.9</v>
      </c>
      <c r="Q580" s="41"/>
      <c r="R580" s="59">
        <v>43483.6183111142</v>
      </c>
      <c r="S580" s="48" t="s">
        <v>4</v>
      </c>
      <c r="T580" s="48" t="s">
        <v>5</v>
      </c>
      <c r="U580" s="48" t="s">
        <v>5</v>
      </c>
      <c r="V580" s="53">
        <f>IF(AND(S580="L",T580="Yes",U580="Yes"),$P$7,0)+IF(S580="S",$M$4,IF(S580="M",$N$4,$O$4)+IF(T580="Yes",$P$4,0))</f>
        <v>14.75</v>
      </c>
      <c r="W580" s="53">
        <f>IF(S580="S",$M$5,(IF(S580="M",$N$5,$O$5)))+(IF(T580="Yes",$P$5,0))</f>
        <v>3.7</v>
      </c>
      <c r="X580" s="53">
        <f t="shared" si="26"/>
        <v>11.05</v>
      </c>
    </row>
    <row r="581" s="39" customFormat="1" ht="15.75" customHeight="1" spans="1:24">
      <c r="A581" s="41"/>
      <c r="B581" s="59">
        <v>43469.9504606436</v>
      </c>
      <c r="C581" s="48" t="s">
        <v>4</v>
      </c>
      <c r="D581" s="48" t="s">
        <v>5</v>
      </c>
      <c r="E581" s="48" t="s">
        <v>33</v>
      </c>
      <c r="F581" s="53">
        <f>IF(C581="S",$M$4,(IF(C581="M",$N$4,$O$4)))+(IF(D581="Yes",$P$4,0))</f>
        <v>12.3</v>
      </c>
      <c r="G581" s="53">
        <f>IF(C581="S",$M$5,(IF(C581="M",$N$5,$O$5)))+(IF(D581="Yes",$P$5,0))</f>
        <v>3.7</v>
      </c>
      <c r="H581" s="53">
        <f t="shared" si="24"/>
        <v>8.6</v>
      </c>
      <c r="I581" s="41"/>
      <c r="J581" s="59">
        <v>43476.1535308263</v>
      </c>
      <c r="K581" s="48" t="s">
        <v>4</v>
      </c>
      <c r="L581" s="48" t="s">
        <v>33</v>
      </c>
      <c r="M581" s="48" t="s">
        <v>5</v>
      </c>
      <c r="N581" s="53">
        <f>IF(AND(K581="L",M581="Yes"),$O$6,IF(K581="S",$M$4,IF(K581="M",$N$4,$O$4)))+IF(L581="Yes",$P$4,0)</f>
        <v>6.66</v>
      </c>
      <c r="O581" s="53">
        <f>IF(K581="S",$M$5,(IF(K581="M",$N$5,$O$5)))+(IF(L581="Yes",$P$5,0))</f>
        <v>1.7</v>
      </c>
      <c r="P581" s="53">
        <f t="shared" si="25"/>
        <v>4.96</v>
      </c>
      <c r="Q581" s="41"/>
      <c r="R581" s="59">
        <v>43483.6302512741</v>
      </c>
      <c r="S581" s="48" t="s">
        <v>2</v>
      </c>
      <c r="T581" s="48" t="s">
        <v>33</v>
      </c>
      <c r="U581" s="48" t="s">
        <v>33</v>
      </c>
      <c r="V581" s="53">
        <f>IF(AND(S581="L",T581="Yes",U581="Yes"),$P$7,0)+IF(S581="S",$M$4,IF(S581="M",$N$4,$O$4)+IF(T581="Yes",$P$4,0))</f>
        <v>5.4</v>
      </c>
      <c r="W581" s="53">
        <f>IF(S581="S",$M$5,(IF(S581="M",$N$5,$O$5)))+(IF(T581="Yes",$P$5,0))</f>
        <v>1.2</v>
      </c>
      <c r="X581" s="53">
        <f t="shared" si="26"/>
        <v>4.2</v>
      </c>
    </row>
    <row r="582" s="39" customFormat="1" ht="15.75" customHeight="1" spans="1:24">
      <c r="A582" s="41"/>
      <c r="B582" s="59">
        <v>43469.9506012639</v>
      </c>
      <c r="C582" s="48" t="s">
        <v>4</v>
      </c>
      <c r="D582" s="48" t="s">
        <v>33</v>
      </c>
      <c r="E582" s="48" t="s">
        <v>33</v>
      </c>
      <c r="F582" s="53">
        <f>IF(C582="S",$M$4,(IF(C582="M",$N$4,$O$4)))+(IF(D582="Yes",$P$4,0))</f>
        <v>7.4</v>
      </c>
      <c r="G582" s="53">
        <f>IF(C582="S",$M$5,(IF(C582="M",$N$5,$O$5)))+(IF(D582="Yes",$P$5,0))</f>
        <v>1.7</v>
      </c>
      <c r="H582" s="53">
        <f t="shared" si="24"/>
        <v>5.7</v>
      </c>
      <c r="I582" s="41"/>
      <c r="J582" s="59">
        <v>43476.1657224132</v>
      </c>
      <c r="K582" s="48" t="s">
        <v>4</v>
      </c>
      <c r="L582" s="48" t="s">
        <v>33</v>
      </c>
      <c r="M582" s="48" t="s">
        <v>33</v>
      </c>
      <c r="N582" s="53">
        <f>IF(AND(K582="L",M582="Yes"),$O$6,IF(K582="S",$M$4,IF(K582="M",$N$4,$O$4)))+IF(L582="Yes",$P$4,0)</f>
        <v>7.4</v>
      </c>
      <c r="O582" s="53">
        <f>IF(K582="S",$M$5,(IF(K582="M",$N$5,$O$5)))+(IF(L582="Yes",$P$5,0))</f>
        <v>1.7</v>
      </c>
      <c r="P582" s="53">
        <f t="shared" si="25"/>
        <v>5.7</v>
      </c>
      <c r="Q582" s="41"/>
      <c r="R582" s="59">
        <v>43483.6366915496</v>
      </c>
      <c r="S582" s="48" t="s">
        <v>3</v>
      </c>
      <c r="T582" s="48" t="s">
        <v>33</v>
      </c>
      <c r="U582" s="48" t="s">
        <v>33</v>
      </c>
      <c r="V582" s="53">
        <f>IF(AND(S582="L",T582="Yes",U582="Yes"),$P$7,0)+IF(S582="S",$M$4,IF(S582="M",$N$4,$O$4)+IF(T582="Yes",$P$4,0))</f>
        <v>6.4</v>
      </c>
      <c r="W582" s="53">
        <f>IF(S582="S",$M$5,(IF(S582="M",$N$5,$O$5)))+(IF(T582="Yes",$P$5,0))</f>
        <v>1.5</v>
      </c>
      <c r="X582" s="53">
        <f t="shared" si="26"/>
        <v>4.9</v>
      </c>
    </row>
    <row r="583" s="39" customFormat="1" ht="15.75" customHeight="1" spans="1:24">
      <c r="A583" s="41"/>
      <c r="B583" s="59">
        <v>43469.9838726669</v>
      </c>
      <c r="C583" s="48" t="s">
        <v>2</v>
      </c>
      <c r="D583" s="48" t="s">
        <v>33</v>
      </c>
      <c r="E583" s="48" t="s">
        <v>33</v>
      </c>
      <c r="F583" s="53">
        <f>IF(C583="S",$M$4,(IF(C583="M",$N$4,$O$4)))+(IF(D583="Yes",$P$4,0))</f>
        <v>5.4</v>
      </c>
      <c r="G583" s="53">
        <f>IF(C583="S",$M$5,(IF(C583="M",$N$5,$O$5)))+(IF(D583="Yes",$P$5,0))</f>
        <v>1.2</v>
      </c>
      <c r="H583" s="53">
        <f t="shared" si="24"/>
        <v>4.2</v>
      </c>
      <c r="I583" s="41"/>
      <c r="J583" s="59">
        <v>43476.1684409993</v>
      </c>
      <c r="K583" s="48" t="s">
        <v>2</v>
      </c>
      <c r="L583" s="48" t="s">
        <v>33</v>
      </c>
      <c r="M583" s="48" t="s">
        <v>33</v>
      </c>
      <c r="N583" s="53">
        <f>IF(AND(K583="L",M583="Yes"),$O$6,IF(K583="S",$M$4,IF(K583="M",$N$4,$O$4)))+IF(L583="Yes",$P$4,0)</f>
        <v>5.4</v>
      </c>
      <c r="O583" s="53">
        <f>IF(K583="S",$M$5,(IF(K583="M",$N$5,$O$5)))+(IF(L583="Yes",$P$5,0))</f>
        <v>1.2</v>
      </c>
      <c r="P583" s="53">
        <f t="shared" si="25"/>
        <v>4.2</v>
      </c>
      <c r="Q583" s="41"/>
      <c r="R583" s="59">
        <v>43483.6404986497</v>
      </c>
      <c r="S583" s="48" t="s">
        <v>3</v>
      </c>
      <c r="T583" s="48" t="s">
        <v>5</v>
      </c>
      <c r="U583" s="48" t="s">
        <v>33</v>
      </c>
      <c r="V583" s="53">
        <f>IF(AND(S583="L",T583="Yes",U583="Yes"),$P$7,0)+IF(S583="S",$M$4,IF(S583="M",$N$4,$O$4)+IF(T583="Yes",$P$4,0))</f>
        <v>11.3</v>
      </c>
      <c r="W583" s="53">
        <f>IF(S583="S",$M$5,(IF(S583="M",$N$5,$O$5)))+(IF(T583="Yes",$P$5,0))</f>
        <v>3.5</v>
      </c>
      <c r="X583" s="53">
        <f t="shared" si="26"/>
        <v>7.8</v>
      </c>
    </row>
    <row r="584" s="39" customFormat="1" ht="15.75" customHeight="1" spans="1:24">
      <c r="A584" s="41"/>
      <c r="B584" s="59">
        <v>43469.99270145</v>
      </c>
      <c r="C584" s="48" t="s">
        <v>2</v>
      </c>
      <c r="D584" s="48" t="s">
        <v>5</v>
      </c>
      <c r="E584" s="48" t="s">
        <v>33</v>
      </c>
      <c r="F584" s="53">
        <f>IF(C584="S",$M$4,(IF(C584="M",$N$4,$O$4)))+(IF(D584="Yes",$P$4,0))</f>
        <v>10.3</v>
      </c>
      <c r="G584" s="53">
        <f>IF(C584="S",$M$5,(IF(C584="M",$N$5,$O$5)))+(IF(D584="Yes",$P$5,0))</f>
        <v>3.2</v>
      </c>
      <c r="H584" s="53">
        <f t="shared" si="24"/>
        <v>7.1</v>
      </c>
      <c r="I584" s="41"/>
      <c r="J584" s="59">
        <v>43476.1737167315</v>
      </c>
      <c r="K584" s="48" t="s">
        <v>4</v>
      </c>
      <c r="L584" s="48" t="s">
        <v>33</v>
      </c>
      <c r="M584" s="48" t="s">
        <v>5</v>
      </c>
      <c r="N584" s="53">
        <f>IF(AND(K584="L",M584="Yes"),$O$6,IF(K584="S",$M$4,IF(K584="M",$N$4,$O$4)))+IF(L584="Yes",$P$4,0)</f>
        <v>6.66</v>
      </c>
      <c r="O584" s="53">
        <f>IF(K584="S",$M$5,(IF(K584="M",$N$5,$O$5)))+(IF(L584="Yes",$P$5,0))</f>
        <v>1.7</v>
      </c>
      <c r="P584" s="53">
        <f t="shared" si="25"/>
        <v>4.96</v>
      </c>
      <c r="Q584" s="41"/>
      <c r="R584" s="59">
        <v>43483.6424173278</v>
      </c>
      <c r="S584" s="48" t="s">
        <v>4</v>
      </c>
      <c r="T584" s="48" t="s">
        <v>33</v>
      </c>
      <c r="U584" s="48" t="s">
        <v>5</v>
      </c>
      <c r="V584" s="53">
        <f>IF(AND(S584="L",T584="Yes",U584="Yes"),$P$7,0)+IF(S584="S",$M$4,IF(S584="M",$N$4,$O$4)+IF(T584="Yes",$P$4,0))</f>
        <v>7.4</v>
      </c>
      <c r="W584" s="53">
        <f>IF(S584="S",$M$5,(IF(S584="M",$N$5,$O$5)))+(IF(T584="Yes",$P$5,0))</f>
        <v>1.7</v>
      </c>
      <c r="X584" s="53">
        <f t="shared" si="26"/>
        <v>5.7</v>
      </c>
    </row>
    <row r="585" s="39" customFormat="1" ht="15.75" customHeight="1" spans="1:24">
      <c r="A585" s="41"/>
      <c r="B585" s="59">
        <v>43469.9990581617</v>
      </c>
      <c r="C585" s="48" t="s">
        <v>3</v>
      </c>
      <c r="D585" s="48" t="s">
        <v>33</v>
      </c>
      <c r="E585" s="48" t="s">
        <v>33</v>
      </c>
      <c r="F585" s="53">
        <f>IF(C585="S",$M$4,(IF(C585="M",$N$4,$O$4)))+(IF(D585="Yes",$P$4,0))</f>
        <v>6.4</v>
      </c>
      <c r="G585" s="53">
        <f>IF(C585="S",$M$5,(IF(C585="M",$N$5,$O$5)))+(IF(D585="Yes",$P$5,0))</f>
        <v>1.5</v>
      </c>
      <c r="H585" s="53">
        <f t="shared" si="24"/>
        <v>4.9</v>
      </c>
      <c r="I585" s="41"/>
      <c r="J585" s="59">
        <v>43476.1747029563</v>
      </c>
      <c r="K585" s="48" t="s">
        <v>4</v>
      </c>
      <c r="L585" s="48" t="s">
        <v>5</v>
      </c>
      <c r="M585" s="48" t="s">
        <v>5</v>
      </c>
      <c r="N585" s="53">
        <f>IF(AND(K585="L",M585="Yes"),$O$6,IF(K585="S",$M$4,IF(K585="M",$N$4,$O$4)))+IF(L585="Yes",$P$4,0)</f>
        <v>11.56</v>
      </c>
      <c r="O585" s="53">
        <f>IF(K585="S",$M$5,(IF(K585="M",$N$5,$O$5)))+(IF(L585="Yes",$P$5,0))</f>
        <v>3.7</v>
      </c>
      <c r="P585" s="53">
        <f t="shared" si="25"/>
        <v>7.86</v>
      </c>
      <c r="Q585" s="41"/>
      <c r="R585" s="59">
        <v>43483.6508365204</v>
      </c>
      <c r="S585" s="48" t="s">
        <v>4</v>
      </c>
      <c r="T585" s="48" t="s">
        <v>33</v>
      </c>
      <c r="U585" s="48" t="s">
        <v>33</v>
      </c>
      <c r="V585" s="53">
        <f>IF(AND(S585="L",T585="Yes",U585="Yes"),$P$7,0)+IF(S585="S",$M$4,IF(S585="M",$N$4,$O$4)+IF(T585="Yes",$P$4,0))</f>
        <v>7.4</v>
      </c>
      <c r="W585" s="53">
        <f>IF(S585="S",$M$5,(IF(S585="M",$N$5,$O$5)))+(IF(T585="Yes",$P$5,0))</f>
        <v>1.7</v>
      </c>
      <c r="X585" s="53">
        <f t="shared" si="26"/>
        <v>5.7</v>
      </c>
    </row>
    <row r="586" s="39" customFormat="1" ht="15.75" customHeight="1" spans="1:24">
      <c r="A586" s="41"/>
      <c r="B586" s="59">
        <v>43470.0067482466</v>
      </c>
      <c r="C586" s="48" t="s">
        <v>4</v>
      </c>
      <c r="D586" s="48" t="s">
        <v>5</v>
      </c>
      <c r="E586" s="48" t="s">
        <v>33</v>
      </c>
      <c r="F586" s="53">
        <f>IF(C586="S",$M$4,(IF(C586="M",$N$4,$O$4)))+(IF(D586="Yes",$P$4,0))</f>
        <v>12.3</v>
      </c>
      <c r="G586" s="53">
        <f>IF(C586="S",$M$5,(IF(C586="M",$N$5,$O$5)))+(IF(D586="Yes",$P$5,0))</f>
        <v>3.7</v>
      </c>
      <c r="H586" s="53">
        <f t="shared" si="24"/>
        <v>8.6</v>
      </c>
      <c r="I586" s="41"/>
      <c r="J586" s="59">
        <v>43476.1826061414</v>
      </c>
      <c r="K586" s="48" t="s">
        <v>3</v>
      </c>
      <c r="L586" s="48" t="s">
        <v>33</v>
      </c>
      <c r="M586" s="48" t="s">
        <v>33</v>
      </c>
      <c r="N586" s="53">
        <f>IF(AND(K586="L",M586="Yes"),$O$6,IF(K586="S",$M$4,IF(K586="M",$N$4,$O$4)))+IF(L586="Yes",$P$4,0)</f>
        <v>6.4</v>
      </c>
      <c r="O586" s="53">
        <f>IF(K586="S",$M$5,(IF(K586="M",$N$5,$O$5)))+(IF(L586="Yes",$P$5,0))</f>
        <v>1.5</v>
      </c>
      <c r="P586" s="53">
        <f t="shared" si="25"/>
        <v>4.9</v>
      </c>
      <c r="Q586" s="41"/>
      <c r="R586" s="59">
        <v>43483.6521041442</v>
      </c>
      <c r="S586" s="48" t="s">
        <v>3</v>
      </c>
      <c r="T586" s="48" t="s">
        <v>33</v>
      </c>
      <c r="U586" s="48" t="s">
        <v>33</v>
      </c>
      <c r="V586" s="53">
        <f>IF(AND(S586="L",T586="Yes",U586="Yes"),$P$7,0)+IF(S586="S",$M$4,IF(S586="M",$N$4,$O$4)+IF(T586="Yes",$P$4,0))</f>
        <v>6.4</v>
      </c>
      <c r="W586" s="53">
        <f>IF(S586="S",$M$5,(IF(S586="M",$N$5,$O$5)))+(IF(T586="Yes",$P$5,0))</f>
        <v>1.5</v>
      </c>
      <c r="X586" s="53">
        <f t="shared" si="26"/>
        <v>4.9</v>
      </c>
    </row>
    <row r="587" s="39" customFormat="1" ht="15.75" customHeight="1" spans="1:24">
      <c r="A587" s="41"/>
      <c r="B587" s="59">
        <v>43470.0075741335</v>
      </c>
      <c r="C587" s="48" t="s">
        <v>4</v>
      </c>
      <c r="D587" s="48" t="s">
        <v>33</v>
      </c>
      <c r="E587" s="48" t="s">
        <v>33</v>
      </c>
      <c r="F587" s="53">
        <f>IF(C587="S",$M$4,(IF(C587="M",$N$4,$O$4)))+(IF(D587="Yes",$P$4,0))</f>
        <v>7.4</v>
      </c>
      <c r="G587" s="53">
        <f>IF(C587="S",$M$5,(IF(C587="M",$N$5,$O$5)))+(IF(D587="Yes",$P$5,0))</f>
        <v>1.7</v>
      </c>
      <c r="H587" s="53">
        <f t="shared" si="24"/>
        <v>5.7</v>
      </c>
      <c r="I587" s="41"/>
      <c r="J587" s="59">
        <v>43476.1828814408</v>
      </c>
      <c r="K587" s="48" t="s">
        <v>2</v>
      </c>
      <c r="L587" s="48" t="s">
        <v>5</v>
      </c>
      <c r="M587" s="48" t="s">
        <v>33</v>
      </c>
      <c r="N587" s="53">
        <f>IF(AND(K587="L",M587="Yes"),$O$6,IF(K587="S",$M$4,IF(K587="M",$N$4,$O$4)))+IF(L587="Yes",$P$4,0)</f>
        <v>10.3</v>
      </c>
      <c r="O587" s="53">
        <f>IF(K587="S",$M$5,(IF(K587="M",$N$5,$O$5)))+(IF(L587="Yes",$P$5,0))</f>
        <v>3.2</v>
      </c>
      <c r="P587" s="53">
        <f t="shared" si="25"/>
        <v>7.1</v>
      </c>
      <c r="Q587" s="41"/>
      <c r="R587" s="59">
        <v>43483.6726852254</v>
      </c>
      <c r="S587" s="48" t="s">
        <v>3</v>
      </c>
      <c r="T587" s="48" t="s">
        <v>5</v>
      </c>
      <c r="U587" s="48" t="s">
        <v>33</v>
      </c>
      <c r="V587" s="53">
        <f>IF(AND(S587="L",T587="Yes",U587="Yes"),$P$7,0)+IF(S587="S",$M$4,IF(S587="M",$N$4,$O$4)+IF(T587="Yes",$P$4,0))</f>
        <v>11.3</v>
      </c>
      <c r="W587" s="53">
        <f>IF(S587="S",$M$5,(IF(S587="M",$N$5,$O$5)))+(IF(T587="Yes",$P$5,0))</f>
        <v>3.5</v>
      </c>
      <c r="X587" s="53">
        <f t="shared" si="26"/>
        <v>7.8</v>
      </c>
    </row>
    <row r="588" s="39" customFormat="1" ht="15.75" customHeight="1" spans="1:24">
      <c r="A588" s="41"/>
      <c r="B588" s="59">
        <v>43470.0191769792</v>
      </c>
      <c r="C588" s="48" t="s">
        <v>3</v>
      </c>
      <c r="D588" s="48" t="s">
        <v>33</v>
      </c>
      <c r="E588" s="48" t="s">
        <v>33</v>
      </c>
      <c r="F588" s="53">
        <f>IF(C588="S",$M$4,(IF(C588="M",$N$4,$O$4)))+(IF(D588="Yes",$P$4,0))</f>
        <v>6.4</v>
      </c>
      <c r="G588" s="53">
        <f>IF(C588="S",$M$5,(IF(C588="M",$N$5,$O$5)))+(IF(D588="Yes",$P$5,0))</f>
        <v>1.5</v>
      </c>
      <c r="H588" s="53">
        <f t="shared" si="24"/>
        <v>4.9</v>
      </c>
      <c r="I588" s="41"/>
      <c r="J588" s="59">
        <v>43476.1966123553</v>
      </c>
      <c r="K588" s="48" t="s">
        <v>2</v>
      </c>
      <c r="L588" s="48" t="s">
        <v>33</v>
      </c>
      <c r="M588" s="48" t="s">
        <v>33</v>
      </c>
      <c r="N588" s="53">
        <f>IF(AND(K588="L",M588="Yes"),$O$6,IF(K588="S",$M$4,IF(K588="M",$N$4,$O$4)))+IF(L588="Yes",$P$4,0)</f>
        <v>5.4</v>
      </c>
      <c r="O588" s="53">
        <f>IF(K588="S",$M$5,(IF(K588="M",$N$5,$O$5)))+(IF(L588="Yes",$P$5,0))</f>
        <v>1.2</v>
      </c>
      <c r="P588" s="53">
        <f t="shared" si="25"/>
        <v>4.2</v>
      </c>
      <c r="Q588" s="41"/>
      <c r="R588" s="59">
        <v>43483.6748750375</v>
      </c>
      <c r="S588" s="48" t="s">
        <v>4</v>
      </c>
      <c r="T588" s="48" t="s">
        <v>33</v>
      </c>
      <c r="U588" s="48" t="s">
        <v>5</v>
      </c>
      <c r="V588" s="53">
        <f>IF(AND(S588="L",T588="Yes",U588="Yes"),$P$7,0)+IF(S588="S",$M$4,IF(S588="M",$N$4,$O$4)+IF(T588="Yes",$P$4,0))</f>
        <v>7.4</v>
      </c>
      <c r="W588" s="53">
        <f>IF(S588="S",$M$5,(IF(S588="M",$N$5,$O$5)))+(IF(T588="Yes",$P$5,0))</f>
        <v>1.7</v>
      </c>
      <c r="X588" s="53">
        <f t="shared" si="26"/>
        <v>5.7</v>
      </c>
    </row>
    <row r="589" s="39" customFormat="1" ht="15.75" customHeight="1" spans="1:24">
      <c r="A589" s="41"/>
      <c r="B589" s="59">
        <v>43470.0296321493</v>
      </c>
      <c r="C589" s="48" t="s">
        <v>3</v>
      </c>
      <c r="D589" s="48" t="s">
        <v>5</v>
      </c>
      <c r="E589" s="48" t="s">
        <v>33</v>
      </c>
      <c r="F589" s="53">
        <f>IF(C589="S",$M$4,(IF(C589="M",$N$4,$O$4)))+(IF(D589="Yes",$P$4,0))</f>
        <v>11.3</v>
      </c>
      <c r="G589" s="53">
        <f>IF(C589="S",$M$5,(IF(C589="M",$N$5,$O$5)))+(IF(D589="Yes",$P$5,0))</f>
        <v>3.5</v>
      </c>
      <c r="H589" s="53">
        <f t="shared" si="24"/>
        <v>7.8</v>
      </c>
      <c r="I589" s="41"/>
      <c r="J589" s="59">
        <v>43476.1971782891</v>
      </c>
      <c r="K589" s="48" t="s">
        <v>3</v>
      </c>
      <c r="L589" s="48" t="s">
        <v>33</v>
      </c>
      <c r="M589" s="48" t="s">
        <v>33</v>
      </c>
      <c r="N589" s="53">
        <f>IF(AND(K589="L",M589="Yes"),$O$6,IF(K589="S",$M$4,IF(K589="M",$N$4,$O$4)))+IF(L589="Yes",$P$4,0)</f>
        <v>6.4</v>
      </c>
      <c r="O589" s="53">
        <f>IF(K589="S",$M$5,(IF(K589="M",$N$5,$O$5)))+(IF(L589="Yes",$P$5,0))</f>
        <v>1.5</v>
      </c>
      <c r="P589" s="53">
        <f t="shared" si="25"/>
        <v>4.9</v>
      </c>
      <c r="Q589" s="41"/>
      <c r="R589" s="59">
        <v>43483.6792063829</v>
      </c>
      <c r="S589" s="48" t="s">
        <v>3</v>
      </c>
      <c r="T589" s="48" t="s">
        <v>33</v>
      </c>
      <c r="U589" s="48" t="s">
        <v>33</v>
      </c>
      <c r="V589" s="53">
        <f>IF(AND(S589="L",T589="Yes",U589="Yes"),$P$7,0)+IF(S589="S",$M$4,IF(S589="M",$N$4,$O$4)+IF(T589="Yes",$P$4,0))</f>
        <v>6.4</v>
      </c>
      <c r="W589" s="53">
        <f>IF(S589="S",$M$5,(IF(S589="M",$N$5,$O$5)))+(IF(T589="Yes",$P$5,0))</f>
        <v>1.5</v>
      </c>
      <c r="X589" s="53">
        <f t="shared" si="26"/>
        <v>4.9</v>
      </c>
    </row>
    <row r="590" s="39" customFormat="1" ht="15.75" customHeight="1" spans="1:24">
      <c r="A590" s="41"/>
      <c r="B590" s="59">
        <v>43470.0315756355</v>
      </c>
      <c r="C590" s="48" t="s">
        <v>4</v>
      </c>
      <c r="D590" s="48" t="s">
        <v>33</v>
      </c>
      <c r="E590" s="48" t="s">
        <v>33</v>
      </c>
      <c r="F590" s="53">
        <f>IF(C590="S",$M$4,(IF(C590="M",$N$4,$O$4)))+(IF(D590="Yes",$P$4,0))</f>
        <v>7.4</v>
      </c>
      <c r="G590" s="53">
        <f>IF(C590="S",$M$5,(IF(C590="M",$N$5,$O$5)))+(IF(D590="Yes",$P$5,0))</f>
        <v>1.7</v>
      </c>
      <c r="H590" s="53">
        <f t="shared" si="24"/>
        <v>5.7</v>
      </c>
      <c r="I590" s="41"/>
      <c r="J590" s="59">
        <v>43476.1991143926</v>
      </c>
      <c r="K590" s="48" t="s">
        <v>4</v>
      </c>
      <c r="L590" s="48" t="s">
        <v>33</v>
      </c>
      <c r="M590" s="48" t="s">
        <v>5</v>
      </c>
      <c r="N590" s="53">
        <f>IF(AND(K590="L",M590="Yes"),$O$6,IF(K590="S",$M$4,IF(K590="M",$N$4,$O$4)))+IF(L590="Yes",$P$4,0)</f>
        <v>6.66</v>
      </c>
      <c r="O590" s="53">
        <f>IF(K590="S",$M$5,(IF(K590="M",$N$5,$O$5)))+(IF(L590="Yes",$P$5,0))</f>
        <v>1.7</v>
      </c>
      <c r="P590" s="53">
        <f t="shared" si="25"/>
        <v>4.96</v>
      </c>
      <c r="Q590" s="41"/>
      <c r="R590" s="59">
        <v>43483.6860829426</v>
      </c>
      <c r="S590" s="48" t="s">
        <v>2</v>
      </c>
      <c r="T590" s="48" t="s">
        <v>33</v>
      </c>
      <c r="U590" s="48" t="s">
        <v>33</v>
      </c>
      <c r="V590" s="53">
        <f>IF(AND(S590="L",T590="Yes",U590="Yes"),$P$7,0)+IF(S590="S",$M$4,IF(S590="M",$N$4,$O$4)+IF(T590="Yes",$P$4,0))</f>
        <v>5.4</v>
      </c>
      <c r="W590" s="53">
        <f>IF(S590="S",$M$5,(IF(S590="M",$N$5,$O$5)))+(IF(T590="Yes",$P$5,0))</f>
        <v>1.2</v>
      </c>
      <c r="X590" s="53">
        <f t="shared" si="26"/>
        <v>4.2</v>
      </c>
    </row>
    <row r="591" s="39" customFormat="1" ht="15.75" customHeight="1" spans="1:24">
      <c r="A591" s="41"/>
      <c r="B591" s="59">
        <v>43470.034625675</v>
      </c>
      <c r="C591" s="48" t="s">
        <v>3</v>
      </c>
      <c r="D591" s="48" t="s">
        <v>5</v>
      </c>
      <c r="E591" s="48" t="s">
        <v>33</v>
      </c>
      <c r="F591" s="53">
        <f>IF(C591="S",$M$4,(IF(C591="M",$N$4,$O$4)))+(IF(D591="Yes",$P$4,0))</f>
        <v>11.3</v>
      </c>
      <c r="G591" s="53">
        <f>IF(C591="S",$M$5,(IF(C591="M",$N$5,$O$5)))+(IF(D591="Yes",$P$5,0))</f>
        <v>3.5</v>
      </c>
      <c r="H591" s="53">
        <f t="shared" si="24"/>
        <v>7.8</v>
      </c>
      <c r="I591" s="41"/>
      <c r="J591" s="59">
        <v>43476.2019718795</v>
      </c>
      <c r="K591" s="48" t="s">
        <v>4</v>
      </c>
      <c r="L591" s="48" t="s">
        <v>33</v>
      </c>
      <c r="M591" s="48" t="s">
        <v>5</v>
      </c>
      <c r="N591" s="53">
        <f>IF(AND(K591="L",M591="Yes"),$O$6,IF(K591="S",$M$4,IF(K591="M",$N$4,$O$4)))+IF(L591="Yes",$P$4,0)</f>
        <v>6.66</v>
      </c>
      <c r="O591" s="53">
        <f>IF(K591="S",$M$5,(IF(K591="M",$N$5,$O$5)))+(IF(L591="Yes",$P$5,0))</f>
        <v>1.7</v>
      </c>
      <c r="P591" s="53">
        <f t="shared" si="25"/>
        <v>4.96</v>
      </c>
      <c r="Q591" s="41"/>
      <c r="R591" s="59">
        <v>43483.6955632484</v>
      </c>
      <c r="S591" s="48" t="s">
        <v>3</v>
      </c>
      <c r="T591" s="48" t="s">
        <v>33</v>
      </c>
      <c r="U591" s="48" t="s">
        <v>33</v>
      </c>
      <c r="V591" s="53">
        <f>IF(AND(S591="L",T591="Yes",U591="Yes"),$P$7,0)+IF(S591="S",$M$4,IF(S591="M",$N$4,$O$4)+IF(T591="Yes",$P$4,0))</f>
        <v>6.4</v>
      </c>
      <c r="W591" s="53">
        <f>IF(S591="S",$M$5,(IF(S591="M",$N$5,$O$5)))+(IF(T591="Yes",$P$5,0))</f>
        <v>1.5</v>
      </c>
      <c r="X591" s="53">
        <f t="shared" si="26"/>
        <v>4.9</v>
      </c>
    </row>
    <row r="592" s="39" customFormat="1" ht="15.75" customHeight="1" spans="1:24">
      <c r="A592" s="41"/>
      <c r="B592" s="59">
        <v>43470.0399171924</v>
      </c>
      <c r="C592" s="48" t="s">
        <v>2</v>
      </c>
      <c r="D592" s="48" t="s">
        <v>33</v>
      </c>
      <c r="E592" s="48" t="s">
        <v>33</v>
      </c>
      <c r="F592" s="53">
        <f>IF(C592="S",$M$4,(IF(C592="M",$N$4,$O$4)))+(IF(D592="Yes",$P$4,0))</f>
        <v>5.4</v>
      </c>
      <c r="G592" s="53">
        <f>IF(C592="S",$M$5,(IF(C592="M",$N$5,$O$5)))+(IF(D592="Yes",$P$5,0))</f>
        <v>1.2</v>
      </c>
      <c r="H592" s="53">
        <f t="shared" si="24"/>
        <v>4.2</v>
      </c>
      <c r="I592" s="41"/>
      <c r="J592" s="59">
        <v>43476.2029317141</v>
      </c>
      <c r="K592" s="48" t="s">
        <v>2</v>
      </c>
      <c r="L592" s="48" t="s">
        <v>33</v>
      </c>
      <c r="M592" s="48" t="s">
        <v>33</v>
      </c>
      <c r="N592" s="53">
        <f>IF(AND(K592="L",M592="Yes"),$O$6,IF(K592="S",$M$4,IF(K592="M",$N$4,$O$4)))+IF(L592="Yes",$P$4,0)</f>
        <v>5.4</v>
      </c>
      <c r="O592" s="53">
        <f>IF(K592="S",$M$5,(IF(K592="M",$N$5,$O$5)))+(IF(L592="Yes",$P$5,0))</f>
        <v>1.2</v>
      </c>
      <c r="P592" s="53">
        <f t="shared" si="25"/>
        <v>4.2</v>
      </c>
      <c r="Q592" s="41"/>
      <c r="R592" s="59">
        <v>43483.6990713943</v>
      </c>
      <c r="S592" s="48" t="s">
        <v>3</v>
      </c>
      <c r="T592" s="48" t="s">
        <v>33</v>
      </c>
      <c r="U592" s="48" t="s">
        <v>33</v>
      </c>
      <c r="V592" s="53">
        <f>IF(AND(S592="L",T592="Yes",U592="Yes"),$P$7,0)+IF(S592="S",$M$4,IF(S592="M",$N$4,$O$4)+IF(T592="Yes",$P$4,0))</f>
        <v>6.4</v>
      </c>
      <c r="W592" s="53">
        <f>IF(S592="S",$M$5,(IF(S592="M",$N$5,$O$5)))+(IF(T592="Yes",$P$5,0))</f>
        <v>1.5</v>
      </c>
      <c r="X592" s="53">
        <f t="shared" si="26"/>
        <v>4.9</v>
      </c>
    </row>
    <row r="593" s="39" customFormat="1" ht="15.75" customHeight="1" spans="1:24">
      <c r="A593" s="41"/>
      <c r="B593" s="59">
        <v>43470.0456429782</v>
      </c>
      <c r="C593" s="48" t="s">
        <v>3</v>
      </c>
      <c r="D593" s="48" t="s">
        <v>33</v>
      </c>
      <c r="E593" s="48" t="s">
        <v>33</v>
      </c>
      <c r="F593" s="53">
        <f>IF(C593="S",$M$4,(IF(C593="M",$N$4,$O$4)))+(IF(D593="Yes",$P$4,0))</f>
        <v>6.4</v>
      </c>
      <c r="G593" s="53">
        <f>IF(C593="S",$M$5,(IF(C593="M",$N$5,$O$5)))+(IF(D593="Yes",$P$5,0))</f>
        <v>1.5</v>
      </c>
      <c r="H593" s="53">
        <f t="shared" si="24"/>
        <v>4.9</v>
      </c>
      <c r="I593" s="41"/>
      <c r="J593" s="59">
        <v>43476.2055234062</v>
      </c>
      <c r="K593" s="48" t="s">
        <v>4</v>
      </c>
      <c r="L593" s="48" t="s">
        <v>33</v>
      </c>
      <c r="M593" s="48" t="s">
        <v>33</v>
      </c>
      <c r="N593" s="53">
        <f>IF(AND(K593="L",M593="Yes"),$O$6,IF(K593="S",$M$4,IF(K593="M",$N$4,$O$4)))+IF(L593="Yes",$P$4,0)</f>
        <v>7.4</v>
      </c>
      <c r="O593" s="53">
        <f>IF(K593="S",$M$5,(IF(K593="M",$N$5,$O$5)))+(IF(L593="Yes",$P$5,0))</f>
        <v>1.7</v>
      </c>
      <c r="P593" s="53">
        <f t="shared" si="25"/>
        <v>5.7</v>
      </c>
      <c r="Q593" s="41"/>
      <c r="R593" s="59">
        <v>43483.7050139543</v>
      </c>
      <c r="S593" s="48" t="s">
        <v>4</v>
      </c>
      <c r="T593" s="48" t="s">
        <v>5</v>
      </c>
      <c r="U593" s="48" t="s">
        <v>33</v>
      </c>
      <c r="V593" s="53">
        <f>IF(AND(S593="L",T593="Yes",U593="Yes"),$P$7,0)+IF(S593="S",$M$4,IF(S593="M",$N$4,$O$4)+IF(T593="Yes",$P$4,0))</f>
        <v>12.3</v>
      </c>
      <c r="W593" s="53">
        <f>IF(S593="S",$M$5,(IF(S593="M",$N$5,$O$5)))+(IF(T593="Yes",$P$5,0))</f>
        <v>3.7</v>
      </c>
      <c r="X593" s="53">
        <f t="shared" si="26"/>
        <v>8.6</v>
      </c>
    </row>
    <row r="594" s="39" customFormat="1" ht="15.75" customHeight="1" spans="1:24">
      <c r="A594" s="41"/>
      <c r="B594" s="59">
        <v>43470.0462400067</v>
      </c>
      <c r="C594" s="48" t="s">
        <v>2</v>
      </c>
      <c r="D594" s="48" t="s">
        <v>33</v>
      </c>
      <c r="E594" s="48" t="s">
        <v>33</v>
      </c>
      <c r="F594" s="53">
        <f>IF(C594="S",$M$4,(IF(C594="M",$N$4,$O$4)))+(IF(D594="Yes",$P$4,0))</f>
        <v>5.4</v>
      </c>
      <c r="G594" s="53">
        <f>IF(C594="S",$M$5,(IF(C594="M",$N$5,$O$5)))+(IF(D594="Yes",$P$5,0))</f>
        <v>1.2</v>
      </c>
      <c r="H594" s="53">
        <f t="shared" si="24"/>
        <v>4.2</v>
      </c>
      <c r="I594" s="41"/>
      <c r="J594" s="59">
        <v>43476.2076993477</v>
      </c>
      <c r="K594" s="48" t="s">
        <v>4</v>
      </c>
      <c r="L594" s="48" t="s">
        <v>33</v>
      </c>
      <c r="M594" s="48" t="s">
        <v>5</v>
      </c>
      <c r="N594" s="53">
        <f>IF(AND(K594="L",M594="Yes"),$O$6,IF(K594="S",$M$4,IF(K594="M",$N$4,$O$4)))+IF(L594="Yes",$P$4,0)</f>
        <v>6.66</v>
      </c>
      <c r="O594" s="53">
        <f>IF(K594="S",$M$5,(IF(K594="M",$N$5,$O$5)))+(IF(L594="Yes",$P$5,0))</f>
        <v>1.7</v>
      </c>
      <c r="P594" s="53">
        <f t="shared" si="25"/>
        <v>4.96</v>
      </c>
      <c r="Q594" s="41"/>
      <c r="R594" s="59">
        <v>43483.7087971822</v>
      </c>
      <c r="S594" s="48" t="s">
        <v>3</v>
      </c>
      <c r="T594" s="48" t="s">
        <v>5</v>
      </c>
      <c r="U594" s="48" t="s">
        <v>33</v>
      </c>
      <c r="V594" s="53">
        <f>IF(AND(S594="L",T594="Yes",U594="Yes"),$P$7,0)+IF(S594="S",$M$4,IF(S594="M",$N$4,$O$4)+IF(T594="Yes",$P$4,0))</f>
        <v>11.3</v>
      </c>
      <c r="W594" s="53">
        <f>IF(S594="S",$M$5,(IF(S594="M",$N$5,$O$5)))+(IF(T594="Yes",$P$5,0))</f>
        <v>3.5</v>
      </c>
      <c r="X594" s="53">
        <f t="shared" si="26"/>
        <v>7.8</v>
      </c>
    </row>
    <row r="595" s="39" customFormat="1" ht="15.75" customHeight="1" spans="1:24">
      <c r="A595" s="41"/>
      <c r="B595" s="59">
        <v>43470.0473185939</v>
      </c>
      <c r="C595" s="48" t="s">
        <v>2</v>
      </c>
      <c r="D595" s="48" t="s">
        <v>5</v>
      </c>
      <c r="E595" s="48" t="s">
        <v>33</v>
      </c>
      <c r="F595" s="53">
        <f>IF(C595="S",$M$4,(IF(C595="M",$N$4,$O$4)))+(IF(D595="Yes",$P$4,0))</f>
        <v>10.3</v>
      </c>
      <c r="G595" s="53">
        <f>IF(C595="S",$M$5,(IF(C595="M",$N$5,$O$5)))+(IF(D595="Yes",$P$5,0))</f>
        <v>3.2</v>
      </c>
      <c r="H595" s="53">
        <f t="shared" si="24"/>
        <v>7.1</v>
      </c>
      <c r="I595" s="41"/>
      <c r="J595" s="59">
        <v>43476.2166906537</v>
      </c>
      <c r="K595" s="48" t="s">
        <v>4</v>
      </c>
      <c r="L595" s="48" t="s">
        <v>33</v>
      </c>
      <c r="M595" s="48" t="s">
        <v>5</v>
      </c>
      <c r="N595" s="53">
        <f>IF(AND(K595="L",M595="Yes"),$O$6,IF(K595="S",$M$4,IF(K595="M",$N$4,$O$4)))+IF(L595="Yes",$P$4,0)</f>
        <v>6.66</v>
      </c>
      <c r="O595" s="53">
        <f>IF(K595="S",$M$5,(IF(K595="M",$N$5,$O$5)))+(IF(L595="Yes",$P$5,0))</f>
        <v>1.7</v>
      </c>
      <c r="P595" s="53">
        <f t="shared" si="25"/>
        <v>4.96</v>
      </c>
      <c r="Q595" s="41"/>
      <c r="R595" s="59">
        <v>43483.711310408</v>
      </c>
      <c r="S595" s="48" t="s">
        <v>2</v>
      </c>
      <c r="T595" s="48" t="s">
        <v>33</v>
      </c>
      <c r="U595" s="48" t="s">
        <v>33</v>
      </c>
      <c r="V595" s="53">
        <f>IF(AND(S595="L",T595="Yes",U595="Yes"),$P$7,0)+IF(S595="S",$M$4,IF(S595="M",$N$4,$O$4)+IF(T595="Yes",$P$4,0))</f>
        <v>5.4</v>
      </c>
      <c r="W595" s="53">
        <f>IF(S595="S",$M$5,(IF(S595="M",$N$5,$O$5)))+(IF(T595="Yes",$P$5,0))</f>
        <v>1.2</v>
      </c>
      <c r="X595" s="53">
        <f t="shared" si="26"/>
        <v>4.2</v>
      </c>
    </row>
    <row r="596" s="39" customFormat="1" ht="15.75" customHeight="1" spans="1:24">
      <c r="A596" s="41"/>
      <c r="B596" s="59">
        <v>43470.0555593334</v>
      </c>
      <c r="C596" s="48" t="s">
        <v>2</v>
      </c>
      <c r="D596" s="48" t="s">
        <v>5</v>
      </c>
      <c r="E596" s="48" t="s">
        <v>33</v>
      </c>
      <c r="F596" s="53">
        <f>IF(C596="S",$M$4,(IF(C596="M",$N$4,$O$4)))+(IF(D596="Yes",$P$4,0))</f>
        <v>10.3</v>
      </c>
      <c r="G596" s="53">
        <f>IF(C596="S",$M$5,(IF(C596="M",$N$5,$O$5)))+(IF(D596="Yes",$P$5,0))</f>
        <v>3.2</v>
      </c>
      <c r="H596" s="53">
        <f t="shared" ref="H596:H659" si="27">F596-G596</f>
        <v>7.1</v>
      </c>
      <c r="I596" s="41"/>
      <c r="J596" s="59">
        <v>43476.2263635526</v>
      </c>
      <c r="K596" s="48" t="s">
        <v>4</v>
      </c>
      <c r="L596" s="48" t="s">
        <v>33</v>
      </c>
      <c r="M596" s="48" t="s">
        <v>5</v>
      </c>
      <c r="N596" s="53">
        <f>IF(AND(K596="L",M596="Yes"),$O$6,IF(K596="S",$M$4,IF(K596="M",$N$4,$O$4)))+IF(L596="Yes",$P$4,0)</f>
        <v>6.66</v>
      </c>
      <c r="O596" s="53">
        <f>IF(K596="S",$M$5,(IF(K596="M",$N$5,$O$5)))+(IF(L596="Yes",$P$5,0))</f>
        <v>1.7</v>
      </c>
      <c r="P596" s="53">
        <f t="shared" ref="P596:P659" si="28">N596-O596</f>
        <v>4.96</v>
      </c>
      <c r="Q596" s="41"/>
      <c r="R596" s="59">
        <v>43483.7384785068</v>
      </c>
      <c r="S596" s="48" t="s">
        <v>4</v>
      </c>
      <c r="T596" s="48" t="s">
        <v>33</v>
      </c>
      <c r="U596" s="48" t="s">
        <v>33</v>
      </c>
      <c r="V596" s="53">
        <f>IF(AND(S596="L",T596="Yes",U596="Yes"),$P$7,0)+IF(S596="S",$M$4,IF(S596="M",$N$4,$O$4)+IF(T596="Yes",$P$4,0))</f>
        <v>7.4</v>
      </c>
      <c r="W596" s="53">
        <f>IF(S596="S",$M$5,(IF(S596="M",$N$5,$O$5)))+(IF(T596="Yes",$P$5,0))</f>
        <v>1.7</v>
      </c>
      <c r="X596" s="53">
        <f t="shared" ref="X596:X659" si="29">V596-W596</f>
        <v>5.7</v>
      </c>
    </row>
    <row r="597" s="39" customFormat="1" ht="15.75" customHeight="1" spans="1:24">
      <c r="A597" s="41"/>
      <c r="B597" s="59">
        <v>43470.0617276056</v>
      </c>
      <c r="C597" s="48" t="s">
        <v>4</v>
      </c>
      <c r="D597" s="48" t="s">
        <v>33</v>
      </c>
      <c r="E597" s="48" t="s">
        <v>33</v>
      </c>
      <c r="F597" s="53">
        <f>IF(C597="S",$M$4,(IF(C597="M",$N$4,$O$4)))+(IF(D597="Yes",$P$4,0))</f>
        <v>7.4</v>
      </c>
      <c r="G597" s="53">
        <f>IF(C597="S",$M$5,(IF(C597="M",$N$5,$O$5)))+(IF(D597="Yes",$P$5,0))</f>
        <v>1.7</v>
      </c>
      <c r="H597" s="53">
        <f t="shared" si="27"/>
        <v>5.7</v>
      </c>
      <c r="I597" s="41"/>
      <c r="J597" s="59">
        <v>43476.2302848854</v>
      </c>
      <c r="K597" s="48" t="s">
        <v>4</v>
      </c>
      <c r="L597" s="48" t="s">
        <v>33</v>
      </c>
      <c r="M597" s="48" t="s">
        <v>5</v>
      </c>
      <c r="N597" s="53">
        <f>IF(AND(K597="L",M597="Yes"),$O$6,IF(K597="S",$M$4,IF(K597="M",$N$4,$O$4)))+IF(L597="Yes",$P$4,0)</f>
        <v>6.66</v>
      </c>
      <c r="O597" s="53">
        <f>IF(K597="S",$M$5,(IF(K597="M",$N$5,$O$5)))+(IF(L597="Yes",$P$5,0))</f>
        <v>1.7</v>
      </c>
      <c r="P597" s="53">
        <f t="shared" si="28"/>
        <v>4.96</v>
      </c>
      <c r="Q597" s="41"/>
      <c r="R597" s="59">
        <v>43483.7465005425</v>
      </c>
      <c r="S597" s="48" t="s">
        <v>3</v>
      </c>
      <c r="T597" s="48" t="s">
        <v>5</v>
      </c>
      <c r="U597" s="48" t="s">
        <v>33</v>
      </c>
      <c r="V597" s="53">
        <f>IF(AND(S597="L",T597="Yes",U597="Yes"),$P$7,0)+IF(S597="S",$M$4,IF(S597="M",$N$4,$O$4)+IF(T597="Yes",$P$4,0))</f>
        <v>11.3</v>
      </c>
      <c r="W597" s="53">
        <f>IF(S597="S",$M$5,(IF(S597="M",$N$5,$O$5)))+(IF(T597="Yes",$P$5,0))</f>
        <v>3.5</v>
      </c>
      <c r="X597" s="53">
        <f t="shared" si="29"/>
        <v>7.8</v>
      </c>
    </row>
    <row r="598" s="39" customFormat="1" ht="15.75" customHeight="1" spans="1:24">
      <c r="A598" s="41"/>
      <c r="B598" s="59">
        <v>43470.0618920779</v>
      </c>
      <c r="C598" s="48" t="s">
        <v>4</v>
      </c>
      <c r="D598" s="48" t="s">
        <v>33</v>
      </c>
      <c r="E598" s="48" t="s">
        <v>33</v>
      </c>
      <c r="F598" s="53">
        <f>IF(C598="S",$M$4,(IF(C598="M",$N$4,$O$4)))+(IF(D598="Yes",$P$4,0))</f>
        <v>7.4</v>
      </c>
      <c r="G598" s="53">
        <f>IF(C598="S",$M$5,(IF(C598="M",$N$5,$O$5)))+(IF(D598="Yes",$P$5,0))</f>
        <v>1.7</v>
      </c>
      <c r="H598" s="53">
        <f t="shared" si="27"/>
        <v>5.7</v>
      </c>
      <c r="I598" s="41"/>
      <c r="J598" s="59">
        <v>43476.2374725402</v>
      </c>
      <c r="K598" s="48" t="s">
        <v>4</v>
      </c>
      <c r="L598" s="48" t="s">
        <v>33</v>
      </c>
      <c r="M598" s="48" t="s">
        <v>5</v>
      </c>
      <c r="N598" s="53">
        <f>IF(AND(K598="L",M598="Yes"),$O$6,IF(K598="S",$M$4,IF(K598="M",$N$4,$O$4)))+IF(L598="Yes",$P$4,0)</f>
        <v>6.66</v>
      </c>
      <c r="O598" s="53">
        <f>IF(K598="S",$M$5,(IF(K598="M",$N$5,$O$5)))+(IF(L598="Yes",$P$5,0))</f>
        <v>1.7</v>
      </c>
      <c r="P598" s="53">
        <f t="shared" si="28"/>
        <v>4.96</v>
      </c>
      <c r="Q598" s="41"/>
      <c r="R598" s="59">
        <v>43483.7583956147</v>
      </c>
      <c r="S598" s="48" t="s">
        <v>3</v>
      </c>
      <c r="T598" s="48" t="s">
        <v>5</v>
      </c>
      <c r="U598" s="48" t="s">
        <v>33</v>
      </c>
      <c r="V598" s="53">
        <f>IF(AND(S598="L",T598="Yes",U598="Yes"),$P$7,0)+IF(S598="S",$M$4,IF(S598="M",$N$4,$O$4)+IF(T598="Yes",$P$4,0))</f>
        <v>11.3</v>
      </c>
      <c r="W598" s="53">
        <f>IF(S598="S",$M$5,(IF(S598="M",$N$5,$O$5)))+(IF(T598="Yes",$P$5,0))</f>
        <v>3.5</v>
      </c>
      <c r="X598" s="53">
        <f t="shared" si="29"/>
        <v>7.8</v>
      </c>
    </row>
    <row r="599" s="39" customFormat="1" ht="15.75" customHeight="1" spans="1:24">
      <c r="A599" s="41"/>
      <c r="B599" s="59">
        <v>43470.0638544631</v>
      </c>
      <c r="C599" s="48" t="s">
        <v>3</v>
      </c>
      <c r="D599" s="48" t="s">
        <v>33</v>
      </c>
      <c r="E599" s="48" t="s">
        <v>33</v>
      </c>
      <c r="F599" s="53">
        <f>IF(C599="S",$M$4,(IF(C599="M",$N$4,$O$4)))+(IF(D599="Yes",$P$4,0))</f>
        <v>6.4</v>
      </c>
      <c r="G599" s="53">
        <f>IF(C599="S",$M$5,(IF(C599="M",$N$5,$O$5)))+(IF(D599="Yes",$P$5,0))</f>
        <v>1.5</v>
      </c>
      <c r="H599" s="53">
        <f t="shared" si="27"/>
        <v>4.9</v>
      </c>
      <c r="I599" s="41"/>
      <c r="J599" s="59">
        <v>43476.2387618917</v>
      </c>
      <c r="K599" s="48" t="s">
        <v>2</v>
      </c>
      <c r="L599" s="48" t="s">
        <v>5</v>
      </c>
      <c r="M599" s="48" t="s">
        <v>33</v>
      </c>
      <c r="N599" s="53">
        <f>IF(AND(K599="L",M599="Yes"),$O$6,IF(K599="S",$M$4,IF(K599="M",$N$4,$O$4)))+IF(L599="Yes",$P$4,0)</f>
        <v>10.3</v>
      </c>
      <c r="O599" s="53">
        <f>IF(K599="S",$M$5,(IF(K599="M",$N$5,$O$5)))+(IF(L599="Yes",$P$5,0))</f>
        <v>3.2</v>
      </c>
      <c r="P599" s="53">
        <f t="shared" si="28"/>
        <v>7.1</v>
      </c>
      <c r="Q599" s="41"/>
      <c r="R599" s="59">
        <v>43483.7629583362</v>
      </c>
      <c r="S599" s="48" t="s">
        <v>4</v>
      </c>
      <c r="T599" s="48" t="s">
        <v>5</v>
      </c>
      <c r="U599" s="48" t="s">
        <v>33</v>
      </c>
      <c r="V599" s="53">
        <f>IF(AND(S599="L",T599="Yes",U599="Yes"),$P$7,0)+IF(S599="S",$M$4,IF(S599="M",$N$4,$O$4)+IF(T599="Yes",$P$4,0))</f>
        <v>12.3</v>
      </c>
      <c r="W599" s="53">
        <f>IF(S599="S",$M$5,(IF(S599="M",$N$5,$O$5)))+(IF(T599="Yes",$P$5,0))</f>
        <v>3.7</v>
      </c>
      <c r="X599" s="53">
        <f t="shared" si="29"/>
        <v>8.6</v>
      </c>
    </row>
    <row r="600" s="39" customFormat="1" ht="15.75" customHeight="1" spans="1:24">
      <c r="A600" s="41"/>
      <c r="B600" s="59">
        <v>43470.0670935186</v>
      </c>
      <c r="C600" s="48" t="s">
        <v>3</v>
      </c>
      <c r="D600" s="48" t="s">
        <v>5</v>
      </c>
      <c r="E600" s="48" t="s">
        <v>33</v>
      </c>
      <c r="F600" s="53">
        <f>IF(C600="S",$M$4,(IF(C600="M",$N$4,$O$4)))+(IF(D600="Yes",$P$4,0))</f>
        <v>11.3</v>
      </c>
      <c r="G600" s="53">
        <f>IF(C600="S",$M$5,(IF(C600="M",$N$5,$O$5)))+(IF(D600="Yes",$P$5,0))</f>
        <v>3.5</v>
      </c>
      <c r="H600" s="53">
        <f t="shared" si="27"/>
        <v>7.8</v>
      </c>
      <c r="I600" s="41"/>
      <c r="J600" s="59">
        <v>43476.2469218119</v>
      </c>
      <c r="K600" s="48" t="s">
        <v>2</v>
      </c>
      <c r="L600" s="48" t="s">
        <v>33</v>
      </c>
      <c r="M600" s="48" t="s">
        <v>33</v>
      </c>
      <c r="N600" s="53">
        <f>IF(AND(K600="L",M600="Yes"),$O$6,IF(K600="S",$M$4,IF(K600="M",$N$4,$O$4)))+IF(L600="Yes",$P$4,0)</f>
        <v>5.4</v>
      </c>
      <c r="O600" s="53">
        <f>IF(K600="S",$M$5,(IF(K600="M",$N$5,$O$5)))+(IF(L600="Yes",$P$5,0))</f>
        <v>1.2</v>
      </c>
      <c r="P600" s="53">
        <f t="shared" si="28"/>
        <v>4.2</v>
      </c>
      <c r="Q600" s="41"/>
      <c r="R600" s="59">
        <v>43483.7648350976</v>
      </c>
      <c r="S600" s="48" t="s">
        <v>3</v>
      </c>
      <c r="T600" s="48" t="s">
        <v>5</v>
      </c>
      <c r="U600" s="48" t="s">
        <v>33</v>
      </c>
      <c r="V600" s="53">
        <f>IF(AND(S600="L",T600="Yes",U600="Yes"),$P$7,0)+IF(S600="S",$M$4,IF(S600="M",$N$4,$O$4)+IF(T600="Yes",$P$4,0))</f>
        <v>11.3</v>
      </c>
      <c r="W600" s="53">
        <f>IF(S600="S",$M$5,(IF(S600="M",$N$5,$O$5)))+(IF(T600="Yes",$P$5,0))</f>
        <v>3.5</v>
      </c>
      <c r="X600" s="53">
        <f t="shared" si="29"/>
        <v>7.8</v>
      </c>
    </row>
    <row r="601" s="39" customFormat="1" ht="15.75" customHeight="1" spans="1:24">
      <c r="A601" s="41"/>
      <c r="B601" s="59">
        <v>43470.072984399</v>
      </c>
      <c r="C601" s="48" t="s">
        <v>3</v>
      </c>
      <c r="D601" s="48" t="s">
        <v>33</v>
      </c>
      <c r="E601" s="48" t="s">
        <v>33</v>
      </c>
      <c r="F601" s="53">
        <f>IF(C601="S",$M$4,(IF(C601="M",$N$4,$O$4)))+(IF(D601="Yes",$P$4,0))</f>
        <v>6.4</v>
      </c>
      <c r="G601" s="53">
        <f>IF(C601="S",$M$5,(IF(C601="M",$N$5,$O$5)))+(IF(D601="Yes",$P$5,0))</f>
        <v>1.5</v>
      </c>
      <c r="H601" s="53">
        <f t="shared" si="27"/>
        <v>4.9</v>
      </c>
      <c r="I601" s="41"/>
      <c r="J601" s="59">
        <v>43476.2484258961</v>
      </c>
      <c r="K601" s="48" t="s">
        <v>3</v>
      </c>
      <c r="L601" s="48" t="s">
        <v>33</v>
      </c>
      <c r="M601" s="48" t="s">
        <v>33</v>
      </c>
      <c r="N601" s="53">
        <f>IF(AND(K601="L",M601="Yes"),$O$6,IF(K601="S",$M$4,IF(K601="M",$N$4,$O$4)))+IF(L601="Yes",$P$4,0)</f>
        <v>6.4</v>
      </c>
      <c r="O601" s="53">
        <f>IF(K601="S",$M$5,(IF(K601="M",$N$5,$O$5)))+(IF(L601="Yes",$P$5,0))</f>
        <v>1.5</v>
      </c>
      <c r="P601" s="53">
        <f t="shared" si="28"/>
        <v>4.9</v>
      </c>
      <c r="Q601" s="41"/>
      <c r="R601" s="59">
        <v>43483.7657052294</v>
      </c>
      <c r="S601" s="48" t="s">
        <v>3</v>
      </c>
      <c r="T601" s="48" t="s">
        <v>5</v>
      </c>
      <c r="U601" s="48" t="s">
        <v>33</v>
      </c>
      <c r="V601" s="53">
        <f>IF(AND(S601="L",T601="Yes",U601="Yes"),$P$7,0)+IF(S601="S",$M$4,IF(S601="M",$N$4,$O$4)+IF(T601="Yes",$P$4,0))</f>
        <v>11.3</v>
      </c>
      <c r="W601" s="53">
        <f>IF(S601="S",$M$5,(IF(S601="M",$N$5,$O$5)))+(IF(T601="Yes",$P$5,0))</f>
        <v>3.5</v>
      </c>
      <c r="X601" s="53">
        <f t="shared" si="29"/>
        <v>7.8</v>
      </c>
    </row>
    <row r="602" s="39" customFormat="1" ht="15.75" customHeight="1" spans="1:24">
      <c r="A602" s="41"/>
      <c r="B602" s="59">
        <v>43470.091181344</v>
      </c>
      <c r="C602" s="48" t="s">
        <v>4</v>
      </c>
      <c r="D602" s="48" t="s">
        <v>33</v>
      </c>
      <c r="E602" s="48" t="s">
        <v>33</v>
      </c>
      <c r="F602" s="53">
        <f>IF(C602="S",$M$4,(IF(C602="M",$N$4,$O$4)))+(IF(D602="Yes",$P$4,0))</f>
        <v>7.4</v>
      </c>
      <c r="G602" s="53">
        <f>IF(C602="S",$M$5,(IF(C602="M",$N$5,$O$5)))+(IF(D602="Yes",$P$5,0))</f>
        <v>1.7</v>
      </c>
      <c r="H602" s="53">
        <f t="shared" si="27"/>
        <v>5.7</v>
      </c>
      <c r="I602" s="41"/>
      <c r="J602" s="59">
        <v>43476.2540248573</v>
      </c>
      <c r="K602" s="48" t="s">
        <v>4</v>
      </c>
      <c r="L602" s="48" t="s">
        <v>33</v>
      </c>
      <c r="M602" s="48" t="s">
        <v>5</v>
      </c>
      <c r="N602" s="53">
        <f>IF(AND(K602="L",M602="Yes"),$O$6,IF(K602="S",$M$4,IF(K602="M",$N$4,$O$4)))+IF(L602="Yes",$P$4,0)</f>
        <v>6.66</v>
      </c>
      <c r="O602" s="53">
        <f>IF(K602="S",$M$5,(IF(K602="M",$N$5,$O$5)))+(IF(L602="Yes",$P$5,0))</f>
        <v>1.7</v>
      </c>
      <c r="P602" s="53">
        <f t="shared" si="28"/>
        <v>4.96</v>
      </c>
      <c r="Q602" s="41"/>
      <c r="R602" s="59">
        <v>43483.7707764212</v>
      </c>
      <c r="S602" s="48" t="s">
        <v>4</v>
      </c>
      <c r="T602" s="48" t="s">
        <v>5</v>
      </c>
      <c r="U602" s="48" t="s">
        <v>5</v>
      </c>
      <c r="V602" s="53">
        <f>IF(AND(S602="L",T602="Yes",U602="Yes"),$P$7,0)+IF(S602="S",$M$4,IF(S602="M",$N$4,$O$4)+IF(T602="Yes",$P$4,0))</f>
        <v>14.75</v>
      </c>
      <c r="W602" s="53">
        <f>IF(S602="S",$M$5,(IF(S602="M",$N$5,$O$5)))+(IF(T602="Yes",$P$5,0))</f>
        <v>3.7</v>
      </c>
      <c r="X602" s="53">
        <f t="shared" si="29"/>
        <v>11.05</v>
      </c>
    </row>
    <row r="603" s="39" customFormat="1" ht="15.75" customHeight="1" spans="1:24">
      <c r="A603" s="41"/>
      <c r="B603" s="59">
        <v>43470.0962397715</v>
      </c>
      <c r="C603" s="48" t="s">
        <v>3</v>
      </c>
      <c r="D603" s="48" t="s">
        <v>33</v>
      </c>
      <c r="E603" s="48" t="s">
        <v>33</v>
      </c>
      <c r="F603" s="53">
        <f>IF(C603="S",$M$4,(IF(C603="M",$N$4,$O$4)))+(IF(D603="Yes",$P$4,0))</f>
        <v>6.4</v>
      </c>
      <c r="G603" s="53">
        <f>IF(C603="S",$M$5,(IF(C603="M",$N$5,$O$5)))+(IF(D603="Yes",$P$5,0))</f>
        <v>1.5</v>
      </c>
      <c r="H603" s="53">
        <f t="shared" si="27"/>
        <v>4.9</v>
      </c>
      <c r="I603" s="41"/>
      <c r="J603" s="59">
        <v>43476.2570190039</v>
      </c>
      <c r="K603" s="48" t="s">
        <v>4</v>
      </c>
      <c r="L603" s="48" t="s">
        <v>5</v>
      </c>
      <c r="M603" s="48" t="s">
        <v>5</v>
      </c>
      <c r="N603" s="53">
        <f>IF(AND(K603="L",M603="Yes"),$O$6,IF(K603="S",$M$4,IF(K603="M",$N$4,$O$4)))+IF(L603="Yes",$P$4,0)</f>
        <v>11.56</v>
      </c>
      <c r="O603" s="53">
        <f>IF(K603="S",$M$5,(IF(K603="M",$N$5,$O$5)))+(IF(L603="Yes",$P$5,0))</f>
        <v>3.7</v>
      </c>
      <c r="P603" s="53">
        <f t="shared" si="28"/>
        <v>7.86</v>
      </c>
      <c r="Q603" s="41"/>
      <c r="R603" s="59">
        <v>43483.7739129008</v>
      </c>
      <c r="S603" s="48" t="s">
        <v>2</v>
      </c>
      <c r="T603" s="48" t="s">
        <v>33</v>
      </c>
      <c r="U603" s="48" t="s">
        <v>33</v>
      </c>
      <c r="V603" s="53">
        <f>IF(AND(S603="L",T603="Yes",U603="Yes"),$P$7,0)+IF(S603="S",$M$4,IF(S603="M",$N$4,$O$4)+IF(T603="Yes",$P$4,0))</f>
        <v>5.4</v>
      </c>
      <c r="W603" s="53">
        <f>IF(S603="S",$M$5,(IF(S603="M",$N$5,$O$5)))+(IF(T603="Yes",$P$5,0))</f>
        <v>1.2</v>
      </c>
      <c r="X603" s="53">
        <f t="shared" si="29"/>
        <v>4.2</v>
      </c>
    </row>
    <row r="604" s="39" customFormat="1" ht="15.75" customHeight="1" spans="1:24">
      <c r="A604" s="41"/>
      <c r="B604" s="59">
        <v>43470.1124595334</v>
      </c>
      <c r="C604" s="48" t="s">
        <v>3</v>
      </c>
      <c r="D604" s="48" t="s">
        <v>33</v>
      </c>
      <c r="E604" s="48" t="s">
        <v>33</v>
      </c>
      <c r="F604" s="53">
        <f>IF(C604="S",$M$4,(IF(C604="M",$N$4,$O$4)))+(IF(D604="Yes",$P$4,0))</f>
        <v>6.4</v>
      </c>
      <c r="G604" s="53">
        <f>IF(C604="S",$M$5,(IF(C604="M",$N$5,$O$5)))+(IF(D604="Yes",$P$5,0))</f>
        <v>1.5</v>
      </c>
      <c r="H604" s="53">
        <f t="shared" si="27"/>
        <v>4.9</v>
      </c>
      <c r="I604" s="41"/>
      <c r="J604" s="59">
        <v>43476.2588797983</v>
      </c>
      <c r="K604" s="48" t="s">
        <v>2</v>
      </c>
      <c r="L604" s="48" t="s">
        <v>33</v>
      </c>
      <c r="M604" s="48" t="s">
        <v>33</v>
      </c>
      <c r="N604" s="53">
        <f>IF(AND(K604="L",M604="Yes"),$O$6,IF(K604="S",$M$4,IF(K604="M",$N$4,$O$4)))+IF(L604="Yes",$P$4,0)</f>
        <v>5.4</v>
      </c>
      <c r="O604" s="53">
        <f>IF(K604="S",$M$5,(IF(K604="M",$N$5,$O$5)))+(IF(L604="Yes",$P$5,0))</f>
        <v>1.2</v>
      </c>
      <c r="P604" s="53">
        <f t="shared" si="28"/>
        <v>4.2</v>
      </c>
      <c r="Q604" s="41"/>
      <c r="R604" s="59">
        <v>43483.778127249</v>
      </c>
      <c r="S604" s="48" t="s">
        <v>2</v>
      </c>
      <c r="T604" s="48" t="s">
        <v>33</v>
      </c>
      <c r="U604" s="48" t="s">
        <v>33</v>
      </c>
      <c r="V604" s="53">
        <f>IF(AND(S604="L",T604="Yes",U604="Yes"),$P$7,0)+IF(S604="S",$M$4,IF(S604="M",$N$4,$O$4)+IF(T604="Yes",$P$4,0))</f>
        <v>5.4</v>
      </c>
      <c r="W604" s="53">
        <f>IF(S604="S",$M$5,(IF(S604="M",$N$5,$O$5)))+(IF(T604="Yes",$P$5,0))</f>
        <v>1.2</v>
      </c>
      <c r="X604" s="53">
        <f t="shared" si="29"/>
        <v>4.2</v>
      </c>
    </row>
    <row r="605" s="39" customFormat="1" ht="15.75" customHeight="1" spans="1:24">
      <c r="A605" s="41"/>
      <c r="B605" s="59">
        <v>43470.1171103565</v>
      </c>
      <c r="C605" s="48" t="s">
        <v>4</v>
      </c>
      <c r="D605" s="48" t="s">
        <v>33</v>
      </c>
      <c r="E605" s="48" t="s">
        <v>33</v>
      </c>
      <c r="F605" s="53">
        <f>IF(C605="S",$M$4,(IF(C605="M",$N$4,$O$4)))+(IF(D605="Yes",$P$4,0))</f>
        <v>7.4</v>
      </c>
      <c r="G605" s="53">
        <f>IF(C605="S",$M$5,(IF(C605="M",$N$5,$O$5)))+(IF(D605="Yes",$P$5,0))</f>
        <v>1.7</v>
      </c>
      <c r="H605" s="53">
        <f t="shared" si="27"/>
        <v>5.7</v>
      </c>
      <c r="I605" s="41"/>
      <c r="J605" s="59">
        <v>43476.2601143282</v>
      </c>
      <c r="K605" s="48" t="s">
        <v>2</v>
      </c>
      <c r="L605" s="48" t="s">
        <v>33</v>
      </c>
      <c r="M605" s="48" t="s">
        <v>33</v>
      </c>
      <c r="N605" s="53">
        <f>IF(AND(K605="L",M605="Yes"),$O$6,IF(K605="S",$M$4,IF(K605="M",$N$4,$O$4)))+IF(L605="Yes",$P$4,0)</f>
        <v>5.4</v>
      </c>
      <c r="O605" s="53">
        <f>IF(K605="S",$M$5,(IF(K605="M",$N$5,$O$5)))+(IF(L605="Yes",$P$5,0))</f>
        <v>1.2</v>
      </c>
      <c r="P605" s="53">
        <f t="shared" si="28"/>
        <v>4.2</v>
      </c>
      <c r="Q605" s="41"/>
      <c r="R605" s="59">
        <v>43483.7834151153</v>
      </c>
      <c r="S605" s="48" t="s">
        <v>3</v>
      </c>
      <c r="T605" s="48" t="s">
        <v>33</v>
      </c>
      <c r="U605" s="48" t="s">
        <v>33</v>
      </c>
      <c r="V605" s="53">
        <f>IF(AND(S605="L",T605="Yes",U605="Yes"),$P$7,0)+IF(S605="S",$M$4,IF(S605="M",$N$4,$O$4)+IF(T605="Yes",$P$4,0))</f>
        <v>6.4</v>
      </c>
      <c r="W605" s="53">
        <f>IF(S605="S",$M$5,(IF(S605="M",$N$5,$O$5)))+(IF(T605="Yes",$P$5,0))</f>
        <v>1.5</v>
      </c>
      <c r="X605" s="53">
        <f t="shared" si="29"/>
        <v>4.9</v>
      </c>
    </row>
    <row r="606" s="39" customFormat="1" ht="15.75" customHeight="1" spans="1:24">
      <c r="A606" s="41"/>
      <c r="B606" s="59">
        <v>43470.1190462529</v>
      </c>
      <c r="C606" s="48" t="s">
        <v>4</v>
      </c>
      <c r="D606" s="48" t="s">
        <v>5</v>
      </c>
      <c r="E606" s="48" t="s">
        <v>33</v>
      </c>
      <c r="F606" s="53">
        <f>IF(C606="S",$M$4,(IF(C606="M",$N$4,$O$4)))+(IF(D606="Yes",$P$4,0))</f>
        <v>12.3</v>
      </c>
      <c r="G606" s="53">
        <f>IF(C606="S",$M$5,(IF(C606="M",$N$5,$O$5)))+(IF(D606="Yes",$P$5,0))</f>
        <v>3.7</v>
      </c>
      <c r="H606" s="53">
        <f t="shared" si="27"/>
        <v>8.6</v>
      </c>
      <c r="I606" s="41"/>
      <c r="J606" s="59">
        <v>43476.264136422</v>
      </c>
      <c r="K606" s="48" t="s">
        <v>2</v>
      </c>
      <c r="L606" s="48" t="s">
        <v>33</v>
      </c>
      <c r="M606" s="48" t="s">
        <v>33</v>
      </c>
      <c r="N606" s="53">
        <f>IF(AND(K606="L",M606="Yes"),$O$6,IF(K606="S",$M$4,IF(K606="M",$N$4,$O$4)))+IF(L606="Yes",$P$4,0)</f>
        <v>5.4</v>
      </c>
      <c r="O606" s="53">
        <f>IF(K606="S",$M$5,(IF(K606="M",$N$5,$O$5)))+(IF(L606="Yes",$P$5,0))</f>
        <v>1.2</v>
      </c>
      <c r="P606" s="53">
        <f t="shared" si="28"/>
        <v>4.2</v>
      </c>
      <c r="Q606" s="41"/>
      <c r="R606" s="59">
        <v>43483.7877557631</v>
      </c>
      <c r="S606" s="48" t="s">
        <v>2</v>
      </c>
      <c r="T606" s="48" t="s">
        <v>33</v>
      </c>
      <c r="U606" s="48" t="s">
        <v>33</v>
      </c>
      <c r="V606" s="53">
        <f>IF(AND(S606="L",T606="Yes",U606="Yes"),$P$7,0)+IF(S606="S",$M$4,IF(S606="M",$N$4,$O$4)+IF(T606="Yes",$P$4,0))</f>
        <v>5.4</v>
      </c>
      <c r="W606" s="53">
        <f>IF(S606="S",$M$5,(IF(S606="M",$N$5,$O$5)))+(IF(T606="Yes",$P$5,0))</f>
        <v>1.2</v>
      </c>
      <c r="X606" s="53">
        <f t="shared" si="29"/>
        <v>4.2</v>
      </c>
    </row>
    <row r="607" s="39" customFormat="1" ht="15.75" customHeight="1" spans="1:24">
      <c r="A607" s="41"/>
      <c r="B607" s="59">
        <v>43470.1246640856</v>
      </c>
      <c r="C607" s="48" t="s">
        <v>3</v>
      </c>
      <c r="D607" s="48" t="s">
        <v>33</v>
      </c>
      <c r="E607" s="48" t="s">
        <v>33</v>
      </c>
      <c r="F607" s="53">
        <f>IF(C607="S",$M$4,(IF(C607="M",$N$4,$O$4)))+(IF(D607="Yes",$P$4,0))</f>
        <v>6.4</v>
      </c>
      <c r="G607" s="53">
        <f>IF(C607="S",$M$5,(IF(C607="M",$N$5,$O$5)))+(IF(D607="Yes",$P$5,0))</f>
        <v>1.5</v>
      </c>
      <c r="H607" s="53">
        <f t="shared" si="27"/>
        <v>4.9</v>
      </c>
      <c r="I607" s="41"/>
      <c r="J607" s="59">
        <v>43476.2645009225</v>
      </c>
      <c r="K607" s="48" t="s">
        <v>3</v>
      </c>
      <c r="L607" s="48" t="s">
        <v>33</v>
      </c>
      <c r="M607" s="48" t="s">
        <v>33</v>
      </c>
      <c r="N607" s="53">
        <f>IF(AND(K607="L",M607="Yes"),$O$6,IF(K607="S",$M$4,IF(K607="M",$N$4,$O$4)))+IF(L607="Yes",$P$4,0)</f>
        <v>6.4</v>
      </c>
      <c r="O607" s="53">
        <f>IF(K607="S",$M$5,(IF(K607="M",$N$5,$O$5)))+(IF(L607="Yes",$P$5,0))</f>
        <v>1.5</v>
      </c>
      <c r="P607" s="53">
        <f t="shared" si="28"/>
        <v>4.9</v>
      </c>
      <c r="Q607" s="41"/>
      <c r="R607" s="59">
        <v>43483.7886884925</v>
      </c>
      <c r="S607" s="48" t="s">
        <v>3</v>
      </c>
      <c r="T607" s="48" t="s">
        <v>5</v>
      </c>
      <c r="U607" s="48" t="s">
        <v>33</v>
      </c>
      <c r="V607" s="53">
        <f>IF(AND(S607="L",T607="Yes",U607="Yes"),$P$7,0)+IF(S607="S",$M$4,IF(S607="M",$N$4,$O$4)+IF(T607="Yes",$P$4,0))</f>
        <v>11.3</v>
      </c>
      <c r="W607" s="53">
        <f>IF(S607="S",$M$5,(IF(S607="M",$N$5,$O$5)))+(IF(T607="Yes",$P$5,0))</f>
        <v>3.5</v>
      </c>
      <c r="X607" s="53">
        <f t="shared" si="29"/>
        <v>7.8</v>
      </c>
    </row>
    <row r="608" s="39" customFormat="1" ht="15.75" customHeight="1" spans="1:24">
      <c r="A608" s="41"/>
      <c r="B608" s="59">
        <v>43470.1258669797</v>
      </c>
      <c r="C608" s="48" t="s">
        <v>3</v>
      </c>
      <c r="D608" s="48" t="s">
        <v>33</v>
      </c>
      <c r="E608" s="48" t="s">
        <v>33</v>
      </c>
      <c r="F608" s="53">
        <f>IF(C608="S",$M$4,(IF(C608="M",$N$4,$O$4)))+(IF(D608="Yes",$P$4,0))</f>
        <v>6.4</v>
      </c>
      <c r="G608" s="53">
        <f>IF(C608="S",$M$5,(IF(C608="M",$N$5,$O$5)))+(IF(D608="Yes",$P$5,0))</f>
        <v>1.5</v>
      </c>
      <c r="H608" s="53">
        <f t="shared" si="27"/>
        <v>4.9</v>
      </c>
      <c r="I608" s="41"/>
      <c r="J608" s="59">
        <v>43476.2694760514</v>
      </c>
      <c r="K608" s="48" t="s">
        <v>3</v>
      </c>
      <c r="L608" s="48" t="s">
        <v>5</v>
      </c>
      <c r="M608" s="48" t="s">
        <v>33</v>
      </c>
      <c r="N608" s="53">
        <f>IF(AND(K608="L",M608="Yes"),$O$6,IF(K608="S",$M$4,IF(K608="M",$N$4,$O$4)))+IF(L608="Yes",$P$4,0)</f>
        <v>11.3</v>
      </c>
      <c r="O608" s="53">
        <f>IF(K608="S",$M$5,(IF(K608="M",$N$5,$O$5)))+(IF(L608="Yes",$P$5,0))</f>
        <v>3.5</v>
      </c>
      <c r="P608" s="53">
        <f t="shared" si="28"/>
        <v>7.8</v>
      </c>
      <c r="Q608" s="41"/>
      <c r="R608" s="59">
        <v>43483.7990217068</v>
      </c>
      <c r="S608" s="48" t="s">
        <v>2</v>
      </c>
      <c r="T608" s="48" t="s">
        <v>5</v>
      </c>
      <c r="U608" s="48" t="s">
        <v>33</v>
      </c>
      <c r="V608" s="53">
        <f>IF(AND(S608="L",T608="Yes",U608="Yes"),$P$7,0)+IF(S608="S",$M$4,IF(S608="M",$N$4,$O$4)+IF(T608="Yes",$P$4,0))</f>
        <v>5.4</v>
      </c>
      <c r="W608" s="53">
        <f>IF(S608="S",$M$5,(IF(S608="M",$N$5,$O$5)))+(IF(T608="Yes",$P$5,0))</f>
        <v>3.2</v>
      </c>
      <c r="X608" s="53">
        <f t="shared" si="29"/>
        <v>2.2</v>
      </c>
    </row>
    <row r="609" s="39" customFormat="1" ht="15.75" customHeight="1" spans="1:24">
      <c r="A609" s="41"/>
      <c r="B609" s="59">
        <v>43470.1296538341</v>
      </c>
      <c r="C609" s="48" t="s">
        <v>2</v>
      </c>
      <c r="D609" s="48" t="s">
        <v>33</v>
      </c>
      <c r="E609" s="48" t="s">
        <v>33</v>
      </c>
      <c r="F609" s="53">
        <f>IF(C609="S",$M$4,(IF(C609="M",$N$4,$O$4)))+(IF(D609="Yes",$P$4,0))</f>
        <v>5.4</v>
      </c>
      <c r="G609" s="53">
        <f>IF(C609="S",$M$5,(IF(C609="M",$N$5,$O$5)))+(IF(D609="Yes",$P$5,0))</f>
        <v>1.2</v>
      </c>
      <c r="H609" s="53">
        <f t="shared" si="27"/>
        <v>4.2</v>
      </c>
      <c r="I609" s="41"/>
      <c r="J609" s="59">
        <v>43476.288010108</v>
      </c>
      <c r="K609" s="48" t="s">
        <v>2</v>
      </c>
      <c r="L609" s="48" t="s">
        <v>33</v>
      </c>
      <c r="M609" s="48" t="s">
        <v>33</v>
      </c>
      <c r="N609" s="53">
        <f>IF(AND(K609="L",M609="Yes"),$O$6,IF(K609="S",$M$4,IF(K609="M",$N$4,$O$4)))+IF(L609="Yes",$P$4,0)</f>
        <v>5.4</v>
      </c>
      <c r="O609" s="53">
        <f>IF(K609="S",$M$5,(IF(K609="M",$N$5,$O$5)))+(IF(L609="Yes",$P$5,0))</f>
        <v>1.2</v>
      </c>
      <c r="P609" s="53">
        <f t="shared" si="28"/>
        <v>4.2</v>
      </c>
      <c r="Q609" s="41"/>
      <c r="R609" s="59">
        <v>43483.8019455506</v>
      </c>
      <c r="S609" s="48" t="s">
        <v>3</v>
      </c>
      <c r="T609" s="48" t="s">
        <v>5</v>
      </c>
      <c r="U609" s="48" t="s">
        <v>33</v>
      </c>
      <c r="V609" s="53">
        <f>IF(AND(S609="L",T609="Yes",U609="Yes"),$P$7,0)+IF(S609="S",$M$4,IF(S609="M",$N$4,$O$4)+IF(T609="Yes",$P$4,0))</f>
        <v>11.3</v>
      </c>
      <c r="W609" s="53">
        <f>IF(S609="S",$M$5,(IF(S609="M",$N$5,$O$5)))+(IF(T609="Yes",$P$5,0))</f>
        <v>3.5</v>
      </c>
      <c r="X609" s="53">
        <f t="shared" si="29"/>
        <v>7.8</v>
      </c>
    </row>
    <row r="610" s="39" customFormat="1" ht="15.75" customHeight="1" spans="1:24">
      <c r="A610" s="41"/>
      <c r="B610" s="59">
        <v>43470.1389604398</v>
      </c>
      <c r="C610" s="48" t="s">
        <v>3</v>
      </c>
      <c r="D610" s="48" t="s">
        <v>33</v>
      </c>
      <c r="E610" s="48" t="s">
        <v>33</v>
      </c>
      <c r="F610" s="53">
        <f>IF(C610="S",$M$4,(IF(C610="M",$N$4,$O$4)))+(IF(D610="Yes",$P$4,0))</f>
        <v>6.4</v>
      </c>
      <c r="G610" s="53">
        <f>IF(C610="S",$M$5,(IF(C610="M",$N$5,$O$5)))+(IF(D610="Yes",$P$5,0))</f>
        <v>1.5</v>
      </c>
      <c r="H610" s="53">
        <f t="shared" si="27"/>
        <v>4.9</v>
      </c>
      <c r="I610" s="41"/>
      <c r="J610" s="59">
        <v>43476.2898568102</v>
      </c>
      <c r="K610" s="48" t="s">
        <v>2</v>
      </c>
      <c r="L610" s="48" t="s">
        <v>5</v>
      </c>
      <c r="M610" s="48" t="s">
        <v>33</v>
      </c>
      <c r="N610" s="53">
        <f>IF(AND(K610="L",M610="Yes"),$O$6,IF(K610="S",$M$4,IF(K610="M",$N$4,$O$4)))+IF(L610="Yes",$P$4,0)</f>
        <v>10.3</v>
      </c>
      <c r="O610" s="53">
        <f>IF(K610="S",$M$5,(IF(K610="M",$N$5,$O$5)))+(IF(L610="Yes",$P$5,0))</f>
        <v>3.2</v>
      </c>
      <c r="P610" s="53">
        <f t="shared" si="28"/>
        <v>7.1</v>
      </c>
      <c r="Q610" s="41"/>
      <c r="R610" s="59">
        <v>43483.8032128405</v>
      </c>
      <c r="S610" s="48" t="s">
        <v>4</v>
      </c>
      <c r="T610" s="48" t="s">
        <v>5</v>
      </c>
      <c r="U610" s="48" t="s">
        <v>33</v>
      </c>
      <c r="V610" s="53">
        <f>IF(AND(S610="L",T610="Yes",U610="Yes"),$P$7,0)+IF(S610="S",$M$4,IF(S610="M",$N$4,$O$4)+IF(T610="Yes",$P$4,0))</f>
        <v>12.3</v>
      </c>
      <c r="W610" s="53">
        <f>IF(S610="S",$M$5,(IF(S610="M",$N$5,$O$5)))+(IF(T610="Yes",$P$5,0))</f>
        <v>3.7</v>
      </c>
      <c r="X610" s="53">
        <f t="shared" si="29"/>
        <v>8.6</v>
      </c>
    </row>
    <row r="611" s="39" customFormat="1" ht="15.75" customHeight="1" spans="1:24">
      <c r="A611" s="41"/>
      <c r="B611" s="59">
        <v>43470.1417642097</v>
      </c>
      <c r="C611" s="48" t="s">
        <v>3</v>
      </c>
      <c r="D611" s="48" t="s">
        <v>33</v>
      </c>
      <c r="E611" s="48" t="s">
        <v>33</v>
      </c>
      <c r="F611" s="53">
        <f>IF(C611="S",$M$4,(IF(C611="M",$N$4,$O$4)))+(IF(D611="Yes",$P$4,0))</f>
        <v>6.4</v>
      </c>
      <c r="G611" s="53">
        <f>IF(C611="S",$M$5,(IF(C611="M",$N$5,$O$5)))+(IF(D611="Yes",$P$5,0))</f>
        <v>1.5</v>
      </c>
      <c r="H611" s="53">
        <f t="shared" si="27"/>
        <v>4.9</v>
      </c>
      <c r="I611" s="41"/>
      <c r="J611" s="59">
        <v>43476.2936854788</v>
      </c>
      <c r="K611" s="48" t="s">
        <v>3</v>
      </c>
      <c r="L611" s="48" t="s">
        <v>33</v>
      </c>
      <c r="M611" s="48" t="s">
        <v>33</v>
      </c>
      <c r="N611" s="53">
        <f>IF(AND(K611="L",M611="Yes"),$O$6,IF(K611="S",$M$4,IF(K611="M",$N$4,$O$4)))+IF(L611="Yes",$P$4,0)</f>
        <v>6.4</v>
      </c>
      <c r="O611" s="53">
        <f>IF(K611="S",$M$5,(IF(K611="M",$N$5,$O$5)))+(IF(L611="Yes",$P$5,0))</f>
        <v>1.5</v>
      </c>
      <c r="P611" s="53">
        <f t="shared" si="28"/>
        <v>4.9</v>
      </c>
      <c r="Q611" s="41"/>
      <c r="R611" s="59">
        <v>43483.8154780582</v>
      </c>
      <c r="S611" s="48" t="s">
        <v>3</v>
      </c>
      <c r="T611" s="48" t="s">
        <v>5</v>
      </c>
      <c r="U611" s="48" t="s">
        <v>33</v>
      </c>
      <c r="V611" s="53">
        <f>IF(AND(S611="L",T611="Yes",U611="Yes"),$P$7,0)+IF(S611="S",$M$4,IF(S611="M",$N$4,$O$4)+IF(T611="Yes",$P$4,0))</f>
        <v>11.3</v>
      </c>
      <c r="W611" s="53">
        <f>IF(S611="S",$M$5,(IF(S611="M",$N$5,$O$5)))+(IF(T611="Yes",$P$5,0))</f>
        <v>3.5</v>
      </c>
      <c r="X611" s="53">
        <f t="shared" si="29"/>
        <v>7.8</v>
      </c>
    </row>
    <row r="612" s="39" customFormat="1" ht="15.75" customHeight="1" spans="1:24">
      <c r="A612" s="41"/>
      <c r="B612" s="59">
        <v>43470.1649840299</v>
      </c>
      <c r="C612" s="48" t="s">
        <v>3</v>
      </c>
      <c r="D612" s="48" t="s">
        <v>33</v>
      </c>
      <c r="E612" s="48" t="s">
        <v>33</v>
      </c>
      <c r="F612" s="53">
        <f>IF(C612="S",$M$4,(IF(C612="M",$N$4,$O$4)))+(IF(D612="Yes",$P$4,0))</f>
        <v>6.4</v>
      </c>
      <c r="G612" s="53">
        <f>IF(C612="S",$M$5,(IF(C612="M",$N$5,$O$5)))+(IF(D612="Yes",$P$5,0))</f>
        <v>1.5</v>
      </c>
      <c r="H612" s="53">
        <f t="shared" si="27"/>
        <v>4.9</v>
      </c>
      <c r="I612" s="41"/>
      <c r="J612" s="59">
        <v>43476.3005120799</v>
      </c>
      <c r="K612" s="48" t="s">
        <v>3</v>
      </c>
      <c r="L612" s="48" t="s">
        <v>33</v>
      </c>
      <c r="M612" s="48" t="s">
        <v>33</v>
      </c>
      <c r="N612" s="53">
        <f>IF(AND(K612="L",M612="Yes"),$O$6,IF(K612="S",$M$4,IF(K612="M",$N$4,$O$4)))+IF(L612="Yes",$P$4,0)</f>
        <v>6.4</v>
      </c>
      <c r="O612" s="53">
        <f>IF(K612="S",$M$5,(IF(K612="M",$N$5,$O$5)))+(IF(L612="Yes",$P$5,0))</f>
        <v>1.5</v>
      </c>
      <c r="P612" s="53">
        <f t="shared" si="28"/>
        <v>4.9</v>
      </c>
      <c r="Q612" s="41"/>
      <c r="R612" s="59">
        <v>43483.8221073146</v>
      </c>
      <c r="S612" s="48" t="s">
        <v>3</v>
      </c>
      <c r="T612" s="48" t="s">
        <v>33</v>
      </c>
      <c r="U612" s="48" t="s">
        <v>33</v>
      </c>
      <c r="V612" s="53">
        <f>IF(AND(S612="L",T612="Yes",U612="Yes"),$P$7,0)+IF(S612="S",$M$4,IF(S612="M",$N$4,$O$4)+IF(T612="Yes",$P$4,0))</f>
        <v>6.4</v>
      </c>
      <c r="W612" s="53">
        <f>IF(S612="S",$M$5,(IF(S612="M",$N$5,$O$5)))+(IF(T612="Yes",$P$5,0))</f>
        <v>1.5</v>
      </c>
      <c r="X612" s="53">
        <f t="shared" si="29"/>
        <v>4.9</v>
      </c>
    </row>
    <row r="613" s="39" customFormat="1" ht="15.75" customHeight="1" spans="1:24">
      <c r="A613" s="41"/>
      <c r="B613" s="59">
        <v>43470.1693096601</v>
      </c>
      <c r="C613" s="48" t="s">
        <v>4</v>
      </c>
      <c r="D613" s="48" t="s">
        <v>33</v>
      </c>
      <c r="E613" s="48" t="s">
        <v>33</v>
      </c>
      <c r="F613" s="53">
        <f>IF(C613="S",$M$4,(IF(C613="M",$N$4,$O$4)))+(IF(D613="Yes",$P$4,0))</f>
        <v>7.4</v>
      </c>
      <c r="G613" s="53">
        <f>IF(C613="S",$M$5,(IF(C613="M",$N$5,$O$5)))+(IF(D613="Yes",$P$5,0))</f>
        <v>1.7</v>
      </c>
      <c r="H613" s="53">
        <f t="shared" si="27"/>
        <v>5.7</v>
      </c>
      <c r="I613" s="41"/>
      <c r="J613" s="59">
        <v>43476.307049752</v>
      </c>
      <c r="K613" s="48" t="s">
        <v>2</v>
      </c>
      <c r="L613" s="48" t="s">
        <v>33</v>
      </c>
      <c r="M613" s="48" t="s">
        <v>33</v>
      </c>
      <c r="N613" s="53">
        <f>IF(AND(K613="L",M613="Yes"),$O$6,IF(K613="S",$M$4,IF(K613="M",$N$4,$O$4)))+IF(L613="Yes",$P$4,0)</f>
        <v>5.4</v>
      </c>
      <c r="O613" s="53">
        <f>IF(K613="S",$M$5,(IF(K613="M",$N$5,$O$5)))+(IF(L613="Yes",$P$5,0))</f>
        <v>1.2</v>
      </c>
      <c r="P613" s="53">
        <f t="shared" si="28"/>
        <v>4.2</v>
      </c>
      <c r="Q613" s="41"/>
      <c r="R613" s="59">
        <v>43483.8237137981</v>
      </c>
      <c r="S613" s="48" t="s">
        <v>3</v>
      </c>
      <c r="T613" s="48" t="s">
        <v>5</v>
      </c>
      <c r="U613" s="48" t="s">
        <v>33</v>
      </c>
      <c r="V613" s="53">
        <f>IF(AND(S613="L",T613="Yes",U613="Yes"),$P$7,0)+IF(S613="S",$M$4,IF(S613="M",$N$4,$O$4)+IF(T613="Yes",$P$4,0))</f>
        <v>11.3</v>
      </c>
      <c r="W613" s="53">
        <f>IF(S613="S",$M$5,(IF(S613="M",$N$5,$O$5)))+(IF(T613="Yes",$P$5,0))</f>
        <v>3.5</v>
      </c>
      <c r="X613" s="53">
        <f t="shared" si="29"/>
        <v>7.8</v>
      </c>
    </row>
    <row r="614" s="39" customFormat="1" ht="15.75" customHeight="1" spans="1:24">
      <c r="A614" s="41"/>
      <c r="B614" s="59">
        <v>43470.1745907879</v>
      </c>
      <c r="C614" s="48" t="s">
        <v>2</v>
      </c>
      <c r="D614" s="48" t="s">
        <v>33</v>
      </c>
      <c r="E614" s="48" t="s">
        <v>33</v>
      </c>
      <c r="F614" s="53">
        <f>IF(C614="S",$M$4,(IF(C614="M",$N$4,$O$4)))+(IF(D614="Yes",$P$4,0))</f>
        <v>5.4</v>
      </c>
      <c r="G614" s="53">
        <f>IF(C614="S",$M$5,(IF(C614="M",$N$5,$O$5)))+(IF(D614="Yes",$P$5,0))</f>
        <v>1.2</v>
      </c>
      <c r="H614" s="53">
        <f t="shared" si="27"/>
        <v>4.2</v>
      </c>
      <c r="I614" s="41"/>
      <c r="J614" s="59">
        <v>43476.3077521258</v>
      </c>
      <c r="K614" s="48" t="s">
        <v>4</v>
      </c>
      <c r="L614" s="48" t="s">
        <v>5</v>
      </c>
      <c r="M614" s="48" t="s">
        <v>5</v>
      </c>
      <c r="N614" s="53">
        <f>IF(AND(K614="L",M614="Yes"),$O$6,IF(K614="S",$M$4,IF(K614="M",$N$4,$O$4)))+IF(L614="Yes",$P$4,0)</f>
        <v>11.56</v>
      </c>
      <c r="O614" s="53">
        <f>IF(K614="S",$M$5,(IF(K614="M",$N$5,$O$5)))+(IF(L614="Yes",$P$5,0))</f>
        <v>3.7</v>
      </c>
      <c r="P614" s="53">
        <f t="shared" si="28"/>
        <v>7.86</v>
      </c>
      <c r="Q614" s="41"/>
      <c r="R614" s="59">
        <v>43483.8256113598</v>
      </c>
      <c r="S614" s="48" t="s">
        <v>3</v>
      </c>
      <c r="T614" s="48" t="s">
        <v>5</v>
      </c>
      <c r="U614" s="48" t="s">
        <v>33</v>
      </c>
      <c r="V614" s="53">
        <f>IF(AND(S614="L",T614="Yes",U614="Yes"),$P$7,0)+IF(S614="S",$M$4,IF(S614="M",$N$4,$O$4)+IF(T614="Yes",$P$4,0))</f>
        <v>11.3</v>
      </c>
      <c r="W614" s="53">
        <f>IF(S614="S",$M$5,(IF(S614="M",$N$5,$O$5)))+(IF(T614="Yes",$P$5,0))</f>
        <v>3.5</v>
      </c>
      <c r="X614" s="53">
        <f t="shared" si="29"/>
        <v>7.8</v>
      </c>
    </row>
    <row r="615" s="39" customFormat="1" ht="15.75" customHeight="1" spans="1:24">
      <c r="A615" s="41"/>
      <c r="B615" s="59">
        <v>43470.1746037594</v>
      </c>
      <c r="C615" s="48" t="s">
        <v>3</v>
      </c>
      <c r="D615" s="48" t="s">
        <v>33</v>
      </c>
      <c r="E615" s="48" t="s">
        <v>33</v>
      </c>
      <c r="F615" s="53">
        <f>IF(C615="S",$M$4,(IF(C615="M",$N$4,$O$4)))+(IF(D615="Yes",$P$4,0))</f>
        <v>6.4</v>
      </c>
      <c r="G615" s="53">
        <f>IF(C615="S",$M$5,(IF(C615="M",$N$5,$O$5)))+(IF(D615="Yes",$P$5,0))</f>
        <v>1.5</v>
      </c>
      <c r="H615" s="53">
        <f t="shared" si="27"/>
        <v>4.9</v>
      </c>
      <c r="I615" s="41"/>
      <c r="J615" s="59">
        <v>43476.3103378678</v>
      </c>
      <c r="K615" s="48" t="s">
        <v>4</v>
      </c>
      <c r="L615" s="48" t="s">
        <v>5</v>
      </c>
      <c r="M615" s="48" t="s">
        <v>5</v>
      </c>
      <c r="N615" s="53">
        <f>IF(AND(K615="L",M615="Yes"),$O$6,IF(K615="S",$M$4,IF(K615="M",$N$4,$O$4)))+IF(L615="Yes",$P$4,0)</f>
        <v>11.56</v>
      </c>
      <c r="O615" s="53">
        <f>IF(K615="S",$M$5,(IF(K615="M",$N$5,$O$5)))+(IF(L615="Yes",$P$5,0))</f>
        <v>3.7</v>
      </c>
      <c r="P615" s="53">
        <f t="shared" si="28"/>
        <v>7.86</v>
      </c>
      <c r="Q615" s="41"/>
      <c r="R615" s="59">
        <v>43483.8614073233</v>
      </c>
      <c r="S615" s="48" t="s">
        <v>2</v>
      </c>
      <c r="T615" s="48" t="s">
        <v>33</v>
      </c>
      <c r="U615" s="48" t="s">
        <v>33</v>
      </c>
      <c r="V615" s="53">
        <f>IF(AND(S615="L",T615="Yes",U615="Yes"),$P$7,0)+IF(S615="S",$M$4,IF(S615="M",$N$4,$O$4)+IF(T615="Yes",$P$4,0))</f>
        <v>5.4</v>
      </c>
      <c r="W615" s="53">
        <f>IF(S615="S",$M$5,(IF(S615="M",$N$5,$O$5)))+(IF(T615="Yes",$P$5,0))</f>
        <v>1.2</v>
      </c>
      <c r="X615" s="53">
        <f t="shared" si="29"/>
        <v>4.2</v>
      </c>
    </row>
    <row r="616" s="39" customFormat="1" ht="15.75" customHeight="1" spans="1:24">
      <c r="A616" s="41"/>
      <c r="B616" s="59">
        <v>43470.1783537436</v>
      </c>
      <c r="C616" s="48" t="s">
        <v>4</v>
      </c>
      <c r="D616" s="48" t="s">
        <v>5</v>
      </c>
      <c r="E616" s="48" t="s">
        <v>33</v>
      </c>
      <c r="F616" s="53">
        <f>IF(C616="S",$M$4,(IF(C616="M",$N$4,$O$4)))+(IF(D616="Yes",$P$4,0))</f>
        <v>12.3</v>
      </c>
      <c r="G616" s="53">
        <f>IF(C616="S",$M$5,(IF(C616="M",$N$5,$O$5)))+(IF(D616="Yes",$P$5,0))</f>
        <v>3.7</v>
      </c>
      <c r="H616" s="53">
        <f t="shared" si="27"/>
        <v>8.6</v>
      </c>
      <c r="I616" s="41"/>
      <c r="J616" s="59">
        <v>43476.3104782225</v>
      </c>
      <c r="K616" s="48" t="s">
        <v>4</v>
      </c>
      <c r="L616" s="48" t="s">
        <v>33</v>
      </c>
      <c r="M616" s="48" t="s">
        <v>5</v>
      </c>
      <c r="N616" s="53">
        <f>IF(AND(K616="L",M616="Yes"),$O$6,IF(K616="S",$M$4,IF(K616="M",$N$4,$O$4)))+IF(L616="Yes",$P$4,0)</f>
        <v>6.66</v>
      </c>
      <c r="O616" s="53">
        <f>IF(K616="S",$M$5,(IF(K616="M",$N$5,$O$5)))+(IF(L616="Yes",$P$5,0))</f>
        <v>1.7</v>
      </c>
      <c r="P616" s="53">
        <f t="shared" si="28"/>
        <v>4.96</v>
      </c>
      <c r="Q616" s="41"/>
      <c r="R616" s="59">
        <v>43483.8615798445</v>
      </c>
      <c r="S616" s="48" t="s">
        <v>3</v>
      </c>
      <c r="T616" s="48" t="s">
        <v>5</v>
      </c>
      <c r="U616" s="48" t="s">
        <v>33</v>
      </c>
      <c r="V616" s="53">
        <f>IF(AND(S616="L",T616="Yes",U616="Yes"),$P$7,0)+IF(S616="S",$M$4,IF(S616="M",$N$4,$O$4)+IF(T616="Yes",$P$4,0))</f>
        <v>11.3</v>
      </c>
      <c r="W616" s="53">
        <f>IF(S616="S",$M$5,(IF(S616="M",$N$5,$O$5)))+(IF(T616="Yes",$P$5,0))</f>
        <v>3.5</v>
      </c>
      <c r="X616" s="53">
        <f t="shared" si="29"/>
        <v>7.8</v>
      </c>
    </row>
    <row r="617" s="39" customFormat="1" ht="15.75" customHeight="1" spans="1:24">
      <c r="A617" s="41"/>
      <c r="B617" s="59">
        <v>43470.1795395351</v>
      </c>
      <c r="C617" s="48" t="s">
        <v>4</v>
      </c>
      <c r="D617" s="48" t="s">
        <v>5</v>
      </c>
      <c r="E617" s="48" t="s">
        <v>33</v>
      </c>
      <c r="F617" s="53">
        <f>IF(C617="S",$M$4,(IF(C617="M",$N$4,$O$4)))+(IF(D617="Yes",$P$4,0))</f>
        <v>12.3</v>
      </c>
      <c r="G617" s="53">
        <f>IF(C617="S",$M$5,(IF(C617="M",$N$5,$O$5)))+(IF(D617="Yes",$P$5,0))</f>
        <v>3.7</v>
      </c>
      <c r="H617" s="53">
        <f t="shared" si="27"/>
        <v>8.6</v>
      </c>
      <c r="I617" s="41"/>
      <c r="J617" s="59">
        <v>43476.3173823843</v>
      </c>
      <c r="K617" s="48" t="s">
        <v>4</v>
      </c>
      <c r="L617" s="48" t="s">
        <v>5</v>
      </c>
      <c r="M617" s="48" t="s">
        <v>33</v>
      </c>
      <c r="N617" s="53">
        <f>IF(AND(K617="L",M617="Yes"),$O$6,IF(K617="S",$M$4,IF(K617="M",$N$4,$O$4)))+IF(L617="Yes",$P$4,0)</f>
        <v>12.3</v>
      </c>
      <c r="O617" s="53">
        <f>IF(K617="S",$M$5,(IF(K617="M",$N$5,$O$5)))+(IF(L617="Yes",$P$5,0))</f>
        <v>3.7</v>
      </c>
      <c r="P617" s="53">
        <f t="shared" si="28"/>
        <v>8.6</v>
      </c>
      <c r="Q617" s="41"/>
      <c r="R617" s="59">
        <v>43483.8782485382</v>
      </c>
      <c r="S617" s="48" t="s">
        <v>4</v>
      </c>
      <c r="T617" s="48" t="s">
        <v>5</v>
      </c>
      <c r="U617" s="48" t="s">
        <v>5</v>
      </c>
      <c r="V617" s="53">
        <f>IF(AND(S617="L",T617="Yes",U617="Yes"),$P$7,0)+IF(S617="S",$M$4,IF(S617="M",$N$4,$O$4)+IF(T617="Yes",$P$4,0))</f>
        <v>14.75</v>
      </c>
      <c r="W617" s="53">
        <f>IF(S617="S",$M$5,(IF(S617="M",$N$5,$O$5)))+(IF(T617="Yes",$P$5,0))</f>
        <v>3.7</v>
      </c>
      <c r="X617" s="53">
        <f t="shared" si="29"/>
        <v>11.05</v>
      </c>
    </row>
    <row r="618" s="39" customFormat="1" ht="15.75" customHeight="1" spans="1:24">
      <c r="A618" s="41"/>
      <c r="B618" s="59">
        <v>43470.181290297</v>
      </c>
      <c r="C618" s="48" t="s">
        <v>3</v>
      </c>
      <c r="D618" s="48" t="s">
        <v>33</v>
      </c>
      <c r="E618" s="48" t="s">
        <v>33</v>
      </c>
      <c r="F618" s="53">
        <f>IF(C618="S",$M$4,(IF(C618="M",$N$4,$O$4)))+(IF(D618="Yes",$P$4,0))</f>
        <v>6.4</v>
      </c>
      <c r="G618" s="53">
        <f>IF(C618="S",$M$5,(IF(C618="M",$N$5,$O$5)))+(IF(D618="Yes",$P$5,0))</f>
        <v>1.5</v>
      </c>
      <c r="H618" s="53">
        <f t="shared" si="27"/>
        <v>4.9</v>
      </c>
      <c r="I618" s="41"/>
      <c r="J618" s="59">
        <v>43476.3293842738</v>
      </c>
      <c r="K618" s="48" t="s">
        <v>3</v>
      </c>
      <c r="L618" s="48" t="s">
        <v>33</v>
      </c>
      <c r="M618" s="48" t="s">
        <v>33</v>
      </c>
      <c r="N618" s="53">
        <f>IF(AND(K618="L",M618="Yes"),$O$6,IF(K618="S",$M$4,IF(K618="M",$N$4,$O$4)))+IF(L618="Yes",$P$4,0)</f>
        <v>6.4</v>
      </c>
      <c r="O618" s="53">
        <f>IF(K618="S",$M$5,(IF(K618="M",$N$5,$O$5)))+(IF(L618="Yes",$P$5,0))</f>
        <v>1.5</v>
      </c>
      <c r="P618" s="53">
        <f t="shared" si="28"/>
        <v>4.9</v>
      </c>
      <c r="Q618" s="41"/>
      <c r="R618" s="59">
        <v>43483.8799425174</v>
      </c>
      <c r="S618" s="48" t="s">
        <v>2</v>
      </c>
      <c r="T618" s="48" t="s">
        <v>33</v>
      </c>
      <c r="U618" s="48" t="s">
        <v>33</v>
      </c>
      <c r="V618" s="53">
        <f>IF(AND(S618="L",T618="Yes",U618="Yes"),$P$7,0)+IF(S618="S",$M$4,IF(S618="M",$N$4,$O$4)+IF(T618="Yes",$P$4,0))</f>
        <v>5.4</v>
      </c>
      <c r="W618" s="53">
        <f>IF(S618="S",$M$5,(IF(S618="M",$N$5,$O$5)))+(IF(T618="Yes",$P$5,0))</f>
        <v>1.2</v>
      </c>
      <c r="X618" s="53">
        <f t="shared" si="29"/>
        <v>4.2</v>
      </c>
    </row>
    <row r="619" s="39" customFormat="1" ht="15.75" customHeight="1" spans="1:24">
      <c r="A619" s="41"/>
      <c r="B619" s="59">
        <v>43470.1916151284</v>
      </c>
      <c r="C619" s="48" t="s">
        <v>3</v>
      </c>
      <c r="D619" s="48" t="s">
        <v>33</v>
      </c>
      <c r="E619" s="48" t="s">
        <v>33</v>
      </c>
      <c r="F619" s="53">
        <f>IF(C619="S",$M$4,(IF(C619="M",$N$4,$O$4)))+(IF(D619="Yes",$P$4,0))</f>
        <v>6.4</v>
      </c>
      <c r="G619" s="53">
        <f>IF(C619="S",$M$5,(IF(C619="M",$N$5,$O$5)))+(IF(D619="Yes",$P$5,0))</f>
        <v>1.5</v>
      </c>
      <c r="H619" s="53">
        <f t="shared" si="27"/>
        <v>4.9</v>
      </c>
      <c r="I619" s="41"/>
      <c r="J619" s="59">
        <v>43476.3307415393</v>
      </c>
      <c r="K619" s="48" t="s">
        <v>3</v>
      </c>
      <c r="L619" s="48" t="s">
        <v>33</v>
      </c>
      <c r="M619" s="48" t="s">
        <v>33</v>
      </c>
      <c r="N619" s="53">
        <f>IF(AND(K619="L",M619="Yes"),$O$6,IF(K619="S",$M$4,IF(K619="M",$N$4,$O$4)))+IF(L619="Yes",$P$4,0)</f>
        <v>6.4</v>
      </c>
      <c r="O619" s="53">
        <f>IF(K619="S",$M$5,(IF(K619="M",$N$5,$O$5)))+(IF(L619="Yes",$P$5,0))</f>
        <v>1.5</v>
      </c>
      <c r="P619" s="53">
        <f t="shared" si="28"/>
        <v>4.9</v>
      </c>
      <c r="Q619" s="41"/>
      <c r="R619" s="59">
        <v>43483.8812484004</v>
      </c>
      <c r="S619" s="48" t="s">
        <v>3</v>
      </c>
      <c r="T619" s="48" t="s">
        <v>33</v>
      </c>
      <c r="U619" s="48" t="s">
        <v>33</v>
      </c>
      <c r="V619" s="53">
        <f>IF(AND(S619="L",T619="Yes",U619="Yes"),$P$7,0)+IF(S619="S",$M$4,IF(S619="M",$N$4,$O$4)+IF(T619="Yes",$P$4,0))</f>
        <v>6.4</v>
      </c>
      <c r="W619" s="53">
        <f>IF(S619="S",$M$5,(IF(S619="M",$N$5,$O$5)))+(IF(T619="Yes",$P$5,0))</f>
        <v>1.5</v>
      </c>
      <c r="X619" s="53">
        <f t="shared" si="29"/>
        <v>4.9</v>
      </c>
    </row>
    <row r="620" s="39" customFormat="1" ht="15.75" customHeight="1" spans="1:24">
      <c r="A620" s="41"/>
      <c r="B620" s="59">
        <v>43470.2247007214</v>
      </c>
      <c r="C620" s="48" t="s">
        <v>4</v>
      </c>
      <c r="D620" s="48" t="s">
        <v>33</v>
      </c>
      <c r="E620" s="48" t="s">
        <v>33</v>
      </c>
      <c r="F620" s="53">
        <f>IF(C620="S",$M$4,(IF(C620="M",$N$4,$O$4)))+(IF(D620="Yes",$P$4,0))</f>
        <v>7.4</v>
      </c>
      <c r="G620" s="53">
        <f>IF(C620="S",$M$5,(IF(C620="M",$N$5,$O$5)))+(IF(D620="Yes",$P$5,0))</f>
        <v>1.7</v>
      </c>
      <c r="H620" s="53">
        <f t="shared" si="27"/>
        <v>5.7</v>
      </c>
      <c r="I620" s="41"/>
      <c r="J620" s="59">
        <v>43476.331633155</v>
      </c>
      <c r="K620" s="48" t="s">
        <v>4</v>
      </c>
      <c r="L620" s="48" t="s">
        <v>33</v>
      </c>
      <c r="M620" s="48" t="s">
        <v>33</v>
      </c>
      <c r="N620" s="53">
        <f>IF(AND(K620="L",M620="Yes"),$O$6,IF(K620="S",$M$4,IF(K620="M",$N$4,$O$4)))+IF(L620="Yes",$P$4,0)</f>
        <v>7.4</v>
      </c>
      <c r="O620" s="53">
        <f>IF(K620="S",$M$5,(IF(K620="M",$N$5,$O$5)))+(IF(L620="Yes",$P$5,0))</f>
        <v>1.7</v>
      </c>
      <c r="P620" s="53">
        <f t="shared" si="28"/>
        <v>5.7</v>
      </c>
      <c r="Q620" s="41"/>
      <c r="R620" s="59">
        <v>43483.8831742777</v>
      </c>
      <c r="S620" s="48" t="s">
        <v>4</v>
      </c>
      <c r="T620" s="48" t="s">
        <v>33</v>
      </c>
      <c r="U620" s="48" t="s">
        <v>33</v>
      </c>
      <c r="V620" s="53">
        <f>IF(AND(S620="L",T620="Yes",U620="Yes"),$P$7,0)+IF(S620="S",$M$4,IF(S620="M",$N$4,$O$4)+IF(T620="Yes",$P$4,0))</f>
        <v>7.4</v>
      </c>
      <c r="W620" s="53">
        <f>IF(S620="S",$M$5,(IF(S620="M",$N$5,$O$5)))+(IF(T620="Yes",$P$5,0))</f>
        <v>1.7</v>
      </c>
      <c r="X620" s="53">
        <f t="shared" si="29"/>
        <v>5.7</v>
      </c>
    </row>
    <row r="621" s="39" customFormat="1" ht="15.75" customHeight="1" spans="1:24">
      <c r="A621" s="41"/>
      <c r="B621" s="59">
        <v>43470.2271358449</v>
      </c>
      <c r="C621" s="48" t="s">
        <v>2</v>
      </c>
      <c r="D621" s="48" t="s">
        <v>33</v>
      </c>
      <c r="E621" s="48" t="s">
        <v>33</v>
      </c>
      <c r="F621" s="53">
        <f>IF(C621="S",$M$4,(IF(C621="M",$N$4,$O$4)))+(IF(D621="Yes",$P$4,0))</f>
        <v>5.4</v>
      </c>
      <c r="G621" s="53">
        <f>IF(C621="S",$M$5,(IF(C621="M",$N$5,$O$5)))+(IF(D621="Yes",$P$5,0))</f>
        <v>1.2</v>
      </c>
      <c r="H621" s="53">
        <f t="shared" si="27"/>
        <v>4.2</v>
      </c>
      <c r="I621" s="41"/>
      <c r="J621" s="59">
        <v>43476.3335391737</v>
      </c>
      <c r="K621" s="48" t="s">
        <v>4</v>
      </c>
      <c r="L621" s="48" t="s">
        <v>33</v>
      </c>
      <c r="M621" s="48" t="s">
        <v>5</v>
      </c>
      <c r="N621" s="53">
        <f>IF(AND(K621="L",M621="Yes"),$O$6,IF(K621="S",$M$4,IF(K621="M",$N$4,$O$4)))+IF(L621="Yes",$P$4,0)</f>
        <v>6.66</v>
      </c>
      <c r="O621" s="53">
        <f>IF(K621="S",$M$5,(IF(K621="M",$N$5,$O$5)))+(IF(L621="Yes",$P$5,0))</f>
        <v>1.7</v>
      </c>
      <c r="P621" s="53">
        <f t="shared" si="28"/>
        <v>4.96</v>
      </c>
      <c r="Q621" s="41"/>
      <c r="R621" s="59">
        <v>43483.8851438569</v>
      </c>
      <c r="S621" s="48" t="s">
        <v>3</v>
      </c>
      <c r="T621" s="48" t="s">
        <v>5</v>
      </c>
      <c r="U621" s="48" t="s">
        <v>33</v>
      </c>
      <c r="V621" s="53">
        <f>IF(AND(S621="L",T621="Yes",U621="Yes"),$P$7,0)+IF(S621="S",$M$4,IF(S621="M",$N$4,$O$4)+IF(T621="Yes",$P$4,0))</f>
        <v>11.3</v>
      </c>
      <c r="W621" s="53">
        <f>IF(S621="S",$M$5,(IF(S621="M",$N$5,$O$5)))+(IF(T621="Yes",$P$5,0))</f>
        <v>3.5</v>
      </c>
      <c r="X621" s="53">
        <f t="shared" si="29"/>
        <v>7.8</v>
      </c>
    </row>
    <row r="622" s="39" customFormat="1" ht="15.75" customHeight="1" spans="1:24">
      <c r="A622" s="41"/>
      <c r="B622" s="59">
        <v>43470.2379877369</v>
      </c>
      <c r="C622" s="48" t="s">
        <v>4</v>
      </c>
      <c r="D622" s="48" t="s">
        <v>33</v>
      </c>
      <c r="E622" s="48" t="s">
        <v>33</v>
      </c>
      <c r="F622" s="53">
        <f>IF(C622="S",$M$4,(IF(C622="M",$N$4,$O$4)))+(IF(D622="Yes",$P$4,0))</f>
        <v>7.4</v>
      </c>
      <c r="G622" s="53">
        <f>IF(C622="S",$M$5,(IF(C622="M",$N$5,$O$5)))+(IF(D622="Yes",$P$5,0))</f>
        <v>1.7</v>
      </c>
      <c r="H622" s="53">
        <f t="shared" si="27"/>
        <v>5.7</v>
      </c>
      <c r="I622" s="41"/>
      <c r="J622" s="59">
        <v>43476.3538108134</v>
      </c>
      <c r="K622" s="48" t="s">
        <v>3</v>
      </c>
      <c r="L622" s="48" t="s">
        <v>33</v>
      </c>
      <c r="M622" s="48" t="s">
        <v>33</v>
      </c>
      <c r="N622" s="53">
        <f>IF(AND(K622="L",M622="Yes"),$O$6,IF(K622="S",$M$4,IF(K622="M",$N$4,$O$4)))+IF(L622="Yes",$P$4,0)</f>
        <v>6.4</v>
      </c>
      <c r="O622" s="53">
        <f>IF(K622="S",$M$5,(IF(K622="M",$N$5,$O$5)))+(IF(L622="Yes",$P$5,0))</f>
        <v>1.5</v>
      </c>
      <c r="P622" s="53">
        <f t="shared" si="28"/>
        <v>4.9</v>
      </c>
      <c r="Q622" s="41"/>
      <c r="R622" s="59">
        <v>43483.8879457223</v>
      </c>
      <c r="S622" s="48" t="s">
        <v>4</v>
      </c>
      <c r="T622" s="48" t="s">
        <v>33</v>
      </c>
      <c r="U622" s="48" t="s">
        <v>33</v>
      </c>
      <c r="V622" s="53">
        <f>IF(AND(S622="L",T622="Yes",U622="Yes"),$P$7,0)+IF(S622="S",$M$4,IF(S622="M",$N$4,$O$4)+IF(T622="Yes",$P$4,0))</f>
        <v>7.4</v>
      </c>
      <c r="W622" s="53">
        <f>IF(S622="S",$M$5,(IF(S622="M",$N$5,$O$5)))+(IF(T622="Yes",$P$5,0))</f>
        <v>1.7</v>
      </c>
      <c r="X622" s="53">
        <f t="shared" si="29"/>
        <v>5.7</v>
      </c>
    </row>
    <row r="623" s="39" customFormat="1" ht="15.75" customHeight="1" spans="1:24">
      <c r="A623" s="41"/>
      <c r="B623" s="59">
        <v>43470.2490356313</v>
      </c>
      <c r="C623" s="48" t="s">
        <v>3</v>
      </c>
      <c r="D623" s="48" t="s">
        <v>33</v>
      </c>
      <c r="E623" s="48" t="s">
        <v>33</v>
      </c>
      <c r="F623" s="53">
        <f>IF(C623="S",$M$4,(IF(C623="M",$N$4,$O$4)))+(IF(D623="Yes",$P$4,0))</f>
        <v>6.4</v>
      </c>
      <c r="G623" s="53">
        <f>IF(C623="S",$M$5,(IF(C623="M",$N$5,$O$5)))+(IF(D623="Yes",$P$5,0))</f>
        <v>1.5</v>
      </c>
      <c r="H623" s="53">
        <f t="shared" si="27"/>
        <v>4.9</v>
      </c>
      <c r="I623" s="41"/>
      <c r="J623" s="59">
        <v>43476.3575031797</v>
      </c>
      <c r="K623" s="48" t="s">
        <v>4</v>
      </c>
      <c r="L623" s="48" t="s">
        <v>33</v>
      </c>
      <c r="M623" s="48" t="s">
        <v>33</v>
      </c>
      <c r="N623" s="53">
        <f>IF(AND(K623="L",M623="Yes"),$O$6,IF(K623="S",$M$4,IF(K623="M",$N$4,$O$4)))+IF(L623="Yes",$P$4,0)</f>
        <v>7.4</v>
      </c>
      <c r="O623" s="53">
        <f>IF(K623="S",$M$5,(IF(K623="M",$N$5,$O$5)))+(IF(L623="Yes",$P$5,0))</f>
        <v>1.7</v>
      </c>
      <c r="P623" s="53">
        <f t="shared" si="28"/>
        <v>5.7</v>
      </c>
      <c r="Q623" s="41"/>
      <c r="R623" s="59">
        <v>43483.8913738047</v>
      </c>
      <c r="S623" s="48" t="s">
        <v>3</v>
      </c>
      <c r="T623" s="48" t="s">
        <v>5</v>
      </c>
      <c r="U623" s="48" t="s">
        <v>33</v>
      </c>
      <c r="V623" s="53">
        <f>IF(AND(S623="L",T623="Yes",U623="Yes"),$P$7,0)+IF(S623="S",$M$4,IF(S623="M",$N$4,$O$4)+IF(T623="Yes",$P$4,0))</f>
        <v>11.3</v>
      </c>
      <c r="W623" s="53">
        <f>IF(S623="S",$M$5,(IF(S623="M",$N$5,$O$5)))+(IF(T623="Yes",$P$5,0))</f>
        <v>3.5</v>
      </c>
      <c r="X623" s="53">
        <f t="shared" si="29"/>
        <v>7.8</v>
      </c>
    </row>
    <row r="624" s="39" customFormat="1" ht="15.75" customHeight="1" spans="1:24">
      <c r="A624" s="41"/>
      <c r="B624" s="59">
        <v>43470.2496151917</v>
      </c>
      <c r="C624" s="48" t="s">
        <v>3</v>
      </c>
      <c r="D624" s="48" t="s">
        <v>33</v>
      </c>
      <c r="E624" s="48" t="s">
        <v>33</v>
      </c>
      <c r="F624" s="53">
        <f>IF(C624="S",$M$4,(IF(C624="M",$N$4,$O$4)))+(IF(D624="Yes",$P$4,0))</f>
        <v>6.4</v>
      </c>
      <c r="G624" s="53">
        <f>IF(C624="S",$M$5,(IF(C624="M",$N$5,$O$5)))+(IF(D624="Yes",$P$5,0))</f>
        <v>1.5</v>
      </c>
      <c r="H624" s="53">
        <f t="shared" si="27"/>
        <v>4.9</v>
      </c>
      <c r="I624" s="41"/>
      <c r="J624" s="59">
        <v>43476.3644232725</v>
      </c>
      <c r="K624" s="48" t="s">
        <v>4</v>
      </c>
      <c r="L624" s="48" t="s">
        <v>5</v>
      </c>
      <c r="M624" s="48" t="s">
        <v>5</v>
      </c>
      <c r="N624" s="53">
        <f>IF(AND(K624="L",M624="Yes"),$O$6,IF(K624="S",$M$4,IF(K624="M",$N$4,$O$4)))+IF(L624="Yes",$P$4,0)</f>
        <v>11.56</v>
      </c>
      <c r="O624" s="53">
        <f>IF(K624="S",$M$5,(IF(K624="M",$N$5,$O$5)))+(IF(L624="Yes",$P$5,0))</f>
        <v>3.7</v>
      </c>
      <c r="P624" s="53">
        <f t="shared" si="28"/>
        <v>7.86</v>
      </c>
      <c r="Q624" s="41"/>
      <c r="R624" s="59">
        <v>43483.8923595715</v>
      </c>
      <c r="S624" s="48" t="s">
        <v>4</v>
      </c>
      <c r="T624" s="48" t="s">
        <v>33</v>
      </c>
      <c r="U624" s="48" t="s">
        <v>33</v>
      </c>
      <c r="V624" s="53">
        <f>IF(AND(S624="L",T624="Yes",U624="Yes"),$P$7,0)+IF(S624="S",$M$4,IF(S624="M",$N$4,$O$4)+IF(T624="Yes",$P$4,0))</f>
        <v>7.4</v>
      </c>
      <c r="W624" s="53">
        <f>IF(S624="S",$M$5,(IF(S624="M",$N$5,$O$5)))+(IF(T624="Yes",$P$5,0))</f>
        <v>1.7</v>
      </c>
      <c r="X624" s="53">
        <f t="shared" si="29"/>
        <v>5.7</v>
      </c>
    </row>
    <row r="625" s="39" customFormat="1" ht="15.75" customHeight="1" spans="1:24">
      <c r="A625" s="41"/>
      <c r="B625" s="59">
        <v>43470.2527706403</v>
      </c>
      <c r="C625" s="48" t="s">
        <v>4</v>
      </c>
      <c r="D625" s="48" t="s">
        <v>33</v>
      </c>
      <c r="E625" s="48" t="s">
        <v>33</v>
      </c>
      <c r="F625" s="53">
        <f>IF(C625="S",$M$4,(IF(C625="M",$N$4,$O$4)))+(IF(D625="Yes",$P$4,0))</f>
        <v>7.4</v>
      </c>
      <c r="G625" s="53">
        <f>IF(C625="S",$M$5,(IF(C625="M",$N$5,$O$5)))+(IF(D625="Yes",$P$5,0))</f>
        <v>1.7</v>
      </c>
      <c r="H625" s="53">
        <f t="shared" si="27"/>
        <v>5.7</v>
      </c>
      <c r="I625" s="41"/>
      <c r="J625" s="59">
        <v>43476.3662066346</v>
      </c>
      <c r="K625" s="48" t="s">
        <v>4</v>
      </c>
      <c r="L625" s="48" t="s">
        <v>33</v>
      </c>
      <c r="M625" s="48" t="s">
        <v>5</v>
      </c>
      <c r="N625" s="53">
        <f>IF(AND(K625="L",M625="Yes"),$O$6,IF(K625="S",$M$4,IF(K625="M",$N$4,$O$4)))+IF(L625="Yes",$P$4,0)</f>
        <v>6.66</v>
      </c>
      <c r="O625" s="53">
        <f>IF(K625="S",$M$5,(IF(K625="M",$N$5,$O$5)))+(IF(L625="Yes",$P$5,0))</f>
        <v>1.7</v>
      </c>
      <c r="P625" s="53">
        <f t="shared" si="28"/>
        <v>4.96</v>
      </c>
      <c r="Q625" s="41"/>
      <c r="R625" s="59">
        <v>43483.8967535828</v>
      </c>
      <c r="S625" s="48" t="s">
        <v>4</v>
      </c>
      <c r="T625" s="48" t="s">
        <v>5</v>
      </c>
      <c r="U625" s="48" t="s">
        <v>5</v>
      </c>
      <c r="V625" s="53">
        <f>IF(AND(S625="L",T625="Yes",U625="Yes"),$P$7,0)+IF(S625="S",$M$4,IF(S625="M",$N$4,$O$4)+IF(T625="Yes",$P$4,0))</f>
        <v>14.75</v>
      </c>
      <c r="W625" s="53">
        <f>IF(S625="S",$M$5,(IF(S625="M",$N$5,$O$5)))+(IF(T625="Yes",$P$5,0))</f>
        <v>3.7</v>
      </c>
      <c r="X625" s="53">
        <f t="shared" si="29"/>
        <v>11.05</v>
      </c>
    </row>
    <row r="626" s="39" customFormat="1" ht="15.75" customHeight="1" spans="1:24">
      <c r="A626" s="41"/>
      <c r="B626" s="59">
        <v>43470.2553783962</v>
      </c>
      <c r="C626" s="48" t="s">
        <v>2</v>
      </c>
      <c r="D626" s="48" t="s">
        <v>33</v>
      </c>
      <c r="E626" s="48" t="s">
        <v>33</v>
      </c>
      <c r="F626" s="53">
        <f>IF(C626="S",$M$4,(IF(C626="M",$N$4,$O$4)))+(IF(D626="Yes",$P$4,0))</f>
        <v>5.4</v>
      </c>
      <c r="G626" s="53">
        <f>IF(C626="S",$M$5,(IF(C626="M",$N$5,$O$5)))+(IF(D626="Yes",$P$5,0))</f>
        <v>1.2</v>
      </c>
      <c r="H626" s="53">
        <f t="shared" si="27"/>
        <v>4.2</v>
      </c>
      <c r="I626" s="41"/>
      <c r="J626" s="59">
        <v>43476.3708708769</v>
      </c>
      <c r="K626" s="48" t="s">
        <v>4</v>
      </c>
      <c r="L626" s="48" t="s">
        <v>33</v>
      </c>
      <c r="M626" s="48" t="s">
        <v>33</v>
      </c>
      <c r="N626" s="53">
        <f>IF(AND(K626="L",M626="Yes"),$O$6,IF(K626="S",$M$4,IF(K626="M",$N$4,$O$4)))+IF(L626="Yes",$P$4,0)</f>
        <v>7.4</v>
      </c>
      <c r="O626" s="53">
        <f>IF(K626="S",$M$5,(IF(K626="M",$N$5,$O$5)))+(IF(L626="Yes",$P$5,0))</f>
        <v>1.7</v>
      </c>
      <c r="P626" s="53">
        <f t="shared" si="28"/>
        <v>5.7</v>
      </c>
      <c r="Q626" s="41"/>
      <c r="R626" s="59">
        <v>43483.8977439839</v>
      </c>
      <c r="S626" s="48" t="s">
        <v>4</v>
      </c>
      <c r="T626" s="48" t="s">
        <v>33</v>
      </c>
      <c r="U626" s="48" t="s">
        <v>33</v>
      </c>
      <c r="V626" s="53">
        <f>IF(AND(S626="L",T626="Yes",U626="Yes"),$P$7,0)+IF(S626="S",$M$4,IF(S626="M",$N$4,$O$4)+IF(T626="Yes",$P$4,0))</f>
        <v>7.4</v>
      </c>
      <c r="W626" s="53">
        <f>IF(S626="S",$M$5,(IF(S626="M",$N$5,$O$5)))+(IF(T626="Yes",$P$5,0))</f>
        <v>1.7</v>
      </c>
      <c r="X626" s="53">
        <f t="shared" si="29"/>
        <v>5.7</v>
      </c>
    </row>
    <row r="627" s="39" customFormat="1" ht="15.75" customHeight="1" spans="1:24">
      <c r="A627" s="41"/>
      <c r="B627" s="59">
        <v>43470.2649802127</v>
      </c>
      <c r="C627" s="48" t="s">
        <v>3</v>
      </c>
      <c r="D627" s="48" t="s">
        <v>33</v>
      </c>
      <c r="E627" s="48" t="s">
        <v>33</v>
      </c>
      <c r="F627" s="53">
        <f>IF(C627="S",$M$4,(IF(C627="M",$N$4,$O$4)))+(IF(D627="Yes",$P$4,0))</f>
        <v>6.4</v>
      </c>
      <c r="G627" s="53">
        <f>IF(C627="S",$M$5,(IF(C627="M",$N$5,$O$5)))+(IF(D627="Yes",$P$5,0))</f>
        <v>1.5</v>
      </c>
      <c r="H627" s="53">
        <f t="shared" si="27"/>
        <v>4.9</v>
      </c>
      <c r="I627" s="41"/>
      <c r="J627" s="59">
        <v>43476.3809434323</v>
      </c>
      <c r="K627" s="48" t="s">
        <v>3</v>
      </c>
      <c r="L627" s="48" t="s">
        <v>5</v>
      </c>
      <c r="M627" s="48" t="s">
        <v>33</v>
      </c>
      <c r="N627" s="53">
        <f>IF(AND(K627="L",M627="Yes"),$O$6,IF(K627="S",$M$4,IF(K627="M",$N$4,$O$4)))+IF(L627="Yes",$P$4,0)</f>
        <v>11.3</v>
      </c>
      <c r="O627" s="53">
        <f>IF(K627="S",$M$5,(IF(K627="M",$N$5,$O$5)))+(IF(L627="Yes",$P$5,0))</f>
        <v>3.5</v>
      </c>
      <c r="P627" s="53">
        <f t="shared" si="28"/>
        <v>7.8</v>
      </c>
      <c r="Q627" s="41"/>
      <c r="R627" s="59">
        <v>43483.9131857648</v>
      </c>
      <c r="S627" s="48" t="s">
        <v>4</v>
      </c>
      <c r="T627" s="48" t="s">
        <v>33</v>
      </c>
      <c r="U627" s="48" t="s">
        <v>33</v>
      </c>
      <c r="V627" s="53">
        <f>IF(AND(S627="L",T627="Yes",U627="Yes"),$P$7,0)+IF(S627="S",$M$4,IF(S627="M",$N$4,$O$4)+IF(T627="Yes",$P$4,0))</f>
        <v>7.4</v>
      </c>
      <c r="W627" s="53">
        <f>IF(S627="S",$M$5,(IF(S627="M",$N$5,$O$5)))+(IF(T627="Yes",$P$5,0))</f>
        <v>1.7</v>
      </c>
      <c r="X627" s="53">
        <f t="shared" si="29"/>
        <v>5.7</v>
      </c>
    </row>
    <row r="628" s="39" customFormat="1" ht="15.75" customHeight="1" spans="1:24">
      <c r="A628" s="41"/>
      <c r="B628" s="59">
        <v>43470.2701051717</v>
      </c>
      <c r="C628" s="48" t="s">
        <v>4</v>
      </c>
      <c r="D628" s="48" t="s">
        <v>33</v>
      </c>
      <c r="E628" s="48" t="s">
        <v>33</v>
      </c>
      <c r="F628" s="53">
        <f>IF(C628="S",$M$4,(IF(C628="M",$N$4,$O$4)))+(IF(D628="Yes",$P$4,0))</f>
        <v>7.4</v>
      </c>
      <c r="G628" s="53">
        <f>IF(C628="S",$M$5,(IF(C628="M",$N$5,$O$5)))+(IF(D628="Yes",$P$5,0))</f>
        <v>1.7</v>
      </c>
      <c r="H628" s="53">
        <f t="shared" si="27"/>
        <v>5.7</v>
      </c>
      <c r="I628" s="41"/>
      <c r="J628" s="59">
        <v>43476.3883736153</v>
      </c>
      <c r="K628" s="48" t="s">
        <v>2</v>
      </c>
      <c r="L628" s="48" t="s">
        <v>33</v>
      </c>
      <c r="M628" s="48" t="s">
        <v>33</v>
      </c>
      <c r="N628" s="53">
        <f>IF(AND(K628="L",M628="Yes"),$O$6,IF(K628="S",$M$4,IF(K628="M",$N$4,$O$4)))+IF(L628="Yes",$P$4,0)</f>
        <v>5.4</v>
      </c>
      <c r="O628" s="53">
        <f>IF(K628="S",$M$5,(IF(K628="M",$N$5,$O$5)))+(IF(L628="Yes",$P$5,0))</f>
        <v>1.2</v>
      </c>
      <c r="P628" s="53">
        <f t="shared" si="28"/>
        <v>4.2</v>
      </c>
      <c r="Q628" s="41"/>
      <c r="R628" s="59">
        <v>43483.9209766509</v>
      </c>
      <c r="S628" s="48" t="s">
        <v>4</v>
      </c>
      <c r="T628" s="48" t="s">
        <v>33</v>
      </c>
      <c r="U628" s="48" t="s">
        <v>33</v>
      </c>
      <c r="V628" s="53">
        <f>IF(AND(S628="L",T628="Yes",U628="Yes"),$P$7,0)+IF(S628="S",$M$4,IF(S628="M",$N$4,$O$4)+IF(T628="Yes",$P$4,0))</f>
        <v>7.4</v>
      </c>
      <c r="W628" s="53">
        <f>IF(S628="S",$M$5,(IF(S628="M",$N$5,$O$5)))+(IF(T628="Yes",$P$5,0))</f>
        <v>1.7</v>
      </c>
      <c r="X628" s="53">
        <f t="shared" si="29"/>
        <v>5.7</v>
      </c>
    </row>
    <row r="629" s="39" customFormat="1" ht="15.75" customHeight="1" spans="1:24">
      <c r="A629" s="41"/>
      <c r="B629" s="59">
        <v>43470.2703870126</v>
      </c>
      <c r="C629" s="48" t="s">
        <v>3</v>
      </c>
      <c r="D629" s="48" t="s">
        <v>5</v>
      </c>
      <c r="E629" s="48" t="s">
        <v>33</v>
      </c>
      <c r="F629" s="53">
        <f>IF(C629="S",$M$4,(IF(C629="M",$N$4,$O$4)))+(IF(D629="Yes",$P$4,0))</f>
        <v>11.3</v>
      </c>
      <c r="G629" s="53">
        <f>IF(C629="S",$M$5,(IF(C629="M",$N$5,$O$5)))+(IF(D629="Yes",$P$5,0))</f>
        <v>3.5</v>
      </c>
      <c r="H629" s="53">
        <f t="shared" si="27"/>
        <v>7.8</v>
      </c>
      <c r="I629" s="41"/>
      <c r="J629" s="59">
        <v>43476.3937384838</v>
      </c>
      <c r="K629" s="48" t="s">
        <v>2</v>
      </c>
      <c r="L629" s="48" t="s">
        <v>33</v>
      </c>
      <c r="M629" s="48" t="s">
        <v>33</v>
      </c>
      <c r="N629" s="53">
        <f>IF(AND(K629="L",M629="Yes"),$O$6,IF(K629="S",$M$4,IF(K629="M",$N$4,$O$4)))+IF(L629="Yes",$P$4,0)</f>
        <v>5.4</v>
      </c>
      <c r="O629" s="53">
        <f>IF(K629="S",$M$5,(IF(K629="M",$N$5,$O$5)))+(IF(L629="Yes",$P$5,0))</f>
        <v>1.2</v>
      </c>
      <c r="P629" s="53">
        <f t="shared" si="28"/>
        <v>4.2</v>
      </c>
      <c r="Q629" s="41"/>
      <c r="R629" s="59">
        <v>43483.9216296972</v>
      </c>
      <c r="S629" s="48" t="s">
        <v>2</v>
      </c>
      <c r="T629" s="48" t="s">
        <v>33</v>
      </c>
      <c r="U629" s="48" t="s">
        <v>33</v>
      </c>
      <c r="V629" s="53">
        <f>IF(AND(S629="L",T629="Yes",U629="Yes"),$P$7,0)+IF(S629="S",$M$4,IF(S629="M",$N$4,$O$4)+IF(T629="Yes",$P$4,0))</f>
        <v>5.4</v>
      </c>
      <c r="W629" s="53">
        <f>IF(S629="S",$M$5,(IF(S629="M",$N$5,$O$5)))+(IF(T629="Yes",$P$5,0))</f>
        <v>1.2</v>
      </c>
      <c r="X629" s="53">
        <f t="shared" si="29"/>
        <v>4.2</v>
      </c>
    </row>
    <row r="630" s="39" customFormat="1" ht="15.75" customHeight="1" spans="1:24">
      <c r="A630" s="41"/>
      <c r="B630" s="59">
        <v>43470.2713357001</v>
      </c>
      <c r="C630" s="48" t="s">
        <v>3</v>
      </c>
      <c r="D630" s="48" t="s">
        <v>33</v>
      </c>
      <c r="E630" s="48" t="s">
        <v>33</v>
      </c>
      <c r="F630" s="53">
        <f>IF(C630="S",$M$4,(IF(C630="M",$N$4,$O$4)))+(IF(D630="Yes",$P$4,0))</f>
        <v>6.4</v>
      </c>
      <c r="G630" s="53">
        <f>IF(C630="S",$M$5,(IF(C630="M",$N$5,$O$5)))+(IF(D630="Yes",$P$5,0))</f>
        <v>1.5</v>
      </c>
      <c r="H630" s="53">
        <f t="shared" si="27"/>
        <v>4.9</v>
      </c>
      <c r="I630" s="41"/>
      <c r="J630" s="59">
        <v>43476.3947772095</v>
      </c>
      <c r="K630" s="48" t="s">
        <v>4</v>
      </c>
      <c r="L630" s="48" t="s">
        <v>5</v>
      </c>
      <c r="M630" s="48" t="s">
        <v>5</v>
      </c>
      <c r="N630" s="53">
        <f>IF(AND(K630="L",M630="Yes"),$O$6,IF(K630="S",$M$4,IF(K630="M",$N$4,$O$4)))+IF(L630="Yes",$P$4,0)</f>
        <v>11.56</v>
      </c>
      <c r="O630" s="53">
        <f>IF(K630="S",$M$5,(IF(K630="M",$N$5,$O$5)))+(IF(L630="Yes",$P$5,0))</f>
        <v>3.7</v>
      </c>
      <c r="P630" s="53">
        <f t="shared" si="28"/>
        <v>7.86</v>
      </c>
      <c r="Q630" s="41"/>
      <c r="R630" s="59">
        <v>43483.9241013559</v>
      </c>
      <c r="S630" s="48" t="s">
        <v>3</v>
      </c>
      <c r="T630" s="48" t="s">
        <v>33</v>
      </c>
      <c r="U630" s="48" t="s">
        <v>33</v>
      </c>
      <c r="V630" s="53">
        <f>IF(AND(S630="L",T630="Yes",U630="Yes"),$P$7,0)+IF(S630="S",$M$4,IF(S630="M",$N$4,$O$4)+IF(T630="Yes",$P$4,0))</f>
        <v>6.4</v>
      </c>
      <c r="W630" s="53">
        <f>IF(S630="S",$M$5,(IF(S630="M",$N$5,$O$5)))+(IF(T630="Yes",$P$5,0))</f>
        <v>1.5</v>
      </c>
      <c r="X630" s="53">
        <f t="shared" si="29"/>
        <v>4.9</v>
      </c>
    </row>
    <row r="631" s="39" customFormat="1" ht="15.75" customHeight="1" spans="1:24">
      <c r="A631" s="41"/>
      <c r="B631" s="59">
        <v>43470.2821730926</v>
      </c>
      <c r="C631" s="48" t="s">
        <v>3</v>
      </c>
      <c r="D631" s="48" t="s">
        <v>33</v>
      </c>
      <c r="E631" s="48" t="s">
        <v>33</v>
      </c>
      <c r="F631" s="53">
        <f>IF(C631="S",$M$4,(IF(C631="M",$N$4,$O$4)))+(IF(D631="Yes",$P$4,0))</f>
        <v>6.4</v>
      </c>
      <c r="G631" s="53">
        <f>IF(C631="S",$M$5,(IF(C631="M",$N$5,$O$5)))+(IF(D631="Yes",$P$5,0))</f>
        <v>1.5</v>
      </c>
      <c r="H631" s="53">
        <f t="shared" si="27"/>
        <v>4.9</v>
      </c>
      <c r="I631" s="41"/>
      <c r="J631" s="59">
        <v>43476.3988349135</v>
      </c>
      <c r="K631" s="48" t="s">
        <v>2</v>
      </c>
      <c r="L631" s="48" t="s">
        <v>33</v>
      </c>
      <c r="M631" s="48" t="s">
        <v>33</v>
      </c>
      <c r="N631" s="53">
        <f>IF(AND(K631="L",M631="Yes"),$O$6,IF(K631="S",$M$4,IF(K631="M",$N$4,$O$4)))+IF(L631="Yes",$P$4,0)</f>
        <v>5.4</v>
      </c>
      <c r="O631" s="53">
        <f>IF(K631="S",$M$5,(IF(K631="M",$N$5,$O$5)))+(IF(L631="Yes",$P$5,0))</f>
        <v>1.2</v>
      </c>
      <c r="P631" s="53">
        <f t="shared" si="28"/>
        <v>4.2</v>
      </c>
      <c r="Q631" s="41"/>
      <c r="R631" s="59">
        <v>43483.925291568</v>
      </c>
      <c r="S631" s="48" t="s">
        <v>2</v>
      </c>
      <c r="T631" s="48" t="s">
        <v>33</v>
      </c>
      <c r="U631" s="48" t="s">
        <v>33</v>
      </c>
      <c r="V631" s="53">
        <f>IF(AND(S631="L",T631="Yes",U631="Yes"),$P$7,0)+IF(S631="S",$M$4,IF(S631="M",$N$4,$O$4)+IF(T631="Yes",$P$4,0))</f>
        <v>5.4</v>
      </c>
      <c r="W631" s="53">
        <f>IF(S631="S",$M$5,(IF(S631="M",$N$5,$O$5)))+(IF(T631="Yes",$P$5,0))</f>
        <v>1.2</v>
      </c>
      <c r="X631" s="53">
        <f t="shared" si="29"/>
        <v>4.2</v>
      </c>
    </row>
    <row r="632" s="39" customFormat="1" ht="15.75" customHeight="1" spans="1:24">
      <c r="A632" s="41"/>
      <c r="B632" s="59">
        <v>43470.2828849079</v>
      </c>
      <c r="C632" s="48" t="s">
        <v>3</v>
      </c>
      <c r="D632" s="48" t="s">
        <v>33</v>
      </c>
      <c r="E632" s="48" t="s">
        <v>33</v>
      </c>
      <c r="F632" s="53">
        <f>IF(C632="S",$M$4,(IF(C632="M",$N$4,$O$4)))+(IF(D632="Yes",$P$4,0))</f>
        <v>6.4</v>
      </c>
      <c r="G632" s="53">
        <f>IF(C632="S",$M$5,(IF(C632="M",$N$5,$O$5)))+(IF(D632="Yes",$P$5,0))</f>
        <v>1.5</v>
      </c>
      <c r="H632" s="53">
        <f t="shared" si="27"/>
        <v>4.9</v>
      </c>
      <c r="I632" s="41"/>
      <c r="J632" s="59">
        <v>43476.4053402979</v>
      </c>
      <c r="K632" s="48" t="s">
        <v>4</v>
      </c>
      <c r="L632" s="48" t="s">
        <v>33</v>
      </c>
      <c r="M632" s="48" t="s">
        <v>33</v>
      </c>
      <c r="N632" s="53">
        <f>IF(AND(K632="L",M632="Yes"),$O$6,IF(K632="S",$M$4,IF(K632="M",$N$4,$O$4)))+IF(L632="Yes",$P$4,0)</f>
        <v>7.4</v>
      </c>
      <c r="O632" s="53">
        <f>IF(K632="S",$M$5,(IF(K632="M",$N$5,$O$5)))+(IF(L632="Yes",$P$5,0))</f>
        <v>1.7</v>
      </c>
      <c r="P632" s="53">
        <f t="shared" si="28"/>
        <v>5.7</v>
      </c>
      <c r="Q632" s="41"/>
      <c r="R632" s="59">
        <v>43483.9378522533</v>
      </c>
      <c r="S632" s="48" t="s">
        <v>3</v>
      </c>
      <c r="T632" s="48" t="s">
        <v>5</v>
      </c>
      <c r="U632" s="48" t="s">
        <v>33</v>
      </c>
      <c r="V632" s="53">
        <f>IF(AND(S632="L",T632="Yes",U632="Yes"),$P$7,0)+IF(S632="S",$M$4,IF(S632="M",$N$4,$O$4)+IF(T632="Yes",$P$4,0))</f>
        <v>11.3</v>
      </c>
      <c r="W632" s="53">
        <f>IF(S632="S",$M$5,(IF(S632="M",$N$5,$O$5)))+(IF(T632="Yes",$P$5,0))</f>
        <v>3.5</v>
      </c>
      <c r="X632" s="53">
        <f t="shared" si="29"/>
        <v>7.8</v>
      </c>
    </row>
    <row r="633" s="39" customFormat="1" ht="15.75" customHeight="1" spans="1:24">
      <c r="A633" s="41"/>
      <c r="B633" s="59">
        <v>43470.2894395028</v>
      </c>
      <c r="C633" s="48" t="s">
        <v>2</v>
      </c>
      <c r="D633" s="48" t="s">
        <v>33</v>
      </c>
      <c r="E633" s="48" t="s">
        <v>33</v>
      </c>
      <c r="F633" s="53">
        <f>IF(C633="S",$M$4,(IF(C633="M",$N$4,$O$4)))+(IF(D633="Yes",$P$4,0))</f>
        <v>5.4</v>
      </c>
      <c r="G633" s="53">
        <f>IF(C633="S",$M$5,(IF(C633="M",$N$5,$O$5)))+(IF(D633="Yes",$P$5,0))</f>
        <v>1.2</v>
      </c>
      <c r="H633" s="53">
        <f t="shared" si="27"/>
        <v>4.2</v>
      </c>
      <c r="I633" s="41"/>
      <c r="J633" s="59">
        <v>43476.4076247396</v>
      </c>
      <c r="K633" s="48" t="s">
        <v>3</v>
      </c>
      <c r="L633" s="48" t="s">
        <v>33</v>
      </c>
      <c r="M633" s="48" t="s">
        <v>33</v>
      </c>
      <c r="N633" s="53">
        <f>IF(AND(K633="L",M633="Yes"),$O$6,IF(K633="S",$M$4,IF(K633="M",$N$4,$O$4)))+IF(L633="Yes",$P$4,0)</f>
        <v>6.4</v>
      </c>
      <c r="O633" s="53">
        <f>IF(K633="S",$M$5,(IF(K633="M",$N$5,$O$5)))+(IF(L633="Yes",$P$5,0))</f>
        <v>1.5</v>
      </c>
      <c r="P633" s="53">
        <f t="shared" si="28"/>
        <v>4.9</v>
      </c>
      <c r="Q633" s="41"/>
      <c r="R633" s="59">
        <v>43483.9640750017</v>
      </c>
      <c r="S633" s="48" t="s">
        <v>3</v>
      </c>
      <c r="T633" s="48" t="s">
        <v>33</v>
      </c>
      <c r="U633" s="48" t="s">
        <v>33</v>
      </c>
      <c r="V633" s="53">
        <f>IF(AND(S633="L",T633="Yes",U633="Yes"),$P$7,0)+IF(S633="S",$M$4,IF(S633="M",$N$4,$O$4)+IF(T633="Yes",$P$4,0))</f>
        <v>6.4</v>
      </c>
      <c r="W633" s="53">
        <f>IF(S633="S",$M$5,(IF(S633="M",$N$5,$O$5)))+(IF(T633="Yes",$P$5,0))</f>
        <v>1.5</v>
      </c>
      <c r="X633" s="53">
        <f t="shared" si="29"/>
        <v>4.9</v>
      </c>
    </row>
    <row r="634" s="39" customFormat="1" ht="15.75" customHeight="1" spans="1:24">
      <c r="A634" s="41"/>
      <c r="B634" s="59">
        <v>43470.2943876167</v>
      </c>
      <c r="C634" s="48" t="s">
        <v>3</v>
      </c>
      <c r="D634" s="48" t="s">
        <v>33</v>
      </c>
      <c r="E634" s="48" t="s">
        <v>33</v>
      </c>
      <c r="F634" s="53">
        <f>IF(C634="S",$M$4,(IF(C634="M",$N$4,$O$4)))+(IF(D634="Yes",$P$4,0))</f>
        <v>6.4</v>
      </c>
      <c r="G634" s="53">
        <f>IF(C634="S",$M$5,(IF(C634="M",$N$5,$O$5)))+(IF(D634="Yes",$P$5,0))</f>
        <v>1.5</v>
      </c>
      <c r="H634" s="53">
        <f t="shared" si="27"/>
        <v>4.9</v>
      </c>
      <c r="I634" s="41"/>
      <c r="J634" s="59">
        <v>43476.4110724901</v>
      </c>
      <c r="K634" s="48" t="s">
        <v>4</v>
      </c>
      <c r="L634" s="48" t="s">
        <v>33</v>
      </c>
      <c r="M634" s="48" t="s">
        <v>5</v>
      </c>
      <c r="N634" s="53">
        <f>IF(AND(K634="L",M634="Yes"),$O$6,IF(K634="S",$M$4,IF(K634="M",$N$4,$O$4)))+IF(L634="Yes",$P$4,0)</f>
        <v>6.66</v>
      </c>
      <c r="O634" s="53">
        <f>IF(K634="S",$M$5,(IF(K634="M",$N$5,$O$5)))+(IF(L634="Yes",$P$5,0))</f>
        <v>1.7</v>
      </c>
      <c r="P634" s="53">
        <f t="shared" si="28"/>
        <v>4.96</v>
      </c>
      <c r="Q634" s="41"/>
      <c r="R634" s="59">
        <v>43483.9644173649</v>
      </c>
      <c r="S634" s="48" t="s">
        <v>3</v>
      </c>
      <c r="T634" s="48" t="s">
        <v>33</v>
      </c>
      <c r="U634" s="48" t="s">
        <v>33</v>
      </c>
      <c r="V634" s="53">
        <f>IF(AND(S634="L",T634="Yes",U634="Yes"),$P$7,0)+IF(S634="S",$M$4,IF(S634="M",$N$4,$O$4)+IF(T634="Yes",$P$4,0))</f>
        <v>6.4</v>
      </c>
      <c r="W634" s="53">
        <f>IF(S634="S",$M$5,(IF(S634="M",$N$5,$O$5)))+(IF(T634="Yes",$P$5,0))</f>
        <v>1.5</v>
      </c>
      <c r="X634" s="53">
        <f t="shared" si="29"/>
        <v>4.9</v>
      </c>
    </row>
    <row r="635" s="39" customFormat="1" ht="15.75" customHeight="1" spans="1:24">
      <c r="A635" s="41"/>
      <c r="B635" s="59">
        <v>43470.301487965</v>
      </c>
      <c r="C635" s="48" t="s">
        <v>3</v>
      </c>
      <c r="D635" s="48" t="s">
        <v>33</v>
      </c>
      <c r="E635" s="48" t="s">
        <v>33</v>
      </c>
      <c r="F635" s="53">
        <f>IF(C635="S",$M$4,(IF(C635="M",$N$4,$O$4)))+(IF(D635="Yes",$P$4,0))</f>
        <v>6.4</v>
      </c>
      <c r="G635" s="53">
        <f>IF(C635="S",$M$5,(IF(C635="M",$N$5,$O$5)))+(IF(D635="Yes",$P$5,0))</f>
        <v>1.5</v>
      </c>
      <c r="H635" s="53">
        <f t="shared" si="27"/>
        <v>4.9</v>
      </c>
      <c r="I635" s="41"/>
      <c r="J635" s="59">
        <v>43476.4206698947</v>
      </c>
      <c r="K635" s="48" t="s">
        <v>3</v>
      </c>
      <c r="L635" s="48" t="s">
        <v>33</v>
      </c>
      <c r="M635" s="48" t="s">
        <v>33</v>
      </c>
      <c r="N635" s="53">
        <f>IF(AND(K635="L",M635="Yes"),$O$6,IF(K635="S",$M$4,IF(K635="M",$N$4,$O$4)))+IF(L635="Yes",$P$4,0)</f>
        <v>6.4</v>
      </c>
      <c r="O635" s="53">
        <f>IF(K635="S",$M$5,(IF(K635="M",$N$5,$O$5)))+(IF(L635="Yes",$P$5,0))</f>
        <v>1.5</v>
      </c>
      <c r="P635" s="53">
        <f t="shared" si="28"/>
        <v>4.9</v>
      </c>
      <c r="Q635" s="41"/>
      <c r="R635" s="59">
        <v>43483.9772289496</v>
      </c>
      <c r="S635" s="48" t="s">
        <v>3</v>
      </c>
      <c r="T635" s="48" t="s">
        <v>33</v>
      </c>
      <c r="U635" s="48" t="s">
        <v>33</v>
      </c>
      <c r="V635" s="53">
        <f>IF(AND(S635="L",T635="Yes",U635="Yes"),$P$7,0)+IF(S635="S",$M$4,IF(S635="M",$N$4,$O$4)+IF(T635="Yes",$P$4,0))</f>
        <v>6.4</v>
      </c>
      <c r="W635" s="53">
        <f>IF(S635="S",$M$5,(IF(S635="M",$N$5,$O$5)))+(IF(T635="Yes",$P$5,0))</f>
        <v>1.5</v>
      </c>
      <c r="X635" s="53">
        <f t="shared" si="29"/>
        <v>4.9</v>
      </c>
    </row>
    <row r="636" s="39" customFormat="1" ht="15.75" customHeight="1" spans="1:24">
      <c r="A636" s="41"/>
      <c r="B636" s="59">
        <v>43470.3019544358</v>
      </c>
      <c r="C636" s="48" t="s">
        <v>4</v>
      </c>
      <c r="D636" s="48" t="s">
        <v>5</v>
      </c>
      <c r="E636" s="48" t="s">
        <v>33</v>
      </c>
      <c r="F636" s="53">
        <f>IF(C636="S",$M$4,(IF(C636="M",$N$4,$O$4)))+(IF(D636="Yes",$P$4,0))</f>
        <v>12.3</v>
      </c>
      <c r="G636" s="53">
        <f>IF(C636="S",$M$5,(IF(C636="M",$N$5,$O$5)))+(IF(D636="Yes",$P$5,0))</f>
        <v>3.7</v>
      </c>
      <c r="H636" s="53">
        <f t="shared" si="27"/>
        <v>8.6</v>
      </c>
      <c r="I636" s="41"/>
      <c r="J636" s="59">
        <v>43476.4210268766</v>
      </c>
      <c r="K636" s="48" t="s">
        <v>4</v>
      </c>
      <c r="L636" s="48" t="s">
        <v>33</v>
      </c>
      <c r="M636" s="48" t="s">
        <v>5</v>
      </c>
      <c r="N636" s="53">
        <f>IF(AND(K636="L",M636="Yes"),$O$6,IF(K636="S",$M$4,IF(K636="M",$N$4,$O$4)))+IF(L636="Yes",$P$4,0)</f>
        <v>6.66</v>
      </c>
      <c r="O636" s="53">
        <f>IF(K636="S",$M$5,(IF(K636="M",$N$5,$O$5)))+(IF(L636="Yes",$P$5,0))</f>
        <v>1.7</v>
      </c>
      <c r="P636" s="53">
        <f t="shared" si="28"/>
        <v>4.96</v>
      </c>
      <c r="Q636" s="41"/>
      <c r="R636" s="59">
        <v>43483.9817750715</v>
      </c>
      <c r="S636" s="48" t="s">
        <v>3</v>
      </c>
      <c r="T636" s="48" t="s">
        <v>33</v>
      </c>
      <c r="U636" s="48" t="s">
        <v>33</v>
      </c>
      <c r="V636" s="53">
        <f>IF(AND(S636="L",T636="Yes",U636="Yes"),$P$7,0)+IF(S636="S",$M$4,IF(S636="M",$N$4,$O$4)+IF(T636="Yes",$P$4,0))</f>
        <v>6.4</v>
      </c>
      <c r="W636" s="53">
        <f>IF(S636="S",$M$5,(IF(S636="M",$N$5,$O$5)))+(IF(T636="Yes",$P$5,0))</f>
        <v>1.5</v>
      </c>
      <c r="X636" s="53">
        <f t="shared" si="29"/>
        <v>4.9</v>
      </c>
    </row>
    <row r="637" s="39" customFormat="1" ht="15.75" customHeight="1" spans="1:24">
      <c r="A637" s="41"/>
      <c r="B637" s="59">
        <v>43470.3069404159</v>
      </c>
      <c r="C637" s="48" t="s">
        <v>3</v>
      </c>
      <c r="D637" s="48" t="s">
        <v>33</v>
      </c>
      <c r="E637" s="48" t="s">
        <v>33</v>
      </c>
      <c r="F637" s="53">
        <f>IF(C637="S",$M$4,(IF(C637="M",$N$4,$O$4)))+(IF(D637="Yes",$P$4,0))</f>
        <v>6.4</v>
      </c>
      <c r="G637" s="53">
        <f>IF(C637="S",$M$5,(IF(C637="M",$N$5,$O$5)))+(IF(D637="Yes",$P$5,0))</f>
        <v>1.5</v>
      </c>
      <c r="H637" s="53">
        <f t="shared" si="27"/>
        <v>4.9</v>
      </c>
      <c r="I637" s="41"/>
      <c r="J637" s="59">
        <v>43476.422365046</v>
      </c>
      <c r="K637" s="48" t="s">
        <v>4</v>
      </c>
      <c r="L637" s="48" t="s">
        <v>33</v>
      </c>
      <c r="M637" s="48" t="s">
        <v>5</v>
      </c>
      <c r="N637" s="53">
        <f>IF(AND(K637="L",M637="Yes"),$O$6,IF(K637="S",$M$4,IF(K637="M",$N$4,$O$4)))+IF(L637="Yes",$P$4,0)</f>
        <v>6.66</v>
      </c>
      <c r="O637" s="53">
        <f>IF(K637="S",$M$5,(IF(K637="M",$N$5,$O$5)))+(IF(L637="Yes",$P$5,0))</f>
        <v>1.7</v>
      </c>
      <c r="P637" s="53">
        <f t="shared" si="28"/>
        <v>4.96</v>
      </c>
      <c r="Q637" s="41"/>
      <c r="R637" s="59">
        <v>43483.9872153294</v>
      </c>
      <c r="S637" s="48" t="s">
        <v>4</v>
      </c>
      <c r="T637" s="48" t="s">
        <v>5</v>
      </c>
      <c r="U637" s="48" t="s">
        <v>33</v>
      </c>
      <c r="V637" s="53">
        <f>IF(AND(S637="L",T637="Yes",U637="Yes"),$P$7,0)+IF(S637="S",$M$4,IF(S637="M",$N$4,$O$4)+IF(T637="Yes",$P$4,0))</f>
        <v>12.3</v>
      </c>
      <c r="W637" s="53">
        <f>IF(S637="S",$M$5,(IF(S637="M",$N$5,$O$5)))+(IF(T637="Yes",$P$5,0))</f>
        <v>3.7</v>
      </c>
      <c r="X637" s="53">
        <f t="shared" si="29"/>
        <v>8.6</v>
      </c>
    </row>
    <row r="638" s="39" customFormat="1" ht="15.75" customHeight="1" spans="1:24">
      <c r="A638" s="41"/>
      <c r="B638" s="59">
        <v>43470.3321262134</v>
      </c>
      <c r="C638" s="48" t="s">
        <v>3</v>
      </c>
      <c r="D638" s="48" t="s">
        <v>5</v>
      </c>
      <c r="E638" s="48" t="s">
        <v>33</v>
      </c>
      <c r="F638" s="53">
        <f>IF(C638="S",$M$4,(IF(C638="M",$N$4,$O$4)))+(IF(D638="Yes",$P$4,0))</f>
        <v>11.3</v>
      </c>
      <c r="G638" s="53">
        <f>IF(C638="S",$M$5,(IF(C638="M",$N$5,$O$5)))+(IF(D638="Yes",$P$5,0))</f>
        <v>3.5</v>
      </c>
      <c r="H638" s="53">
        <f t="shared" si="27"/>
        <v>7.8</v>
      </c>
      <c r="I638" s="41"/>
      <c r="J638" s="59">
        <v>43476.4257762737</v>
      </c>
      <c r="K638" s="48" t="s">
        <v>4</v>
      </c>
      <c r="L638" s="48" t="s">
        <v>5</v>
      </c>
      <c r="M638" s="48" t="s">
        <v>5</v>
      </c>
      <c r="N638" s="53">
        <f>IF(AND(K638="L",M638="Yes"),$O$6,IF(K638="S",$M$4,IF(K638="M",$N$4,$O$4)))+IF(L638="Yes",$P$4,0)</f>
        <v>11.56</v>
      </c>
      <c r="O638" s="53">
        <f>IF(K638="S",$M$5,(IF(K638="M",$N$5,$O$5)))+(IF(L638="Yes",$P$5,0))</f>
        <v>3.7</v>
      </c>
      <c r="P638" s="53">
        <f t="shared" si="28"/>
        <v>7.86</v>
      </c>
      <c r="Q638" s="41"/>
      <c r="R638" s="59">
        <v>43483.9995541348</v>
      </c>
      <c r="S638" s="48" t="s">
        <v>4</v>
      </c>
      <c r="T638" s="48" t="s">
        <v>33</v>
      </c>
      <c r="U638" s="48" t="s">
        <v>33</v>
      </c>
      <c r="V638" s="53">
        <f>IF(AND(S638="L",T638="Yes",U638="Yes"),$P$7,0)+IF(S638="S",$M$4,IF(S638="M",$N$4,$O$4)+IF(T638="Yes",$P$4,0))</f>
        <v>7.4</v>
      </c>
      <c r="W638" s="53">
        <f>IF(S638="S",$M$5,(IF(S638="M",$N$5,$O$5)))+(IF(T638="Yes",$P$5,0))</f>
        <v>1.7</v>
      </c>
      <c r="X638" s="53">
        <f t="shared" si="29"/>
        <v>5.7</v>
      </c>
    </row>
    <row r="639" s="39" customFormat="1" ht="15.75" customHeight="1" spans="1:24">
      <c r="A639" s="41"/>
      <c r="B639" s="59">
        <v>43470.340263963</v>
      </c>
      <c r="C639" s="48" t="s">
        <v>4</v>
      </c>
      <c r="D639" s="48" t="s">
        <v>33</v>
      </c>
      <c r="E639" s="48" t="s">
        <v>33</v>
      </c>
      <c r="F639" s="53">
        <f>IF(C639="S",$M$4,(IF(C639="M",$N$4,$O$4)))+(IF(D639="Yes",$P$4,0))</f>
        <v>7.4</v>
      </c>
      <c r="G639" s="53">
        <f>IF(C639="S",$M$5,(IF(C639="M",$N$5,$O$5)))+(IF(D639="Yes",$P$5,0))</f>
        <v>1.7</v>
      </c>
      <c r="H639" s="53">
        <f t="shared" si="27"/>
        <v>5.7</v>
      </c>
      <c r="I639" s="41"/>
      <c r="J639" s="59">
        <v>43476.4284615992</v>
      </c>
      <c r="K639" s="48" t="s">
        <v>3</v>
      </c>
      <c r="L639" s="48" t="s">
        <v>33</v>
      </c>
      <c r="M639" s="48" t="s">
        <v>33</v>
      </c>
      <c r="N639" s="53">
        <f>IF(AND(K639="L",M639="Yes"),$O$6,IF(K639="S",$M$4,IF(K639="M",$N$4,$O$4)))+IF(L639="Yes",$P$4,0)</f>
        <v>6.4</v>
      </c>
      <c r="O639" s="53">
        <f>IF(K639="S",$M$5,(IF(K639="M",$N$5,$O$5)))+(IF(L639="Yes",$P$5,0))</f>
        <v>1.5</v>
      </c>
      <c r="P639" s="53">
        <f t="shared" si="28"/>
        <v>4.9</v>
      </c>
      <c r="Q639" s="41"/>
      <c r="R639" s="59">
        <v>43484.0029409056</v>
      </c>
      <c r="S639" s="48" t="s">
        <v>3</v>
      </c>
      <c r="T639" s="48" t="s">
        <v>5</v>
      </c>
      <c r="U639" s="48" t="s">
        <v>33</v>
      </c>
      <c r="V639" s="53">
        <f>IF(AND(S639="L",T639="Yes",U639="Yes"),$P$7,0)+IF(S639="S",$M$4,IF(S639="M",$N$4,$O$4)+IF(T639="Yes",$P$4,0))</f>
        <v>11.3</v>
      </c>
      <c r="W639" s="53">
        <f>IF(S639="S",$M$5,(IF(S639="M",$N$5,$O$5)))+(IF(T639="Yes",$P$5,0))</f>
        <v>3.5</v>
      </c>
      <c r="X639" s="53">
        <f t="shared" si="29"/>
        <v>7.8</v>
      </c>
    </row>
    <row r="640" s="39" customFormat="1" ht="15.75" customHeight="1" spans="1:24">
      <c r="A640" s="41"/>
      <c r="B640" s="59">
        <v>43470.3448928223</v>
      </c>
      <c r="C640" s="48" t="s">
        <v>3</v>
      </c>
      <c r="D640" s="48" t="s">
        <v>33</v>
      </c>
      <c r="E640" s="48" t="s">
        <v>33</v>
      </c>
      <c r="F640" s="53">
        <f>IF(C640="S",$M$4,(IF(C640="M",$N$4,$O$4)))+(IF(D640="Yes",$P$4,0))</f>
        <v>6.4</v>
      </c>
      <c r="G640" s="53">
        <f>IF(C640="S",$M$5,(IF(C640="M",$N$5,$O$5)))+(IF(D640="Yes",$P$5,0))</f>
        <v>1.5</v>
      </c>
      <c r="H640" s="53">
        <f t="shared" si="27"/>
        <v>4.9</v>
      </c>
      <c r="I640" s="41"/>
      <c r="J640" s="59">
        <v>43476.4316132583</v>
      </c>
      <c r="K640" s="48" t="s">
        <v>2</v>
      </c>
      <c r="L640" s="48" t="s">
        <v>5</v>
      </c>
      <c r="M640" s="48" t="s">
        <v>33</v>
      </c>
      <c r="N640" s="53">
        <f>IF(AND(K640="L",M640="Yes"),$O$6,IF(K640="S",$M$4,IF(K640="M",$N$4,$O$4)))+IF(L640="Yes",$P$4,0)</f>
        <v>10.3</v>
      </c>
      <c r="O640" s="53">
        <f>IF(K640="S",$M$5,(IF(K640="M",$N$5,$O$5)))+(IF(L640="Yes",$P$5,0))</f>
        <v>3.2</v>
      </c>
      <c r="P640" s="53">
        <f t="shared" si="28"/>
        <v>7.1</v>
      </c>
      <c r="Q640" s="41"/>
      <c r="R640" s="59">
        <v>43484.0302101929</v>
      </c>
      <c r="S640" s="48" t="s">
        <v>3</v>
      </c>
      <c r="T640" s="48" t="s">
        <v>5</v>
      </c>
      <c r="U640" s="48" t="s">
        <v>33</v>
      </c>
      <c r="V640" s="53">
        <f>IF(AND(S640="L",T640="Yes",U640="Yes"),$P$7,0)+IF(S640="S",$M$4,IF(S640="M",$N$4,$O$4)+IF(T640="Yes",$P$4,0))</f>
        <v>11.3</v>
      </c>
      <c r="W640" s="53">
        <f>IF(S640="S",$M$5,(IF(S640="M",$N$5,$O$5)))+(IF(T640="Yes",$P$5,0))</f>
        <v>3.5</v>
      </c>
      <c r="X640" s="53">
        <f t="shared" si="29"/>
        <v>7.8</v>
      </c>
    </row>
    <row r="641" s="39" customFormat="1" ht="15.75" customHeight="1" spans="1:24">
      <c r="A641" s="41"/>
      <c r="B641" s="59">
        <v>43470.3471057775</v>
      </c>
      <c r="C641" s="48" t="s">
        <v>3</v>
      </c>
      <c r="D641" s="48" t="s">
        <v>33</v>
      </c>
      <c r="E641" s="48" t="s">
        <v>33</v>
      </c>
      <c r="F641" s="53">
        <f>IF(C641="S",$M$4,(IF(C641="M",$N$4,$O$4)))+(IF(D641="Yes",$P$4,0))</f>
        <v>6.4</v>
      </c>
      <c r="G641" s="53">
        <f>IF(C641="S",$M$5,(IF(C641="M",$N$5,$O$5)))+(IF(D641="Yes",$P$5,0))</f>
        <v>1.5</v>
      </c>
      <c r="H641" s="53">
        <f t="shared" si="27"/>
        <v>4.9</v>
      </c>
      <c r="I641" s="41"/>
      <c r="J641" s="59">
        <v>43476.434339009</v>
      </c>
      <c r="K641" s="48" t="s">
        <v>2</v>
      </c>
      <c r="L641" s="48" t="s">
        <v>33</v>
      </c>
      <c r="M641" s="48" t="s">
        <v>33</v>
      </c>
      <c r="N641" s="53">
        <f>IF(AND(K641="L",M641="Yes"),$O$6,IF(K641="S",$M$4,IF(K641="M",$N$4,$O$4)))+IF(L641="Yes",$P$4,0)</f>
        <v>5.4</v>
      </c>
      <c r="O641" s="53">
        <f>IF(K641="S",$M$5,(IF(K641="M",$N$5,$O$5)))+(IF(L641="Yes",$P$5,0))</f>
        <v>1.2</v>
      </c>
      <c r="P641" s="53">
        <f t="shared" si="28"/>
        <v>4.2</v>
      </c>
      <c r="Q641" s="41"/>
      <c r="R641" s="59">
        <v>43484.0337277636</v>
      </c>
      <c r="S641" s="48" t="s">
        <v>2</v>
      </c>
      <c r="T641" s="48" t="s">
        <v>33</v>
      </c>
      <c r="U641" s="48" t="s">
        <v>33</v>
      </c>
      <c r="V641" s="53">
        <f>IF(AND(S641="L",T641="Yes",U641="Yes"),$P$7,0)+IF(S641="S",$M$4,IF(S641="M",$N$4,$O$4)+IF(T641="Yes",$P$4,0))</f>
        <v>5.4</v>
      </c>
      <c r="W641" s="53">
        <f>IF(S641="S",$M$5,(IF(S641="M",$N$5,$O$5)))+(IF(T641="Yes",$P$5,0))</f>
        <v>1.2</v>
      </c>
      <c r="X641" s="53">
        <f t="shared" si="29"/>
        <v>4.2</v>
      </c>
    </row>
    <row r="642" s="39" customFormat="1" ht="15.75" customHeight="1" spans="1:24">
      <c r="A642" s="41"/>
      <c r="B642" s="59">
        <v>43470.3532637539</v>
      </c>
      <c r="C642" s="48" t="s">
        <v>4</v>
      </c>
      <c r="D642" s="48" t="s">
        <v>33</v>
      </c>
      <c r="E642" s="48" t="s">
        <v>33</v>
      </c>
      <c r="F642" s="53">
        <f>IF(C642="S",$M$4,(IF(C642="M",$N$4,$O$4)))+(IF(D642="Yes",$P$4,0))</f>
        <v>7.4</v>
      </c>
      <c r="G642" s="53">
        <f>IF(C642="S",$M$5,(IF(C642="M",$N$5,$O$5)))+(IF(D642="Yes",$P$5,0))</f>
        <v>1.7</v>
      </c>
      <c r="H642" s="53">
        <f t="shared" si="27"/>
        <v>5.7</v>
      </c>
      <c r="I642" s="41"/>
      <c r="J642" s="59">
        <v>43476.4363307173</v>
      </c>
      <c r="K642" s="48" t="s">
        <v>4</v>
      </c>
      <c r="L642" s="48" t="s">
        <v>5</v>
      </c>
      <c r="M642" s="48" t="s">
        <v>5</v>
      </c>
      <c r="N642" s="53">
        <f>IF(AND(K642="L",M642="Yes"),$O$6,IF(K642="S",$M$4,IF(K642="M",$N$4,$O$4)))+IF(L642="Yes",$P$4,0)</f>
        <v>11.56</v>
      </c>
      <c r="O642" s="53">
        <f>IF(K642="S",$M$5,(IF(K642="M",$N$5,$O$5)))+(IF(L642="Yes",$P$5,0))</f>
        <v>3.7</v>
      </c>
      <c r="P642" s="53">
        <f t="shared" si="28"/>
        <v>7.86</v>
      </c>
      <c r="Q642" s="41"/>
      <c r="R642" s="59">
        <v>43484.039934009</v>
      </c>
      <c r="S642" s="48" t="s">
        <v>4</v>
      </c>
      <c r="T642" s="48" t="s">
        <v>33</v>
      </c>
      <c r="U642" s="48" t="s">
        <v>33</v>
      </c>
      <c r="V642" s="53">
        <f>IF(AND(S642="L",T642="Yes",U642="Yes"),$P$7,0)+IF(S642="S",$M$4,IF(S642="M",$N$4,$O$4)+IF(T642="Yes",$P$4,0))</f>
        <v>7.4</v>
      </c>
      <c r="W642" s="53">
        <f>IF(S642="S",$M$5,(IF(S642="M",$N$5,$O$5)))+(IF(T642="Yes",$P$5,0))</f>
        <v>1.7</v>
      </c>
      <c r="X642" s="53">
        <f t="shared" si="29"/>
        <v>5.7</v>
      </c>
    </row>
    <row r="643" s="39" customFormat="1" ht="15.75" customHeight="1" spans="1:24">
      <c r="A643" s="41"/>
      <c r="B643" s="59">
        <v>43470.369689326</v>
      </c>
      <c r="C643" s="48" t="s">
        <v>4</v>
      </c>
      <c r="D643" s="48" t="s">
        <v>33</v>
      </c>
      <c r="E643" s="48" t="s">
        <v>33</v>
      </c>
      <c r="F643" s="53">
        <f>IF(C643="S",$M$4,(IF(C643="M",$N$4,$O$4)))+(IF(D643="Yes",$P$4,0))</f>
        <v>7.4</v>
      </c>
      <c r="G643" s="53">
        <f>IF(C643="S",$M$5,(IF(C643="M",$N$5,$O$5)))+(IF(D643="Yes",$P$5,0))</f>
        <v>1.7</v>
      </c>
      <c r="H643" s="53">
        <f t="shared" si="27"/>
        <v>5.7</v>
      </c>
      <c r="I643" s="41"/>
      <c r="J643" s="59">
        <v>43476.4404999302</v>
      </c>
      <c r="K643" s="48" t="s">
        <v>3</v>
      </c>
      <c r="L643" s="48" t="s">
        <v>33</v>
      </c>
      <c r="M643" s="48" t="s">
        <v>33</v>
      </c>
      <c r="N643" s="53">
        <f>IF(AND(K643="L",M643="Yes"),$O$6,IF(K643="S",$M$4,IF(K643="M",$N$4,$O$4)))+IF(L643="Yes",$P$4,0)</f>
        <v>6.4</v>
      </c>
      <c r="O643" s="53">
        <f>IF(K643="S",$M$5,(IF(K643="M",$N$5,$O$5)))+(IF(L643="Yes",$P$5,0))</f>
        <v>1.5</v>
      </c>
      <c r="P643" s="53">
        <f t="shared" si="28"/>
        <v>4.9</v>
      </c>
      <c r="Q643" s="41"/>
      <c r="R643" s="59">
        <v>43484.0409872562</v>
      </c>
      <c r="S643" s="48" t="s">
        <v>3</v>
      </c>
      <c r="T643" s="48" t="s">
        <v>33</v>
      </c>
      <c r="U643" s="48" t="s">
        <v>33</v>
      </c>
      <c r="V643" s="53">
        <f>IF(AND(S643="L",T643="Yes",U643="Yes"),$P$7,0)+IF(S643="S",$M$4,IF(S643="M",$N$4,$O$4)+IF(T643="Yes",$P$4,0))</f>
        <v>6.4</v>
      </c>
      <c r="W643" s="53">
        <f>IF(S643="S",$M$5,(IF(S643="M",$N$5,$O$5)))+(IF(T643="Yes",$P$5,0))</f>
        <v>1.5</v>
      </c>
      <c r="X643" s="53">
        <f t="shared" si="29"/>
        <v>4.9</v>
      </c>
    </row>
    <row r="644" s="39" customFormat="1" ht="15.75" customHeight="1" spans="1:24">
      <c r="A644" s="41"/>
      <c r="B644" s="59">
        <v>43470.3763326467</v>
      </c>
      <c r="C644" s="48" t="s">
        <v>3</v>
      </c>
      <c r="D644" s="48" t="s">
        <v>33</v>
      </c>
      <c r="E644" s="48" t="s">
        <v>33</v>
      </c>
      <c r="F644" s="53">
        <f>IF(C644="S",$M$4,(IF(C644="M",$N$4,$O$4)))+(IF(D644="Yes",$P$4,0))</f>
        <v>6.4</v>
      </c>
      <c r="G644" s="53">
        <f>IF(C644="S",$M$5,(IF(C644="M",$N$5,$O$5)))+(IF(D644="Yes",$P$5,0))</f>
        <v>1.5</v>
      </c>
      <c r="H644" s="53">
        <f t="shared" si="27"/>
        <v>4.9</v>
      </c>
      <c r="I644" s="41"/>
      <c r="J644" s="59">
        <v>43476.4406058628</v>
      </c>
      <c r="K644" s="48" t="s">
        <v>3</v>
      </c>
      <c r="L644" s="48" t="s">
        <v>33</v>
      </c>
      <c r="M644" s="48" t="s">
        <v>33</v>
      </c>
      <c r="N644" s="53">
        <f>IF(AND(K644="L",M644="Yes"),$O$6,IF(K644="S",$M$4,IF(K644="M",$N$4,$O$4)))+IF(L644="Yes",$P$4,0)</f>
        <v>6.4</v>
      </c>
      <c r="O644" s="53">
        <f>IF(K644="S",$M$5,(IF(K644="M",$N$5,$O$5)))+(IF(L644="Yes",$P$5,0))</f>
        <v>1.5</v>
      </c>
      <c r="P644" s="53">
        <f t="shared" si="28"/>
        <v>4.9</v>
      </c>
      <c r="Q644" s="41"/>
      <c r="R644" s="59">
        <v>43484.0446954153</v>
      </c>
      <c r="S644" s="48" t="s">
        <v>3</v>
      </c>
      <c r="T644" s="48" t="s">
        <v>33</v>
      </c>
      <c r="U644" s="48" t="s">
        <v>33</v>
      </c>
      <c r="V644" s="53">
        <f>IF(AND(S644="L",T644="Yes",U644="Yes"),$P$7,0)+IF(S644="S",$M$4,IF(S644="M",$N$4,$O$4)+IF(T644="Yes",$P$4,0))</f>
        <v>6.4</v>
      </c>
      <c r="W644" s="53">
        <f>IF(S644="S",$M$5,(IF(S644="M",$N$5,$O$5)))+(IF(T644="Yes",$P$5,0))</f>
        <v>1.5</v>
      </c>
      <c r="X644" s="53">
        <f t="shared" si="29"/>
        <v>4.9</v>
      </c>
    </row>
    <row r="645" s="39" customFormat="1" ht="15.75" customHeight="1" spans="1:24">
      <c r="A645" s="41"/>
      <c r="B645" s="59">
        <v>43470.3960289767</v>
      </c>
      <c r="C645" s="48" t="s">
        <v>3</v>
      </c>
      <c r="D645" s="48" t="s">
        <v>33</v>
      </c>
      <c r="E645" s="48" t="s">
        <v>33</v>
      </c>
      <c r="F645" s="53">
        <f>IF(C645="S",$M$4,(IF(C645="M",$N$4,$O$4)))+(IF(D645="Yes",$P$4,0))</f>
        <v>6.4</v>
      </c>
      <c r="G645" s="53">
        <f>IF(C645="S",$M$5,(IF(C645="M",$N$5,$O$5)))+(IF(D645="Yes",$P$5,0))</f>
        <v>1.5</v>
      </c>
      <c r="H645" s="53">
        <f t="shared" si="27"/>
        <v>4.9</v>
      </c>
      <c r="I645" s="41"/>
      <c r="J645" s="59">
        <v>43476.4415488249</v>
      </c>
      <c r="K645" s="48" t="s">
        <v>4</v>
      </c>
      <c r="L645" s="48" t="s">
        <v>33</v>
      </c>
      <c r="M645" s="48" t="s">
        <v>5</v>
      </c>
      <c r="N645" s="53">
        <f>IF(AND(K645="L",M645="Yes"),$O$6,IF(K645="S",$M$4,IF(K645="M",$N$4,$O$4)))+IF(L645="Yes",$P$4,0)</f>
        <v>6.66</v>
      </c>
      <c r="O645" s="53">
        <f>IF(K645="S",$M$5,(IF(K645="M",$N$5,$O$5)))+(IF(L645="Yes",$P$5,0))</f>
        <v>1.7</v>
      </c>
      <c r="P645" s="53">
        <f t="shared" si="28"/>
        <v>4.96</v>
      </c>
      <c r="Q645" s="41"/>
      <c r="R645" s="59">
        <v>43484.068885484</v>
      </c>
      <c r="S645" s="48" t="s">
        <v>3</v>
      </c>
      <c r="T645" s="48" t="s">
        <v>33</v>
      </c>
      <c r="U645" s="48" t="s">
        <v>33</v>
      </c>
      <c r="V645" s="53">
        <f>IF(AND(S645="L",T645="Yes",U645="Yes"),$P$7,0)+IF(S645="S",$M$4,IF(S645="M",$N$4,$O$4)+IF(T645="Yes",$P$4,0))</f>
        <v>6.4</v>
      </c>
      <c r="W645" s="53">
        <f>IF(S645="S",$M$5,(IF(S645="M",$N$5,$O$5)))+(IF(T645="Yes",$P$5,0))</f>
        <v>1.5</v>
      </c>
      <c r="X645" s="53">
        <f t="shared" si="29"/>
        <v>4.9</v>
      </c>
    </row>
    <row r="646" s="39" customFormat="1" ht="15.75" customHeight="1" spans="1:24">
      <c r="A646" s="41"/>
      <c r="B646" s="59">
        <v>43470.3979789903</v>
      </c>
      <c r="C646" s="48" t="s">
        <v>2</v>
      </c>
      <c r="D646" s="48" t="s">
        <v>5</v>
      </c>
      <c r="E646" s="48" t="s">
        <v>33</v>
      </c>
      <c r="F646" s="53">
        <f>IF(C646="S",$M$4,(IF(C646="M",$N$4,$O$4)))+(IF(D646="Yes",$P$4,0))</f>
        <v>10.3</v>
      </c>
      <c r="G646" s="53">
        <f>IF(C646="S",$M$5,(IF(C646="M",$N$5,$O$5)))+(IF(D646="Yes",$P$5,0))</f>
        <v>3.2</v>
      </c>
      <c r="H646" s="53">
        <f t="shared" si="27"/>
        <v>7.1</v>
      </c>
      <c r="I646" s="41"/>
      <c r="J646" s="59">
        <v>43476.4486036176</v>
      </c>
      <c r="K646" s="48" t="s">
        <v>4</v>
      </c>
      <c r="L646" s="48" t="s">
        <v>33</v>
      </c>
      <c r="M646" s="48" t="s">
        <v>5</v>
      </c>
      <c r="N646" s="53">
        <f>IF(AND(K646="L",M646="Yes"),$O$6,IF(K646="S",$M$4,IF(K646="M",$N$4,$O$4)))+IF(L646="Yes",$P$4,0)</f>
        <v>6.66</v>
      </c>
      <c r="O646" s="53">
        <f>IF(K646="S",$M$5,(IF(K646="M",$N$5,$O$5)))+(IF(L646="Yes",$P$5,0))</f>
        <v>1.7</v>
      </c>
      <c r="P646" s="53">
        <f t="shared" si="28"/>
        <v>4.96</v>
      </c>
      <c r="Q646" s="41"/>
      <c r="R646" s="59">
        <v>43484.0956110789</v>
      </c>
      <c r="S646" s="48" t="s">
        <v>4</v>
      </c>
      <c r="T646" s="48" t="s">
        <v>33</v>
      </c>
      <c r="U646" s="48" t="s">
        <v>33</v>
      </c>
      <c r="V646" s="53">
        <f>IF(AND(S646="L",T646="Yes",U646="Yes"),$P$7,0)+IF(S646="S",$M$4,IF(S646="M",$N$4,$O$4)+IF(T646="Yes",$P$4,0))</f>
        <v>7.4</v>
      </c>
      <c r="W646" s="53">
        <f>IF(S646="S",$M$5,(IF(S646="M",$N$5,$O$5)))+(IF(T646="Yes",$P$5,0))</f>
        <v>1.7</v>
      </c>
      <c r="X646" s="53">
        <f t="shared" si="29"/>
        <v>5.7</v>
      </c>
    </row>
    <row r="647" s="39" customFormat="1" ht="15.75" customHeight="1" spans="1:24">
      <c r="A647" s="41"/>
      <c r="B647" s="59">
        <v>43470.3994478619</v>
      </c>
      <c r="C647" s="48" t="s">
        <v>4</v>
      </c>
      <c r="D647" s="48" t="s">
        <v>5</v>
      </c>
      <c r="E647" s="48" t="s">
        <v>33</v>
      </c>
      <c r="F647" s="53">
        <f>IF(C647="S",$M$4,(IF(C647="M",$N$4,$O$4)))+(IF(D647="Yes",$P$4,0))</f>
        <v>12.3</v>
      </c>
      <c r="G647" s="53">
        <f>IF(C647="S",$M$5,(IF(C647="M",$N$5,$O$5)))+(IF(D647="Yes",$P$5,0))</f>
        <v>3.7</v>
      </c>
      <c r="H647" s="53">
        <f t="shared" si="27"/>
        <v>8.6</v>
      </c>
      <c r="I647" s="41"/>
      <c r="J647" s="59">
        <v>43476.452758708</v>
      </c>
      <c r="K647" s="48" t="s">
        <v>4</v>
      </c>
      <c r="L647" s="48" t="s">
        <v>33</v>
      </c>
      <c r="M647" s="48" t="s">
        <v>5</v>
      </c>
      <c r="N647" s="53">
        <f>IF(AND(K647="L",M647="Yes"),$O$6,IF(K647="S",$M$4,IF(K647="M",$N$4,$O$4)))+IF(L647="Yes",$P$4,0)</f>
        <v>6.66</v>
      </c>
      <c r="O647" s="53">
        <f>IF(K647="S",$M$5,(IF(K647="M",$N$5,$O$5)))+(IF(L647="Yes",$P$5,0))</f>
        <v>1.7</v>
      </c>
      <c r="P647" s="53">
        <f t="shared" si="28"/>
        <v>4.96</v>
      </c>
      <c r="Q647" s="41"/>
      <c r="R647" s="59">
        <v>43484.1004264529</v>
      </c>
      <c r="S647" s="48" t="s">
        <v>4</v>
      </c>
      <c r="T647" s="48" t="s">
        <v>33</v>
      </c>
      <c r="U647" s="48" t="s">
        <v>5</v>
      </c>
      <c r="V647" s="53">
        <f>IF(AND(S647="L",T647="Yes",U647="Yes"),$P$7,0)+IF(S647="S",$M$4,IF(S647="M",$N$4,$O$4)+IF(T647="Yes",$P$4,0))</f>
        <v>7.4</v>
      </c>
      <c r="W647" s="53">
        <f>IF(S647="S",$M$5,(IF(S647="M",$N$5,$O$5)))+(IF(T647="Yes",$P$5,0))</f>
        <v>1.7</v>
      </c>
      <c r="X647" s="53">
        <f t="shared" si="29"/>
        <v>5.7</v>
      </c>
    </row>
    <row r="648" s="39" customFormat="1" ht="15.75" customHeight="1" spans="1:24">
      <c r="A648" s="41"/>
      <c r="B648" s="59">
        <v>43470.4001320116</v>
      </c>
      <c r="C648" s="48" t="s">
        <v>2</v>
      </c>
      <c r="D648" s="48" t="s">
        <v>33</v>
      </c>
      <c r="E648" s="48" t="s">
        <v>33</v>
      </c>
      <c r="F648" s="53">
        <f>IF(C648="S",$M$4,(IF(C648="M",$N$4,$O$4)))+(IF(D648="Yes",$P$4,0))</f>
        <v>5.4</v>
      </c>
      <c r="G648" s="53">
        <f>IF(C648="S",$M$5,(IF(C648="M",$N$5,$O$5)))+(IF(D648="Yes",$P$5,0))</f>
        <v>1.2</v>
      </c>
      <c r="H648" s="53">
        <f t="shared" si="27"/>
        <v>4.2</v>
      </c>
      <c r="I648" s="41"/>
      <c r="J648" s="59">
        <v>43476.4622597482</v>
      </c>
      <c r="K648" s="48" t="s">
        <v>4</v>
      </c>
      <c r="L648" s="48" t="s">
        <v>33</v>
      </c>
      <c r="M648" s="48" t="s">
        <v>5</v>
      </c>
      <c r="N648" s="53">
        <f>IF(AND(K648="L",M648="Yes"),$O$6,IF(K648="S",$M$4,IF(K648="M",$N$4,$O$4)))+IF(L648="Yes",$P$4,0)</f>
        <v>6.66</v>
      </c>
      <c r="O648" s="53">
        <f>IF(K648="S",$M$5,(IF(K648="M",$N$5,$O$5)))+(IF(L648="Yes",$P$5,0))</f>
        <v>1.7</v>
      </c>
      <c r="P648" s="53">
        <f t="shared" si="28"/>
        <v>4.96</v>
      </c>
      <c r="Q648" s="41"/>
      <c r="R648" s="59">
        <v>43484.1127387996</v>
      </c>
      <c r="S648" s="48" t="s">
        <v>4</v>
      </c>
      <c r="T648" s="48" t="s">
        <v>33</v>
      </c>
      <c r="U648" s="48" t="s">
        <v>33</v>
      </c>
      <c r="V648" s="53">
        <f>IF(AND(S648="L",T648="Yes",U648="Yes"),$P$7,0)+IF(S648="S",$M$4,IF(S648="M",$N$4,$O$4)+IF(T648="Yes",$P$4,0))</f>
        <v>7.4</v>
      </c>
      <c r="W648" s="53">
        <f>IF(S648="S",$M$5,(IF(S648="M",$N$5,$O$5)))+(IF(T648="Yes",$P$5,0))</f>
        <v>1.7</v>
      </c>
      <c r="X648" s="53">
        <f t="shared" si="29"/>
        <v>5.7</v>
      </c>
    </row>
    <row r="649" s="39" customFormat="1" ht="15.75" customHeight="1" spans="1:24">
      <c r="A649" s="41"/>
      <c r="B649" s="59">
        <v>43470.4048858383</v>
      </c>
      <c r="C649" s="48" t="s">
        <v>3</v>
      </c>
      <c r="D649" s="48" t="s">
        <v>33</v>
      </c>
      <c r="E649" s="48" t="s">
        <v>33</v>
      </c>
      <c r="F649" s="53">
        <f>IF(C649="S",$M$4,(IF(C649="M",$N$4,$O$4)))+(IF(D649="Yes",$P$4,0))</f>
        <v>6.4</v>
      </c>
      <c r="G649" s="53">
        <f>IF(C649="S",$M$5,(IF(C649="M",$N$5,$O$5)))+(IF(D649="Yes",$P$5,0))</f>
        <v>1.5</v>
      </c>
      <c r="H649" s="53">
        <f t="shared" si="27"/>
        <v>4.9</v>
      </c>
      <c r="I649" s="41"/>
      <c r="J649" s="59">
        <v>43476.4674678012</v>
      </c>
      <c r="K649" s="48" t="s">
        <v>4</v>
      </c>
      <c r="L649" s="48" t="s">
        <v>33</v>
      </c>
      <c r="M649" s="48" t="s">
        <v>5</v>
      </c>
      <c r="N649" s="53">
        <f>IF(AND(K649="L",M649="Yes"),$O$6,IF(K649="S",$M$4,IF(K649="M",$N$4,$O$4)))+IF(L649="Yes",$P$4,0)</f>
        <v>6.66</v>
      </c>
      <c r="O649" s="53">
        <f>IF(K649="S",$M$5,(IF(K649="M",$N$5,$O$5)))+(IF(L649="Yes",$P$5,0))</f>
        <v>1.7</v>
      </c>
      <c r="P649" s="53">
        <f t="shared" si="28"/>
        <v>4.96</v>
      </c>
      <c r="Q649" s="41"/>
      <c r="R649" s="59">
        <v>43484.1129872313</v>
      </c>
      <c r="S649" s="48" t="s">
        <v>4</v>
      </c>
      <c r="T649" s="48" t="s">
        <v>33</v>
      </c>
      <c r="U649" s="48" t="s">
        <v>5</v>
      </c>
      <c r="V649" s="53">
        <f>IF(AND(S649="L",T649="Yes",U649="Yes"),$P$7,0)+IF(S649="S",$M$4,IF(S649="M",$N$4,$O$4)+IF(T649="Yes",$P$4,0))</f>
        <v>7.4</v>
      </c>
      <c r="W649" s="53">
        <f>IF(S649="S",$M$5,(IF(S649="M",$N$5,$O$5)))+(IF(T649="Yes",$P$5,0))</f>
        <v>1.7</v>
      </c>
      <c r="X649" s="53">
        <f t="shared" si="29"/>
        <v>5.7</v>
      </c>
    </row>
    <row r="650" s="39" customFormat="1" ht="15.75" customHeight="1" spans="1:24">
      <c r="A650" s="41"/>
      <c r="B650" s="59">
        <v>43470.4051779605</v>
      </c>
      <c r="C650" s="48" t="s">
        <v>3</v>
      </c>
      <c r="D650" s="48" t="s">
        <v>33</v>
      </c>
      <c r="E650" s="48" t="s">
        <v>33</v>
      </c>
      <c r="F650" s="53">
        <f>IF(C650="S",$M$4,(IF(C650="M",$N$4,$O$4)))+(IF(D650="Yes",$P$4,0))</f>
        <v>6.4</v>
      </c>
      <c r="G650" s="53">
        <f>IF(C650="S",$M$5,(IF(C650="M",$N$5,$O$5)))+(IF(D650="Yes",$P$5,0))</f>
        <v>1.5</v>
      </c>
      <c r="H650" s="53">
        <f t="shared" si="27"/>
        <v>4.9</v>
      </c>
      <c r="I650" s="41"/>
      <c r="J650" s="59">
        <v>43476.4695476048</v>
      </c>
      <c r="K650" s="48" t="s">
        <v>4</v>
      </c>
      <c r="L650" s="48" t="s">
        <v>33</v>
      </c>
      <c r="M650" s="48" t="s">
        <v>33</v>
      </c>
      <c r="N650" s="53">
        <f>IF(AND(K650="L",M650="Yes"),$O$6,IF(K650="S",$M$4,IF(K650="M",$N$4,$O$4)))+IF(L650="Yes",$P$4,0)</f>
        <v>7.4</v>
      </c>
      <c r="O650" s="53">
        <f>IF(K650="S",$M$5,(IF(K650="M",$N$5,$O$5)))+(IF(L650="Yes",$P$5,0))</f>
        <v>1.7</v>
      </c>
      <c r="P650" s="53">
        <f t="shared" si="28"/>
        <v>5.7</v>
      </c>
      <c r="Q650" s="41"/>
      <c r="R650" s="59">
        <v>43484.1208565816</v>
      </c>
      <c r="S650" s="48" t="s">
        <v>2</v>
      </c>
      <c r="T650" s="48" t="s">
        <v>33</v>
      </c>
      <c r="U650" s="48" t="s">
        <v>33</v>
      </c>
      <c r="V650" s="53">
        <f>IF(AND(S650="L",T650="Yes",U650="Yes"),$P$7,0)+IF(S650="S",$M$4,IF(S650="M",$N$4,$O$4)+IF(T650="Yes",$P$4,0))</f>
        <v>5.4</v>
      </c>
      <c r="W650" s="53">
        <f>IF(S650="S",$M$5,(IF(S650="M",$N$5,$O$5)))+(IF(T650="Yes",$P$5,0))</f>
        <v>1.2</v>
      </c>
      <c r="X650" s="53">
        <f t="shared" si="29"/>
        <v>4.2</v>
      </c>
    </row>
    <row r="651" s="39" customFormat="1" ht="15.75" customHeight="1" spans="1:24">
      <c r="A651" s="41"/>
      <c r="B651" s="59">
        <v>43470.4058411111</v>
      </c>
      <c r="C651" s="48" t="s">
        <v>4</v>
      </c>
      <c r="D651" s="48" t="s">
        <v>33</v>
      </c>
      <c r="E651" s="48" t="s">
        <v>33</v>
      </c>
      <c r="F651" s="53">
        <f>IF(C651="S",$M$4,(IF(C651="M",$N$4,$O$4)))+(IF(D651="Yes",$P$4,0))</f>
        <v>7.4</v>
      </c>
      <c r="G651" s="53">
        <f>IF(C651="S",$M$5,(IF(C651="M",$N$5,$O$5)))+(IF(D651="Yes",$P$5,0))</f>
        <v>1.7</v>
      </c>
      <c r="H651" s="53">
        <f t="shared" si="27"/>
        <v>5.7</v>
      </c>
      <c r="I651" s="41"/>
      <c r="J651" s="59">
        <v>43476.4742429371</v>
      </c>
      <c r="K651" s="48" t="s">
        <v>4</v>
      </c>
      <c r="L651" s="48" t="s">
        <v>5</v>
      </c>
      <c r="M651" s="48" t="s">
        <v>5</v>
      </c>
      <c r="N651" s="53">
        <f>IF(AND(K651="L",M651="Yes"),$O$6,IF(K651="S",$M$4,IF(K651="M",$N$4,$O$4)))+IF(L651="Yes",$P$4,0)</f>
        <v>11.56</v>
      </c>
      <c r="O651" s="53">
        <f>IF(K651="S",$M$5,(IF(K651="M",$N$5,$O$5)))+(IF(L651="Yes",$P$5,0))</f>
        <v>3.7</v>
      </c>
      <c r="P651" s="53">
        <f t="shared" si="28"/>
        <v>7.86</v>
      </c>
      <c r="Q651" s="41"/>
      <c r="R651" s="59">
        <v>43484.1391194538</v>
      </c>
      <c r="S651" s="48" t="s">
        <v>3</v>
      </c>
      <c r="T651" s="48" t="s">
        <v>5</v>
      </c>
      <c r="U651" s="48" t="s">
        <v>33</v>
      </c>
      <c r="V651" s="53">
        <f>IF(AND(S651="L",T651="Yes",U651="Yes"),$P$7,0)+IF(S651="S",$M$4,IF(S651="M",$N$4,$O$4)+IF(T651="Yes",$P$4,0))</f>
        <v>11.3</v>
      </c>
      <c r="W651" s="53">
        <f>IF(S651="S",$M$5,(IF(S651="M",$N$5,$O$5)))+(IF(T651="Yes",$P$5,0))</f>
        <v>3.5</v>
      </c>
      <c r="X651" s="53">
        <f t="shared" si="29"/>
        <v>7.8</v>
      </c>
    </row>
    <row r="652" s="39" customFormat="1" ht="15.75" customHeight="1" spans="1:24">
      <c r="A652" s="41"/>
      <c r="B652" s="59">
        <v>43470.4061872847</v>
      </c>
      <c r="C652" s="48" t="s">
        <v>4</v>
      </c>
      <c r="D652" s="48" t="s">
        <v>33</v>
      </c>
      <c r="E652" s="48" t="s">
        <v>33</v>
      </c>
      <c r="F652" s="53">
        <f>IF(C652="S",$M$4,(IF(C652="M",$N$4,$O$4)))+(IF(D652="Yes",$P$4,0))</f>
        <v>7.4</v>
      </c>
      <c r="G652" s="53">
        <f>IF(C652="S",$M$5,(IF(C652="M",$N$5,$O$5)))+(IF(D652="Yes",$P$5,0))</f>
        <v>1.7</v>
      </c>
      <c r="H652" s="53">
        <f t="shared" si="27"/>
        <v>5.7</v>
      </c>
      <c r="I652" s="41"/>
      <c r="J652" s="59">
        <v>43476.4766860516</v>
      </c>
      <c r="K652" s="48" t="s">
        <v>4</v>
      </c>
      <c r="L652" s="48" t="s">
        <v>33</v>
      </c>
      <c r="M652" s="48" t="s">
        <v>33</v>
      </c>
      <c r="N652" s="53">
        <f>IF(AND(K652="L",M652="Yes"),$O$6,IF(K652="S",$M$4,IF(K652="M",$N$4,$O$4)))+IF(L652="Yes",$P$4,0)</f>
        <v>7.4</v>
      </c>
      <c r="O652" s="53">
        <f>IF(K652="S",$M$5,(IF(K652="M",$N$5,$O$5)))+(IF(L652="Yes",$P$5,0))</f>
        <v>1.7</v>
      </c>
      <c r="P652" s="53">
        <f t="shared" si="28"/>
        <v>5.7</v>
      </c>
      <c r="Q652" s="41"/>
      <c r="R652" s="59">
        <v>43484.1406810947</v>
      </c>
      <c r="S652" s="48" t="s">
        <v>3</v>
      </c>
      <c r="T652" s="48" t="s">
        <v>33</v>
      </c>
      <c r="U652" s="48" t="s">
        <v>33</v>
      </c>
      <c r="V652" s="53">
        <f>IF(AND(S652="L",T652="Yes",U652="Yes"),$P$7,0)+IF(S652="S",$M$4,IF(S652="M",$N$4,$O$4)+IF(T652="Yes",$P$4,0))</f>
        <v>6.4</v>
      </c>
      <c r="W652" s="53">
        <f>IF(S652="S",$M$5,(IF(S652="M",$N$5,$O$5)))+(IF(T652="Yes",$P$5,0))</f>
        <v>1.5</v>
      </c>
      <c r="X652" s="53">
        <f t="shared" si="29"/>
        <v>4.9</v>
      </c>
    </row>
    <row r="653" s="39" customFormat="1" ht="15.75" customHeight="1" spans="1:24">
      <c r="A653" s="41"/>
      <c r="B653" s="59">
        <v>43470.4098844271</v>
      </c>
      <c r="C653" s="48" t="s">
        <v>2</v>
      </c>
      <c r="D653" s="48" t="s">
        <v>33</v>
      </c>
      <c r="E653" s="48" t="s">
        <v>33</v>
      </c>
      <c r="F653" s="53">
        <f>IF(C653="S",$M$4,(IF(C653="M",$N$4,$O$4)))+(IF(D653="Yes",$P$4,0))</f>
        <v>5.4</v>
      </c>
      <c r="G653" s="53">
        <f>IF(C653="S",$M$5,(IF(C653="M",$N$5,$O$5)))+(IF(D653="Yes",$P$5,0))</f>
        <v>1.2</v>
      </c>
      <c r="H653" s="53">
        <f t="shared" si="27"/>
        <v>4.2</v>
      </c>
      <c r="I653" s="41"/>
      <c r="J653" s="59">
        <v>43476.4787581057</v>
      </c>
      <c r="K653" s="48" t="s">
        <v>3</v>
      </c>
      <c r="L653" s="48" t="s">
        <v>5</v>
      </c>
      <c r="M653" s="48" t="s">
        <v>33</v>
      </c>
      <c r="N653" s="53">
        <f>IF(AND(K653="L",M653="Yes"),$O$6,IF(K653="S",$M$4,IF(K653="M",$N$4,$O$4)))+IF(L653="Yes",$P$4,0)</f>
        <v>11.3</v>
      </c>
      <c r="O653" s="53">
        <f>IF(K653="S",$M$5,(IF(K653="M",$N$5,$O$5)))+(IF(L653="Yes",$P$5,0))</f>
        <v>3.5</v>
      </c>
      <c r="P653" s="53">
        <f t="shared" si="28"/>
        <v>7.8</v>
      </c>
      <c r="Q653" s="41"/>
      <c r="R653" s="59">
        <v>43484.1498251135</v>
      </c>
      <c r="S653" s="48" t="s">
        <v>4</v>
      </c>
      <c r="T653" s="48" t="s">
        <v>33</v>
      </c>
      <c r="U653" s="48" t="s">
        <v>5</v>
      </c>
      <c r="V653" s="53">
        <f>IF(AND(S653="L",T653="Yes",U653="Yes"),$P$7,0)+IF(S653="S",$M$4,IF(S653="M",$N$4,$O$4)+IF(T653="Yes",$P$4,0))</f>
        <v>7.4</v>
      </c>
      <c r="W653" s="53">
        <f>IF(S653="S",$M$5,(IF(S653="M",$N$5,$O$5)))+(IF(T653="Yes",$P$5,0))</f>
        <v>1.7</v>
      </c>
      <c r="X653" s="53">
        <f t="shared" si="29"/>
        <v>5.7</v>
      </c>
    </row>
    <row r="654" s="39" customFormat="1" ht="15.75" customHeight="1" spans="1:24">
      <c r="A654" s="41"/>
      <c r="B654" s="59">
        <v>43470.4250287346</v>
      </c>
      <c r="C654" s="48" t="s">
        <v>4</v>
      </c>
      <c r="D654" s="48" t="s">
        <v>33</v>
      </c>
      <c r="E654" s="48" t="s">
        <v>33</v>
      </c>
      <c r="F654" s="53">
        <f>IF(C654="S",$M$4,(IF(C654="M",$N$4,$O$4)))+(IF(D654="Yes",$P$4,0))</f>
        <v>7.4</v>
      </c>
      <c r="G654" s="53">
        <f>IF(C654="S",$M$5,(IF(C654="M",$N$5,$O$5)))+(IF(D654="Yes",$P$5,0))</f>
        <v>1.7</v>
      </c>
      <c r="H654" s="53">
        <f t="shared" si="27"/>
        <v>5.7</v>
      </c>
      <c r="I654" s="41"/>
      <c r="J654" s="59">
        <v>43476.4801717948</v>
      </c>
      <c r="K654" s="48" t="s">
        <v>4</v>
      </c>
      <c r="L654" s="48" t="s">
        <v>33</v>
      </c>
      <c r="M654" s="48" t="s">
        <v>5</v>
      </c>
      <c r="N654" s="53">
        <f>IF(AND(K654="L",M654="Yes"),$O$6,IF(K654="S",$M$4,IF(K654="M",$N$4,$O$4)))+IF(L654="Yes",$P$4,0)</f>
        <v>6.66</v>
      </c>
      <c r="O654" s="53">
        <f>IF(K654="S",$M$5,(IF(K654="M",$N$5,$O$5)))+(IF(L654="Yes",$P$5,0))</f>
        <v>1.7</v>
      </c>
      <c r="P654" s="53">
        <f t="shared" si="28"/>
        <v>4.96</v>
      </c>
      <c r="Q654" s="41"/>
      <c r="R654" s="59">
        <v>43484.162806854</v>
      </c>
      <c r="S654" s="48" t="s">
        <v>2</v>
      </c>
      <c r="T654" s="48" t="s">
        <v>33</v>
      </c>
      <c r="U654" s="48" t="s">
        <v>33</v>
      </c>
      <c r="V654" s="53">
        <f>IF(AND(S654="L",T654="Yes",U654="Yes"),$P$7,0)+IF(S654="S",$M$4,IF(S654="M",$N$4,$O$4)+IF(T654="Yes",$P$4,0))</f>
        <v>5.4</v>
      </c>
      <c r="W654" s="53">
        <f>IF(S654="S",$M$5,(IF(S654="M",$N$5,$O$5)))+(IF(T654="Yes",$P$5,0))</f>
        <v>1.2</v>
      </c>
      <c r="X654" s="53">
        <f t="shared" si="29"/>
        <v>4.2</v>
      </c>
    </row>
    <row r="655" s="39" customFormat="1" ht="15.75" customHeight="1" spans="1:24">
      <c r="A655" s="41"/>
      <c r="B655" s="59">
        <v>43470.4414984316</v>
      </c>
      <c r="C655" s="48" t="s">
        <v>3</v>
      </c>
      <c r="D655" s="48" t="s">
        <v>33</v>
      </c>
      <c r="E655" s="48" t="s">
        <v>33</v>
      </c>
      <c r="F655" s="53">
        <f>IF(C655="S",$M$4,(IF(C655="M",$N$4,$O$4)))+(IF(D655="Yes",$P$4,0))</f>
        <v>6.4</v>
      </c>
      <c r="G655" s="53">
        <f>IF(C655="S",$M$5,(IF(C655="M",$N$5,$O$5)))+(IF(D655="Yes",$P$5,0))</f>
        <v>1.5</v>
      </c>
      <c r="H655" s="53">
        <f t="shared" si="27"/>
        <v>4.9</v>
      </c>
      <c r="I655" s="41"/>
      <c r="J655" s="59">
        <v>43476.4841044486</v>
      </c>
      <c r="K655" s="48" t="s">
        <v>4</v>
      </c>
      <c r="L655" s="48" t="s">
        <v>33</v>
      </c>
      <c r="M655" s="48" t="s">
        <v>5</v>
      </c>
      <c r="N655" s="53">
        <f>IF(AND(K655="L",M655="Yes"),$O$6,IF(K655="S",$M$4,IF(K655="M",$N$4,$O$4)))+IF(L655="Yes",$P$4,0)</f>
        <v>6.66</v>
      </c>
      <c r="O655" s="53">
        <f>IF(K655="S",$M$5,(IF(K655="M",$N$5,$O$5)))+(IF(L655="Yes",$P$5,0))</f>
        <v>1.7</v>
      </c>
      <c r="P655" s="53">
        <f t="shared" si="28"/>
        <v>4.96</v>
      </c>
      <c r="Q655" s="41"/>
      <c r="R655" s="59">
        <v>43484.165718231</v>
      </c>
      <c r="S655" s="48" t="s">
        <v>4</v>
      </c>
      <c r="T655" s="48" t="s">
        <v>33</v>
      </c>
      <c r="U655" s="48" t="s">
        <v>5</v>
      </c>
      <c r="V655" s="53">
        <f>IF(AND(S655="L",T655="Yes",U655="Yes"),$P$7,0)+IF(S655="S",$M$4,IF(S655="M",$N$4,$O$4)+IF(T655="Yes",$P$4,0))</f>
        <v>7.4</v>
      </c>
      <c r="W655" s="53">
        <f>IF(S655="S",$M$5,(IF(S655="M",$N$5,$O$5)))+(IF(T655="Yes",$P$5,0))</f>
        <v>1.7</v>
      </c>
      <c r="X655" s="53">
        <f t="shared" si="29"/>
        <v>5.7</v>
      </c>
    </row>
    <row r="656" s="39" customFormat="1" ht="15.75" customHeight="1" spans="1:24">
      <c r="A656" s="41"/>
      <c r="B656" s="59">
        <v>43470.44285595</v>
      </c>
      <c r="C656" s="48" t="s">
        <v>3</v>
      </c>
      <c r="D656" s="48" t="s">
        <v>33</v>
      </c>
      <c r="E656" s="48" t="s">
        <v>33</v>
      </c>
      <c r="F656" s="53">
        <f>IF(C656="S",$M$4,(IF(C656="M",$N$4,$O$4)))+(IF(D656="Yes",$P$4,0))</f>
        <v>6.4</v>
      </c>
      <c r="G656" s="53">
        <f>IF(C656="S",$M$5,(IF(C656="M",$N$5,$O$5)))+(IF(D656="Yes",$P$5,0))</f>
        <v>1.5</v>
      </c>
      <c r="H656" s="53">
        <f t="shared" si="27"/>
        <v>4.9</v>
      </c>
      <c r="I656" s="41"/>
      <c r="J656" s="59">
        <v>43476.5014881741</v>
      </c>
      <c r="K656" s="48" t="s">
        <v>3</v>
      </c>
      <c r="L656" s="48" t="s">
        <v>33</v>
      </c>
      <c r="M656" s="48" t="s">
        <v>33</v>
      </c>
      <c r="N656" s="53">
        <f>IF(AND(K656="L",M656="Yes"),$O$6,IF(K656="S",$M$4,IF(K656="M",$N$4,$O$4)))+IF(L656="Yes",$P$4,0)</f>
        <v>6.4</v>
      </c>
      <c r="O656" s="53">
        <f>IF(K656="S",$M$5,(IF(K656="M",$N$5,$O$5)))+(IF(L656="Yes",$P$5,0))</f>
        <v>1.5</v>
      </c>
      <c r="P656" s="53">
        <f t="shared" si="28"/>
        <v>4.9</v>
      </c>
      <c r="Q656" s="41"/>
      <c r="R656" s="59">
        <v>43484.1844636504</v>
      </c>
      <c r="S656" s="48" t="s">
        <v>3</v>
      </c>
      <c r="T656" s="48" t="s">
        <v>5</v>
      </c>
      <c r="U656" s="48" t="s">
        <v>33</v>
      </c>
      <c r="V656" s="53">
        <f>IF(AND(S656="L",T656="Yes",U656="Yes"),$P$7,0)+IF(S656="S",$M$4,IF(S656="M",$N$4,$O$4)+IF(T656="Yes",$P$4,0))</f>
        <v>11.3</v>
      </c>
      <c r="W656" s="53">
        <f>IF(S656="S",$M$5,(IF(S656="M",$N$5,$O$5)))+(IF(T656="Yes",$P$5,0))</f>
        <v>3.5</v>
      </c>
      <c r="X656" s="53">
        <f t="shared" si="29"/>
        <v>7.8</v>
      </c>
    </row>
    <row r="657" s="39" customFormat="1" ht="15.75" customHeight="1" spans="1:24">
      <c r="A657" s="41"/>
      <c r="B657" s="59">
        <v>43470.451111747</v>
      </c>
      <c r="C657" s="48" t="s">
        <v>2</v>
      </c>
      <c r="D657" s="48" t="s">
        <v>33</v>
      </c>
      <c r="E657" s="48" t="s">
        <v>33</v>
      </c>
      <c r="F657" s="53">
        <f>IF(C657="S",$M$4,(IF(C657="M",$N$4,$O$4)))+(IF(D657="Yes",$P$4,0))</f>
        <v>5.4</v>
      </c>
      <c r="G657" s="53">
        <f>IF(C657="S",$M$5,(IF(C657="M",$N$5,$O$5)))+(IF(D657="Yes",$P$5,0))</f>
        <v>1.2</v>
      </c>
      <c r="H657" s="53">
        <f t="shared" si="27"/>
        <v>4.2</v>
      </c>
      <c r="I657" s="41"/>
      <c r="J657" s="59">
        <v>43476.5085878118</v>
      </c>
      <c r="K657" s="48" t="s">
        <v>2</v>
      </c>
      <c r="L657" s="48" t="s">
        <v>33</v>
      </c>
      <c r="M657" s="48" t="s">
        <v>33</v>
      </c>
      <c r="N657" s="53">
        <f>IF(AND(K657="L",M657="Yes"),$O$6,IF(K657="S",$M$4,IF(K657="M",$N$4,$O$4)))+IF(L657="Yes",$P$4,0)</f>
        <v>5.4</v>
      </c>
      <c r="O657" s="53">
        <f>IF(K657="S",$M$5,(IF(K657="M",$N$5,$O$5)))+(IF(L657="Yes",$P$5,0))</f>
        <v>1.2</v>
      </c>
      <c r="P657" s="53">
        <f t="shared" si="28"/>
        <v>4.2</v>
      </c>
      <c r="Q657" s="41"/>
      <c r="R657" s="59">
        <v>43484.1889243413</v>
      </c>
      <c r="S657" s="48" t="s">
        <v>3</v>
      </c>
      <c r="T657" s="48" t="s">
        <v>33</v>
      </c>
      <c r="U657" s="48" t="s">
        <v>33</v>
      </c>
      <c r="V657" s="53">
        <f>IF(AND(S657="L",T657="Yes",U657="Yes"),$P$7,0)+IF(S657="S",$M$4,IF(S657="M",$N$4,$O$4)+IF(T657="Yes",$P$4,0))</f>
        <v>6.4</v>
      </c>
      <c r="W657" s="53">
        <f>IF(S657="S",$M$5,(IF(S657="M",$N$5,$O$5)))+(IF(T657="Yes",$P$5,0))</f>
        <v>1.5</v>
      </c>
      <c r="X657" s="53">
        <f t="shared" si="29"/>
        <v>4.9</v>
      </c>
    </row>
    <row r="658" s="39" customFormat="1" ht="15.75" customHeight="1" spans="1:24">
      <c r="A658" s="41"/>
      <c r="B658" s="59">
        <v>43470.4549360343</v>
      </c>
      <c r="C658" s="48" t="s">
        <v>3</v>
      </c>
      <c r="D658" s="48" t="s">
        <v>33</v>
      </c>
      <c r="E658" s="48" t="s">
        <v>33</v>
      </c>
      <c r="F658" s="53">
        <f>IF(C658="S",$M$4,(IF(C658="M",$N$4,$O$4)))+(IF(D658="Yes",$P$4,0))</f>
        <v>6.4</v>
      </c>
      <c r="G658" s="53">
        <f>IF(C658="S",$M$5,(IF(C658="M",$N$5,$O$5)))+(IF(D658="Yes",$P$5,0))</f>
        <v>1.5</v>
      </c>
      <c r="H658" s="53">
        <f t="shared" si="27"/>
        <v>4.9</v>
      </c>
      <c r="I658" s="41"/>
      <c r="J658" s="59">
        <v>43476.513399381</v>
      </c>
      <c r="K658" s="48" t="s">
        <v>3</v>
      </c>
      <c r="L658" s="48" t="s">
        <v>33</v>
      </c>
      <c r="M658" s="48" t="s">
        <v>33</v>
      </c>
      <c r="N658" s="53">
        <f>IF(AND(K658="L",M658="Yes"),$O$6,IF(K658="S",$M$4,IF(K658="M",$N$4,$O$4)))+IF(L658="Yes",$P$4,0)</f>
        <v>6.4</v>
      </c>
      <c r="O658" s="53">
        <f>IF(K658="S",$M$5,(IF(K658="M",$N$5,$O$5)))+(IF(L658="Yes",$P$5,0))</f>
        <v>1.5</v>
      </c>
      <c r="P658" s="53">
        <f t="shared" si="28"/>
        <v>4.9</v>
      </c>
      <c r="Q658" s="41"/>
      <c r="R658" s="59">
        <v>43484.2182265012</v>
      </c>
      <c r="S658" s="48" t="s">
        <v>3</v>
      </c>
      <c r="T658" s="48" t="s">
        <v>33</v>
      </c>
      <c r="U658" s="48" t="s">
        <v>33</v>
      </c>
      <c r="V658" s="53">
        <f>IF(AND(S658="L",T658="Yes",U658="Yes"),$P$7,0)+IF(S658="S",$M$4,IF(S658="M",$N$4,$O$4)+IF(T658="Yes",$P$4,0))</f>
        <v>6.4</v>
      </c>
      <c r="W658" s="53">
        <f>IF(S658="S",$M$5,(IF(S658="M",$N$5,$O$5)))+(IF(T658="Yes",$P$5,0))</f>
        <v>1.5</v>
      </c>
      <c r="X658" s="53">
        <f t="shared" si="29"/>
        <v>4.9</v>
      </c>
    </row>
    <row r="659" s="39" customFormat="1" ht="15.75" customHeight="1" spans="1:24">
      <c r="A659" s="41"/>
      <c r="B659" s="59">
        <v>43470.4647742298</v>
      </c>
      <c r="C659" s="48" t="s">
        <v>2</v>
      </c>
      <c r="D659" s="48" t="s">
        <v>33</v>
      </c>
      <c r="E659" s="48" t="s">
        <v>33</v>
      </c>
      <c r="F659" s="53">
        <f>IF(C659="S",$M$4,(IF(C659="M",$N$4,$O$4)))+(IF(D659="Yes",$P$4,0))</f>
        <v>5.4</v>
      </c>
      <c r="G659" s="53">
        <f>IF(C659="S",$M$5,(IF(C659="M",$N$5,$O$5)))+(IF(D659="Yes",$P$5,0))</f>
        <v>1.2</v>
      </c>
      <c r="H659" s="53">
        <f t="shared" si="27"/>
        <v>4.2</v>
      </c>
      <c r="I659" s="41"/>
      <c r="J659" s="59">
        <v>43476.5204249003</v>
      </c>
      <c r="K659" s="48" t="s">
        <v>4</v>
      </c>
      <c r="L659" s="48" t="s">
        <v>33</v>
      </c>
      <c r="M659" s="48" t="s">
        <v>33</v>
      </c>
      <c r="N659" s="53">
        <f>IF(AND(K659="L",M659="Yes"),$O$6,IF(K659="S",$M$4,IF(K659="M",$N$4,$O$4)))+IF(L659="Yes",$P$4,0)</f>
        <v>7.4</v>
      </c>
      <c r="O659" s="53">
        <f>IF(K659="S",$M$5,(IF(K659="M",$N$5,$O$5)))+(IF(L659="Yes",$P$5,0))</f>
        <v>1.7</v>
      </c>
      <c r="P659" s="53">
        <f t="shared" si="28"/>
        <v>5.7</v>
      </c>
      <c r="Q659" s="41"/>
      <c r="R659" s="59">
        <v>43484.2305645118</v>
      </c>
      <c r="S659" s="48" t="s">
        <v>4</v>
      </c>
      <c r="T659" s="48" t="s">
        <v>33</v>
      </c>
      <c r="U659" s="48" t="s">
        <v>33</v>
      </c>
      <c r="V659" s="53">
        <f>IF(AND(S659="L",T659="Yes",U659="Yes"),$P$7,0)+IF(S659="S",$M$4,IF(S659="M",$N$4,$O$4)+IF(T659="Yes",$P$4,0))</f>
        <v>7.4</v>
      </c>
      <c r="W659" s="53">
        <f>IF(S659="S",$M$5,(IF(S659="M",$N$5,$O$5)))+(IF(T659="Yes",$P$5,0))</f>
        <v>1.7</v>
      </c>
      <c r="X659" s="53">
        <f t="shared" si="29"/>
        <v>5.7</v>
      </c>
    </row>
    <row r="660" s="39" customFormat="1" ht="15.75" customHeight="1" spans="1:24">
      <c r="A660" s="41"/>
      <c r="B660" s="59">
        <v>43470.4729247555</v>
      </c>
      <c r="C660" s="48" t="s">
        <v>4</v>
      </c>
      <c r="D660" s="48" t="s">
        <v>33</v>
      </c>
      <c r="E660" s="48" t="s">
        <v>33</v>
      </c>
      <c r="F660" s="53">
        <f>IF(C660="S",$M$4,(IF(C660="M",$N$4,$O$4)))+(IF(D660="Yes",$P$4,0))</f>
        <v>7.4</v>
      </c>
      <c r="G660" s="53">
        <f>IF(C660="S",$M$5,(IF(C660="M",$N$5,$O$5)))+(IF(D660="Yes",$P$5,0))</f>
        <v>1.7</v>
      </c>
      <c r="H660" s="53">
        <f t="shared" ref="H660:H723" si="30">F660-G660</f>
        <v>5.7</v>
      </c>
      <c r="I660" s="41"/>
      <c r="J660" s="59">
        <v>43476.5205472225</v>
      </c>
      <c r="K660" s="48" t="s">
        <v>3</v>
      </c>
      <c r="L660" s="48" t="s">
        <v>33</v>
      </c>
      <c r="M660" s="48" t="s">
        <v>33</v>
      </c>
      <c r="N660" s="53">
        <f>IF(AND(K660="L",M660="Yes"),$O$6,IF(K660="S",$M$4,IF(K660="M",$N$4,$O$4)))+IF(L660="Yes",$P$4,0)</f>
        <v>6.4</v>
      </c>
      <c r="O660" s="53">
        <f>IF(K660="S",$M$5,(IF(K660="M",$N$5,$O$5)))+(IF(L660="Yes",$P$5,0))</f>
        <v>1.5</v>
      </c>
      <c r="P660" s="53">
        <f t="shared" ref="P660:P723" si="31">N660-O660</f>
        <v>4.9</v>
      </c>
      <c r="Q660" s="41"/>
      <c r="R660" s="59">
        <v>43484.2346318248</v>
      </c>
      <c r="S660" s="48" t="s">
        <v>3</v>
      </c>
      <c r="T660" s="48" t="s">
        <v>33</v>
      </c>
      <c r="U660" s="48" t="s">
        <v>33</v>
      </c>
      <c r="V660" s="53">
        <f>IF(AND(S660="L",T660="Yes",U660="Yes"),$P$7,0)+IF(S660="S",$M$4,IF(S660="M",$N$4,$O$4)+IF(T660="Yes",$P$4,0))</f>
        <v>6.4</v>
      </c>
      <c r="W660" s="53">
        <f>IF(S660="S",$M$5,(IF(S660="M",$N$5,$O$5)))+(IF(T660="Yes",$P$5,0))</f>
        <v>1.5</v>
      </c>
      <c r="X660" s="53">
        <f t="shared" ref="X660:X723" si="32">V660-W660</f>
        <v>4.9</v>
      </c>
    </row>
    <row r="661" s="39" customFormat="1" ht="15.75" customHeight="1" spans="1:24">
      <c r="A661" s="41"/>
      <c r="B661" s="59">
        <v>43470.4796559441</v>
      </c>
      <c r="C661" s="48" t="s">
        <v>3</v>
      </c>
      <c r="D661" s="48" t="s">
        <v>33</v>
      </c>
      <c r="E661" s="48" t="s">
        <v>33</v>
      </c>
      <c r="F661" s="53">
        <f>IF(C661="S",$M$4,(IF(C661="M",$N$4,$O$4)))+(IF(D661="Yes",$P$4,0))</f>
        <v>6.4</v>
      </c>
      <c r="G661" s="53">
        <f>IF(C661="S",$M$5,(IF(C661="M",$N$5,$O$5)))+(IF(D661="Yes",$P$5,0))</f>
        <v>1.5</v>
      </c>
      <c r="H661" s="53">
        <f t="shared" si="30"/>
        <v>4.9</v>
      </c>
      <c r="I661" s="41"/>
      <c r="J661" s="59">
        <v>43476.5304066517</v>
      </c>
      <c r="K661" s="48" t="s">
        <v>4</v>
      </c>
      <c r="L661" s="48" t="s">
        <v>33</v>
      </c>
      <c r="M661" s="48" t="s">
        <v>5</v>
      </c>
      <c r="N661" s="53">
        <f>IF(AND(K661="L",M661="Yes"),$O$6,IF(K661="S",$M$4,IF(K661="M",$N$4,$O$4)))+IF(L661="Yes",$P$4,0)</f>
        <v>6.66</v>
      </c>
      <c r="O661" s="53">
        <f>IF(K661="S",$M$5,(IF(K661="M",$N$5,$O$5)))+(IF(L661="Yes",$P$5,0))</f>
        <v>1.7</v>
      </c>
      <c r="P661" s="53">
        <f t="shared" si="31"/>
        <v>4.96</v>
      </c>
      <c r="Q661" s="41"/>
      <c r="R661" s="59">
        <v>43484.2355023274</v>
      </c>
      <c r="S661" s="48" t="s">
        <v>4</v>
      </c>
      <c r="T661" s="48" t="s">
        <v>33</v>
      </c>
      <c r="U661" s="48" t="s">
        <v>5</v>
      </c>
      <c r="V661" s="53">
        <f>IF(AND(S661="L",T661="Yes",U661="Yes"),$P$7,0)+IF(S661="S",$M$4,IF(S661="M",$N$4,$O$4)+IF(T661="Yes",$P$4,0))</f>
        <v>7.4</v>
      </c>
      <c r="W661" s="53">
        <f>IF(S661="S",$M$5,(IF(S661="M",$N$5,$O$5)))+(IF(T661="Yes",$P$5,0))</f>
        <v>1.7</v>
      </c>
      <c r="X661" s="53">
        <f t="shared" si="32"/>
        <v>5.7</v>
      </c>
    </row>
    <row r="662" s="39" customFormat="1" ht="15.75" customHeight="1" spans="1:24">
      <c r="A662" s="41"/>
      <c r="B662" s="59">
        <v>43470.5056011569</v>
      </c>
      <c r="C662" s="48" t="s">
        <v>3</v>
      </c>
      <c r="D662" s="48" t="s">
        <v>33</v>
      </c>
      <c r="E662" s="48" t="s">
        <v>33</v>
      </c>
      <c r="F662" s="53">
        <f>IF(C662="S",$M$4,(IF(C662="M",$N$4,$O$4)))+(IF(D662="Yes",$P$4,0))</f>
        <v>6.4</v>
      </c>
      <c r="G662" s="53">
        <f>IF(C662="S",$M$5,(IF(C662="M",$N$5,$O$5)))+(IF(D662="Yes",$P$5,0))</f>
        <v>1.5</v>
      </c>
      <c r="H662" s="53">
        <f t="shared" si="30"/>
        <v>4.9</v>
      </c>
      <c r="I662" s="41"/>
      <c r="J662" s="59">
        <v>43476.5311598231</v>
      </c>
      <c r="K662" s="48" t="s">
        <v>4</v>
      </c>
      <c r="L662" s="48" t="s">
        <v>5</v>
      </c>
      <c r="M662" s="48" t="s">
        <v>5</v>
      </c>
      <c r="N662" s="53">
        <f>IF(AND(K662="L",M662="Yes"),$O$6,IF(K662="S",$M$4,IF(K662="M",$N$4,$O$4)))+IF(L662="Yes",$P$4,0)</f>
        <v>11.56</v>
      </c>
      <c r="O662" s="53">
        <f>IF(K662="S",$M$5,(IF(K662="M",$N$5,$O$5)))+(IF(L662="Yes",$P$5,0))</f>
        <v>3.7</v>
      </c>
      <c r="P662" s="53">
        <f t="shared" si="31"/>
        <v>7.86</v>
      </c>
      <c r="Q662" s="41"/>
      <c r="R662" s="59">
        <v>43484.23885289</v>
      </c>
      <c r="S662" s="48" t="s">
        <v>2</v>
      </c>
      <c r="T662" s="48" t="s">
        <v>5</v>
      </c>
      <c r="U662" s="48" t="s">
        <v>33</v>
      </c>
      <c r="V662" s="53">
        <f>IF(AND(S662="L",T662="Yes",U662="Yes"),$P$7,0)+IF(S662="S",$M$4,IF(S662="M",$N$4,$O$4)+IF(T662="Yes",$P$4,0))</f>
        <v>5.4</v>
      </c>
      <c r="W662" s="53">
        <f>IF(S662="S",$M$5,(IF(S662="M",$N$5,$O$5)))+(IF(T662="Yes",$P$5,0))</f>
        <v>3.2</v>
      </c>
      <c r="X662" s="53">
        <f t="shared" si="32"/>
        <v>2.2</v>
      </c>
    </row>
    <row r="663" s="39" customFormat="1" ht="15.75" customHeight="1" spans="1:24">
      <c r="A663" s="41"/>
      <c r="B663" s="59">
        <v>43470.5094410872</v>
      </c>
      <c r="C663" s="48" t="s">
        <v>3</v>
      </c>
      <c r="D663" s="48" t="s">
        <v>5</v>
      </c>
      <c r="E663" s="48" t="s">
        <v>33</v>
      </c>
      <c r="F663" s="53">
        <f>IF(C663="S",$M$4,(IF(C663="M",$N$4,$O$4)))+(IF(D663="Yes",$P$4,0))</f>
        <v>11.3</v>
      </c>
      <c r="G663" s="53">
        <f>IF(C663="S",$M$5,(IF(C663="M",$N$5,$O$5)))+(IF(D663="Yes",$P$5,0))</f>
        <v>3.5</v>
      </c>
      <c r="H663" s="53">
        <f t="shared" si="30"/>
        <v>7.8</v>
      </c>
      <c r="I663" s="41"/>
      <c r="J663" s="59">
        <v>43476.5374965685</v>
      </c>
      <c r="K663" s="48" t="s">
        <v>2</v>
      </c>
      <c r="L663" s="48" t="s">
        <v>33</v>
      </c>
      <c r="M663" s="48" t="s">
        <v>33</v>
      </c>
      <c r="N663" s="53">
        <f>IF(AND(K663="L",M663="Yes"),$O$6,IF(K663="S",$M$4,IF(K663="M",$N$4,$O$4)))+IF(L663="Yes",$P$4,0)</f>
        <v>5.4</v>
      </c>
      <c r="O663" s="53">
        <f>IF(K663="S",$M$5,(IF(K663="M",$N$5,$O$5)))+(IF(L663="Yes",$P$5,0))</f>
        <v>1.2</v>
      </c>
      <c r="P663" s="53">
        <f t="shared" si="31"/>
        <v>4.2</v>
      </c>
      <c r="Q663" s="41"/>
      <c r="R663" s="59">
        <v>43484.2569345675</v>
      </c>
      <c r="S663" s="48" t="s">
        <v>4</v>
      </c>
      <c r="T663" s="48" t="s">
        <v>33</v>
      </c>
      <c r="U663" s="48" t="s">
        <v>33</v>
      </c>
      <c r="V663" s="53">
        <f>IF(AND(S663="L",T663="Yes",U663="Yes"),$P$7,0)+IF(S663="S",$M$4,IF(S663="M",$N$4,$O$4)+IF(T663="Yes",$P$4,0))</f>
        <v>7.4</v>
      </c>
      <c r="W663" s="53">
        <f>IF(S663="S",$M$5,(IF(S663="M",$N$5,$O$5)))+(IF(T663="Yes",$P$5,0))</f>
        <v>1.7</v>
      </c>
      <c r="X663" s="53">
        <f t="shared" si="32"/>
        <v>5.7</v>
      </c>
    </row>
    <row r="664" s="39" customFormat="1" ht="15.75" customHeight="1" spans="1:24">
      <c r="A664" s="41"/>
      <c r="B664" s="59">
        <v>43470.514307129</v>
      </c>
      <c r="C664" s="48" t="s">
        <v>3</v>
      </c>
      <c r="D664" s="48" t="s">
        <v>33</v>
      </c>
      <c r="E664" s="48" t="s">
        <v>33</v>
      </c>
      <c r="F664" s="53">
        <f>IF(C664="S",$M$4,(IF(C664="M",$N$4,$O$4)))+(IF(D664="Yes",$P$4,0))</f>
        <v>6.4</v>
      </c>
      <c r="G664" s="53">
        <f>IF(C664="S",$M$5,(IF(C664="M",$N$5,$O$5)))+(IF(D664="Yes",$P$5,0))</f>
        <v>1.5</v>
      </c>
      <c r="H664" s="53">
        <f t="shared" si="30"/>
        <v>4.9</v>
      </c>
      <c r="I664" s="41"/>
      <c r="J664" s="59">
        <v>43476.5388402741</v>
      </c>
      <c r="K664" s="48" t="s">
        <v>4</v>
      </c>
      <c r="L664" s="48" t="s">
        <v>33</v>
      </c>
      <c r="M664" s="48" t="s">
        <v>5</v>
      </c>
      <c r="N664" s="53">
        <f>IF(AND(K664="L",M664="Yes"),$O$6,IF(K664="S",$M$4,IF(K664="M",$N$4,$O$4)))+IF(L664="Yes",$P$4,0)</f>
        <v>6.66</v>
      </c>
      <c r="O664" s="53">
        <f>IF(K664="S",$M$5,(IF(K664="M",$N$5,$O$5)))+(IF(L664="Yes",$P$5,0))</f>
        <v>1.7</v>
      </c>
      <c r="P664" s="53">
        <f t="shared" si="31"/>
        <v>4.96</v>
      </c>
      <c r="Q664" s="41"/>
      <c r="R664" s="59">
        <v>43484.2678212943</v>
      </c>
      <c r="S664" s="48" t="s">
        <v>3</v>
      </c>
      <c r="T664" s="48" t="s">
        <v>5</v>
      </c>
      <c r="U664" s="48" t="s">
        <v>33</v>
      </c>
      <c r="V664" s="53">
        <f>IF(AND(S664="L",T664="Yes",U664="Yes"),$P$7,0)+IF(S664="S",$M$4,IF(S664="M",$N$4,$O$4)+IF(T664="Yes",$P$4,0))</f>
        <v>11.3</v>
      </c>
      <c r="W664" s="53">
        <f>IF(S664="S",$M$5,(IF(S664="M",$N$5,$O$5)))+(IF(T664="Yes",$P$5,0))</f>
        <v>3.5</v>
      </c>
      <c r="X664" s="53">
        <f t="shared" si="32"/>
        <v>7.8</v>
      </c>
    </row>
    <row r="665" s="39" customFormat="1" ht="15.75" customHeight="1" spans="1:24">
      <c r="A665" s="41"/>
      <c r="B665" s="59">
        <v>43470.5199961791</v>
      </c>
      <c r="C665" s="48" t="s">
        <v>3</v>
      </c>
      <c r="D665" s="48" t="s">
        <v>33</v>
      </c>
      <c r="E665" s="48" t="s">
        <v>33</v>
      </c>
      <c r="F665" s="53">
        <f>IF(C665="S",$M$4,(IF(C665="M",$N$4,$O$4)))+(IF(D665="Yes",$P$4,0))</f>
        <v>6.4</v>
      </c>
      <c r="G665" s="53">
        <f>IF(C665="S",$M$5,(IF(C665="M",$N$5,$O$5)))+(IF(D665="Yes",$P$5,0))</f>
        <v>1.5</v>
      </c>
      <c r="H665" s="53">
        <f t="shared" si="30"/>
        <v>4.9</v>
      </c>
      <c r="I665" s="41"/>
      <c r="J665" s="59">
        <v>43476.5391796592</v>
      </c>
      <c r="K665" s="48" t="s">
        <v>3</v>
      </c>
      <c r="L665" s="48" t="s">
        <v>33</v>
      </c>
      <c r="M665" s="48" t="s">
        <v>33</v>
      </c>
      <c r="N665" s="53">
        <f>IF(AND(K665="L",M665="Yes"),$O$6,IF(K665="S",$M$4,IF(K665="M",$N$4,$O$4)))+IF(L665="Yes",$P$4,0)</f>
        <v>6.4</v>
      </c>
      <c r="O665" s="53">
        <f>IF(K665="S",$M$5,(IF(K665="M",$N$5,$O$5)))+(IF(L665="Yes",$P$5,0))</f>
        <v>1.5</v>
      </c>
      <c r="P665" s="53">
        <f t="shared" si="31"/>
        <v>4.9</v>
      </c>
      <c r="Q665" s="41"/>
      <c r="R665" s="59">
        <v>43484.2815261343</v>
      </c>
      <c r="S665" s="48" t="s">
        <v>3</v>
      </c>
      <c r="T665" s="48" t="s">
        <v>5</v>
      </c>
      <c r="U665" s="48" t="s">
        <v>33</v>
      </c>
      <c r="V665" s="53">
        <f>IF(AND(S665="L",T665="Yes",U665="Yes"),$P$7,0)+IF(S665="S",$M$4,IF(S665="M",$N$4,$O$4)+IF(T665="Yes",$P$4,0))</f>
        <v>11.3</v>
      </c>
      <c r="W665" s="53">
        <f>IF(S665="S",$M$5,(IF(S665="M",$N$5,$O$5)))+(IF(T665="Yes",$P$5,0))</f>
        <v>3.5</v>
      </c>
      <c r="X665" s="53">
        <f t="shared" si="32"/>
        <v>7.8</v>
      </c>
    </row>
    <row r="666" s="39" customFormat="1" ht="15.75" customHeight="1" spans="1:24">
      <c r="A666" s="41"/>
      <c r="B666" s="59">
        <v>43470.5461971361</v>
      </c>
      <c r="C666" s="48" t="s">
        <v>3</v>
      </c>
      <c r="D666" s="48" t="s">
        <v>5</v>
      </c>
      <c r="E666" s="48" t="s">
        <v>33</v>
      </c>
      <c r="F666" s="53">
        <f>IF(C666="S",$M$4,(IF(C666="M",$N$4,$O$4)))+(IF(D666="Yes",$P$4,0))</f>
        <v>11.3</v>
      </c>
      <c r="G666" s="53">
        <f>IF(C666="S",$M$5,(IF(C666="M",$N$5,$O$5)))+(IF(D666="Yes",$P$5,0))</f>
        <v>3.5</v>
      </c>
      <c r="H666" s="53">
        <f t="shared" si="30"/>
        <v>7.8</v>
      </c>
      <c r="I666" s="41"/>
      <c r="J666" s="59">
        <v>43476.5437514967</v>
      </c>
      <c r="K666" s="48" t="s">
        <v>4</v>
      </c>
      <c r="L666" s="48" t="s">
        <v>33</v>
      </c>
      <c r="M666" s="48" t="s">
        <v>5</v>
      </c>
      <c r="N666" s="53">
        <f>IF(AND(K666="L",M666="Yes"),$O$6,IF(K666="S",$M$4,IF(K666="M",$N$4,$O$4)))+IF(L666="Yes",$P$4,0)</f>
        <v>6.66</v>
      </c>
      <c r="O666" s="53">
        <f>IF(K666="S",$M$5,(IF(K666="M",$N$5,$O$5)))+(IF(L666="Yes",$P$5,0))</f>
        <v>1.7</v>
      </c>
      <c r="P666" s="53">
        <f t="shared" si="31"/>
        <v>4.96</v>
      </c>
      <c r="Q666" s="41"/>
      <c r="R666" s="59">
        <v>43484.2918501716</v>
      </c>
      <c r="S666" s="48" t="s">
        <v>3</v>
      </c>
      <c r="T666" s="48" t="s">
        <v>33</v>
      </c>
      <c r="U666" s="48" t="s">
        <v>33</v>
      </c>
      <c r="V666" s="53">
        <f>IF(AND(S666="L",T666="Yes",U666="Yes"),$P$7,0)+IF(S666="S",$M$4,IF(S666="M",$N$4,$O$4)+IF(T666="Yes",$P$4,0))</f>
        <v>6.4</v>
      </c>
      <c r="W666" s="53">
        <f>IF(S666="S",$M$5,(IF(S666="M",$N$5,$O$5)))+(IF(T666="Yes",$P$5,0))</f>
        <v>1.5</v>
      </c>
      <c r="X666" s="53">
        <f t="shared" si="32"/>
        <v>4.9</v>
      </c>
    </row>
    <row r="667" s="39" customFormat="1" ht="15.75" customHeight="1" spans="1:24">
      <c r="A667" s="41"/>
      <c r="B667" s="59">
        <v>43470.5521572726</v>
      </c>
      <c r="C667" s="48" t="s">
        <v>3</v>
      </c>
      <c r="D667" s="48" t="s">
        <v>33</v>
      </c>
      <c r="E667" s="48" t="s">
        <v>33</v>
      </c>
      <c r="F667" s="53">
        <f>IF(C667="S",$M$4,(IF(C667="M",$N$4,$O$4)))+(IF(D667="Yes",$P$4,0))</f>
        <v>6.4</v>
      </c>
      <c r="G667" s="53">
        <f>IF(C667="S",$M$5,(IF(C667="M",$N$5,$O$5)))+(IF(D667="Yes",$P$5,0))</f>
        <v>1.5</v>
      </c>
      <c r="H667" s="53">
        <f t="shared" si="30"/>
        <v>4.9</v>
      </c>
      <c r="I667" s="41"/>
      <c r="J667" s="59">
        <v>43476.5440912239</v>
      </c>
      <c r="K667" s="48" t="s">
        <v>3</v>
      </c>
      <c r="L667" s="48" t="s">
        <v>33</v>
      </c>
      <c r="M667" s="48" t="s">
        <v>33</v>
      </c>
      <c r="N667" s="53">
        <f>IF(AND(K667="L",M667="Yes"),$O$6,IF(K667="S",$M$4,IF(K667="M",$N$4,$O$4)))+IF(L667="Yes",$P$4,0)</f>
        <v>6.4</v>
      </c>
      <c r="O667" s="53">
        <f>IF(K667="S",$M$5,(IF(K667="M",$N$5,$O$5)))+(IF(L667="Yes",$P$5,0))</f>
        <v>1.5</v>
      </c>
      <c r="P667" s="53">
        <f t="shared" si="31"/>
        <v>4.9</v>
      </c>
      <c r="Q667" s="41"/>
      <c r="R667" s="59">
        <v>43484.2934458681</v>
      </c>
      <c r="S667" s="48" t="s">
        <v>3</v>
      </c>
      <c r="T667" s="48" t="s">
        <v>33</v>
      </c>
      <c r="U667" s="48" t="s">
        <v>33</v>
      </c>
      <c r="V667" s="53">
        <f>IF(AND(S667="L",T667="Yes",U667="Yes"),$P$7,0)+IF(S667="S",$M$4,IF(S667="M",$N$4,$O$4)+IF(T667="Yes",$P$4,0))</f>
        <v>6.4</v>
      </c>
      <c r="W667" s="53">
        <f>IF(S667="S",$M$5,(IF(S667="M",$N$5,$O$5)))+(IF(T667="Yes",$P$5,0))</f>
        <v>1.5</v>
      </c>
      <c r="X667" s="53">
        <f t="shared" si="32"/>
        <v>4.9</v>
      </c>
    </row>
    <row r="668" s="39" customFormat="1" ht="15.75" customHeight="1" spans="1:24">
      <c r="A668" s="41"/>
      <c r="B668" s="59">
        <v>43470.5528136543</v>
      </c>
      <c r="C668" s="48" t="s">
        <v>3</v>
      </c>
      <c r="D668" s="48" t="s">
        <v>5</v>
      </c>
      <c r="E668" s="48" t="s">
        <v>33</v>
      </c>
      <c r="F668" s="53">
        <f>IF(C668="S",$M$4,(IF(C668="M",$N$4,$O$4)))+(IF(D668="Yes",$P$4,0))</f>
        <v>11.3</v>
      </c>
      <c r="G668" s="53">
        <f>IF(C668="S",$M$5,(IF(C668="M",$N$5,$O$5)))+(IF(D668="Yes",$P$5,0))</f>
        <v>3.5</v>
      </c>
      <c r="H668" s="53">
        <f t="shared" si="30"/>
        <v>7.8</v>
      </c>
      <c r="I668" s="41"/>
      <c r="J668" s="59">
        <v>43476.5452898154</v>
      </c>
      <c r="K668" s="48" t="s">
        <v>4</v>
      </c>
      <c r="L668" s="48" t="s">
        <v>33</v>
      </c>
      <c r="M668" s="48" t="s">
        <v>5</v>
      </c>
      <c r="N668" s="53">
        <f>IF(AND(K668="L",M668="Yes"),$O$6,IF(K668="S",$M$4,IF(K668="M",$N$4,$O$4)))+IF(L668="Yes",$P$4,0)</f>
        <v>6.66</v>
      </c>
      <c r="O668" s="53">
        <f>IF(K668="S",$M$5,(IF(K668="M",$N$5,$O$5)))+(IF(L668="Yes",$P$5,0))</f>
        <v>1.7</v>
      </c>
      <c r="P668" s="53">
        <f t="shared" si="31"/>
        <v>4.96</v>
      </c>
      <c r="Q668" s="41"/>
      <c r="R668" s="59">
        <v>43484.2972451141</v>
      </c>
      <c r="S668" s="48" t="s">
        <v>3</v>
      </c>
      <c r="T668" s="48" t="s">
        <v>5</v>
      </c>
      <c r="U668" s="48" t="s">
        <v>33</v>
      </c>
      <c r="V668" s="53">
        <f>IF(AND(S668="L",T668="Yes",U668="Yes"),$P$7,0)+IF(S668="S",$M$4,IF(S668="M",$N$4,$O$4)+IF(T668="Yes",$P$4,0))</f>
        <v>11.3</v>
      </c>
      <c r="W668" s="53">
        <f>IF(S668="S",$M$5,(IF(S668="M",$N$5,$O$5)))+(IF(T668="Yes",$P$5,0))</f>
        <v>3.5</v>
      </c>
      <c r="X668" s="53">
        <f t="shared" si="32"/>
        <v>7.8</v>
      </c>
    </row>
    <row r="669" s="39" customFormat="1" ht="15.75" customHeight="1" spans="1:24">
      <c r="A669" s="41"/>
      <c r="B669" s="59">
        <v>43470.5568484811</v>
      </c>
      <c r="C669" s="48" t="s">
        <v>4</v>
      </c>
      <c r="D669" s="48" t="s">
        <v>33</v>
      </c>
      <c r="E669" s="48" t="s">
        <v>33</v>
      </c>
      <c r="F669" s="53">
        <f>IF(C669="S",$M$4,(IF(C669="M",$N$4,$O$4)))+(IF(D669="Yes",$P$4,0))</f>
        <v>7.4</v>
      </c>
      <c r="G669" s="53">
        <f>IF(C669="S",$M$5,(IF(C669="M",$N$5,$O$5)))+(IF(D669="Yes",$P$5,0))</f>
        <v>1.7</v>
      </c>
      <c r="H669" s="53">
        <f t="shared" si="30"/>
        <v>5.7</v>
      </c>
      <c r="I669" s="41"/>
      <c r="J669" s="59">
        <v>43476.5517866426</v>
      </c>
      <c r="K669" s="48" t="s">
        <v>3</v>
      </c>
      <c r="L669" s="48" t="s">
        <v>33</v>
      </c>
      <c r="M669" s="48" t="s">
        <v>33</v>
      </c>
      <c r="N669" s="53">
        <f>IF(AND(K669="L",M669="Yes"),$O$6,IF(K669="S",$M$4,IF(K669="M",$N$4,$O$4)))+IF(L669="Yes",$P$4,0)</f>
        <v>6.4</v>
      </c>
      <c r="O669" s="53">
        <f>IF(K669="S",$M$5,(IF(K669="M",$N$5,$O$5)))+(IF(L669="Yes",$P$5,0))</f>
        <v>1.5</v>
      </c>
      <c r="P669" s="53">
        <f t="shared" si="31"/>
        <v>4.9</v>
      </c>
      <c r="Q669" s="41"/>
      <c r="R669" s="59">
        <v>43484.2991013067</v>
      </c>
      <c r="S669" s="48" t="s">
        <v>4</v>
      </c>
      <c r="T669" s="48" t="s">
        <v>33</v>
      </c>
      <c r="U669" s="48" t="s">
        <v>5</v>
      </c>
      <c r="V669" s="53">
        <f>IF(AND(S669="L",T669="Yes",U669="Yes"),$P$7,0)+IF(S669="S",$M$4,IF(S669="M",$N$4,$O$4)+IF(T669="Yes",$P$4,0))</f>
        <v>7.4</v>
      </c>
      <c r="W669" s="53">
        <f>IF(S669="S",$M$5,(IF(S669="M",$N$5,$O$5)))+(IF(T669="Yes",$P$5,0))</f>
        <v>1.7</v>
      </c>
      <c r="X669" s="53">
        <f t="shared" si="32"/>
        <v>5.7</v>
      </c>
    </row>
    <row r="670" s="39" customFormat="1" ht="15.75" customHeight="1" spans="1:24">
      <c r="A670" s="41"/>
      <c r="B670" s="59">
        <v>43470.5756870514</v>
      </c>
      <c r="C670" s="48" t="s">
        <v>3</v>
      </c>
      <c r="D670" s="48" t="s">
        <v>33</v>
      </c>
      <c r="E670" s="48" t="s">
        <v>33</v>
      </c>
      <c r="F670" s="53">
        <f>IF(C670="S",$M$4,(IF(C670="M",$N$4,$O$4)))+(IF(D670="Yes",$P$4,0))</f>
        <v>6.4</v>
      </c>
      <c r="G670" s="53">
        <f>IF(C670="S",$M$5,(IF(C670="M",$N$5,$O$5)))+(IF(D670="Yes",$P$5,0))</f>
        <v>1.5</v>
      </c>
      <c r="H670" s="53">
        <f t="shared" si="30"/>
        <v>4.9</v>
      </c>
      <c r="I670" s="41"/>
      <c r="J670" s="59">
        <v>43476.5540965122</v>
      </c>
      <c r="K670" s="48" t="s">
        <v>3</v>
      </c>
      <c r="L670" s="48" t="s">
        <v>33</v>
      </c>
      <c r="M670" s="48" t="s">
        <v>33</v>
      </c>
      <c r="N670" s="53">
        <f>IF(AND(K670="L",M670="Yes"),$O$6,IF(K670="S",$M$4,IF(K670="M",$N$4,$O$4)))+IF(L670="Yes",$P$4,0)</f>
        <v>6.4</v>
      </c>
      <c r="O670" s="53">
        <f>IF(K670="S",$M$5,(IF(K670="M",$N$5,$O$5)))+(IF(L670="Yes",$P$5,0))</f>
        <v>1.5</v>
      </c>
      <c r="P670" s="53">
        <f t="shared" si="31"/>
        <v>4.9</v>
      </c>
      <c r="Q670" s="41"/>
      <c r="R670" s="59">
        <v>43484.3076308326</v>
      </c>
      <c r="S670" s="48" t="s">
        <v>3</v>
      </c>
      <c r="T670" s="48" t="s">
        <v>33</v>
      </c>
      <c r="U670" s="48" t="s">
        <v>33</v>
      </c>
      <c r="V670" s="53">
        <f>IF(AND(S670="L",T670="Yes",U670="Yes"),$P$7,0)+IF(S670="S",$M$4,IF(S670="M",$N$4,$O$4)+IF(T670="Yes",$P$4,0))</f>
        <v>6.4</v>
      </c>
      <c r="W670" s="53">
        <f>IF(S670="S",$M$5,(IF(S670="M",$N$5,$O$5)))+(IF(T670="Yes",$P$5,0))</f>
        <v>1.5</v>
      </c>
      <c r="X670" s="53">
        <f t="shared" si="32"/>
        <v>4.9</v>
      </c>
    </row>
    <row r="671" s="39" customFormat="1" ht="15.75" customHeight="1" spans="1:24">
      <c r="A671" s="41"/>
      <c r="B671" s="59">
        <v>43470.5830865734</v>
      </c>
      <c r="C671" s="48" t="s">
        <v>4</v>
      </c>
      <c r="D671" s="48" t="s">
        <v>5</v>
      </c>
      <c r="E671" s="48" t="s">
        <v>33</v>
      </c>
      <c r="F671" s="53">
        <f>IF(C671="S",$M$4,(IF(C671="M",$N$4,$O$4)))+(IF(D671="Yes",$P$4,0))</f>
        <v>12.3</v>
      </c>
      <c r="G671" s="53">
        <f>IF(C671="S",$M$5,(IF(C671="M",$N$5,$O$5)))+(IF(D671="Yes",$P$5,0))</f>
        <v>3.7</v>
      </c>
      <c r="H671" s="53">
        <f t="shared" si="30"/>
        <v>8.6</v>
      </c>
      <c r="I671" s="41"/>
      <c r="J671" s="59">
        <v>43476.5621531023</v>
      </c>
      <c r="K671" s="48" t="s">
        <v>3</v>
      </c>
      <c r="L671" s="48" t="s">
        <v>33</v>
      </c>
      <c r="M671" s="48" t="s">
        <v>33</v>
      </c>
      <c r="N671" s="53">
        <f>IF(AND(K671="L",M671="Yes"),$O$6,IF(K671="S",$M$4,IF(K671="M",$N$4,$O$4)))+IF(L671="Yes",$P$4,0)</f>
        <v>6.4</v>
      </c>
      <c r="O671" s="53">
        <f>IF(K671="S",$M$5,(IF(K671="M",$N$5,$O$5)))+(IF(L671="Yes",$P$5,0))</f>
        <v>1.5</v>
      </c>
      <c r="P671" s="53">
        <f t="shared" si="31"/>
        <v>4.9</v>
      </c>
      <c r="Q671" s="41"/>
      <c r="R671" s="59">
        <v>43484.3093758074</v>
      </c>
      <c r="S671" s="48" t="s">
        <v>3</v>
      </c>
      <c r="T671" s="48" t="s">
        <v>33</v>
      </c>
      <c r="U671" s="48" t="s">
        <v>33</v>
      </c>
      <c r="V671" s="53">
        <f>IF(AND(S671="L",T671="Yes",U671="Yes"),$P$7,0)+IF(S671="S",$M$4,IF(S671="M",$N$4,$O$4)+IF(T671="Yes",$P$4,0))</f>
        <v>6.4</v>
      </c>
      <c r="W671" s="53">
        <f>IF(S671="S",$M$5,(IF(S671="M",$N$5,$O$5)))+(IF(T671="Yes",$P$5,0))</f>
        <v>1.5</v>
      </c>
      <c r="X671" s="53">
        <f t="shared" si="32"/>
        <v>4.9</v>
      </c>
    </row>
    <row r="672" s="39" customFormat="1" ht="15.75" customHeight="1" spans="1:24">
      <c r="A672" s="41"/>
      <c r="B672" s="59">
        <v>43470.6111896263</v>
      </c>
      <c r="C672" s="48" t="s">
        <v>4</v>
      </c>
      <c r="D672" s="48" t="s">
        <v>33</v>
      </c>
      <c r="E672" s="48" t="s">
        <v>33</v>
      </c>
      <c r="F672" s="53">
        <f>IF(C672="S",$M$4,(IF(C672="M",$N$4,$O$4)))+(IF(D672="Yes",$P$4,0))</f>
        <v>7.4</v>
      </c>
      <c r="G672" s="53">
        <f>IF(C672="S",$M$5,(IF(C672="M",$N$5,$O$5)))+(IF(D672="Yes",$P$5,0))</f>
        <v>1.7</v>
      </c>
      <c r="H672" s="53">
        <f t="shared" si="30"/>
        <v>5.7</v>
      </c>
      <c r="I672" s="41"/>
      <c r="J672" s="59">
        <v>43476.5678980651</v>
      </c>
      <c r="K672" s="48" t="s">
        <v>4</v>
      </c>
      <c r="L672" s="48" t="s">
        <v>33</v>
      </c>
      <c r="M672" s="48" t="s">
        <v>33</v>
      </c>
      <c r="N672" s="53">
        <f>IF(AND(K672="L",M672="Yes"),$O$6,IF(K672="S",$M$4,IF(K672="M",$N$4,$O$4)))+IF(L672="Yes",$P$4,0)</f>
        <v>7.4</v>
      </c>
      <c r="O672" s="53">
        <f>IF(K672="S",$M$5,(IF(K672="M",$N$5,$O$5)))+(IF(L672="Yes",$P$5,0))</f>
        <v>1.7</v>
      </c>
      <c r="P672" s="53">
        <f t="shared" si="31"/>
        <v>5.7</v>
      </c>
      <c r="Q672" s="41"/>
      <c r="R672" s="59">
        <v>43484.3136223742</v>
      </c>
      <c r="S672" s="48" t="s">
        <v>4</v>
      </c>
      <c r="T672" s="48" t="s">
        <v>33</v>
      </c>
      <c r="U672" s="48" t="s">
        <v>33</v>
      </c>
      <c r="V672" s="53">
        <f>IF(AND(S672="L",T672="Yes",U672="Yes"),$P$7,0)+IF(S672="S",$M$4,IF(S672="M",$N$4,$O$4)+IF(T672="Yes",$P$4,0))</f>
        <v>7.4</v>
      </c>
      <c r="W672" s="53">
        <f>IF(S672="S",$M$5,(IF(S672="M",$N$5,$O$5)))+(IF(T672="Yes",$P$5,0))</f>
        <v>1.7</v>
      </c>
      <c r="X672" s="53">
        <f t="shared" si="32"/>
        <v>5.7</v>
      </c>
    </row>
    <row r="673" s="39" customFormat="1" ht="15.75" customHeight="1" spans="1:24">
      <c r="A673" s="41"/>
      <c r="B673" s="59">
        <v>43470.6157983383</v>
      </c>
      <c r="C673" s="48" t="s">
        <v>3</v>
      </c>
      <c r="D673" s="48" t="s">
        <v>33</v>
      </c>
      <c r="E673" s="48" t="s">
        <v>33</v>
      </c>
      <c r="F673" s="53">
        <f>IF(C673="S",$M$4,(IF(C673="M",$N$4,$O$4)))+(IF(D673="Yes",$P$4,0))</f>
        <v>6.4</v>
      </c>
      <c r="G673" s="53">
        <f>IF(C673="S",$M$5,(IF(C673="M",$N$5,$O$5)))+(IF(D673="Yes",$P$5,0))</f>
        <v>1.5</v>
      </c>
      <c r="H673" s="53">
        <f t="shared" si="30"/>
        <v>4.9</v>
      </c>
      <c r="I673" s="41"/>
      <c r="J673" s="59">
        <v>43476.5692786758</v>
      </c>
      <c r="K673" s="48" t="s">
        <v>4</v>
      </c>
      <c r="L673" s="48" t="s">
        <v>33</v>
      </c>
      <c r="M673" s="48" t="s">
        <v>33</v>
      </c>
      <c r="N673" s="53">
        <f>IF(AND(K673="L",M673="Yes"),$O$6,IF(K673="S",$M$4,IF(K673="M",$N$4,$O$4)))+IF(L673="Yes",$P$4,0)</f>
        <v>7.4</v>
      </c>
      <c r="O673" s="53">
        <f>IF(K673="S",$M$5,(IF(K673="M",$N$5,$O$5)))+(IF(L673="Yes",$P$5,0))</f>
        <v>1.7</v>
      </c>
      <c r="P673" s="53">
        <f t="shared" si="31"/>
        <v>5.7</v>
      </c>
      <c r="Q673" s="41"/>
      <c r="R673" s="59">
        <v>43484.3281752708</v>
      </c>
      <c r="S673" s="48" t="s">
        <v>4</v>
      </c>
      <c r="T673" s="48" t="s">
        <v>33</v>
      </c>
      <c r="U673" s="48" t="s">
        <v>33</v>
      </c>
      <c r="V673" s="53">
        <f>IF(AND(S673="L",T673="Yes",U673="Yes"),$P$7,0)+IF(S673="S",$M$4,IF(S673="M",$N$4,$O$4)+IF(T673="Yes",$P$4,0))</f>
        <v>7.4</v>
      </c>
      <c r="W673" s="53">
        <f>IF(S673="S",$M$5,(IF(S673="M",$N$5,$O$5)))+(IF(T673="Yes",$P$5,0))</f>
        <v>1.7</v>
      </c>
      <c r="X673" s="53">
        <f t="shared" si="32"/>
        <v>5.7</v>
      </c>
    </row>
    <row r="674" s="39" customFormat="1" ht="15.75" customHeight="1" spans="1:24">
      <c r="A674" s="41"/>
      <c r="B674" s="59">
        <v>43470.6240917575</v>
      </c>
      <c r="C674" s="48" t="s">
        <v>3</v>
      </c>
      <c r="D674" s="48" t="s">
        <v>5</v>
      </c>
      <c r="E674" s="48" t="s">
        <v>33</v>
      </c>
      <c r="F674" s="53">
        <f>IF(C674="S",$M$4,(IF(C674="M",$N$4,$O$4)))+(IF(D674="Yes",$P$4,0))</f>
        <v>11.3</v>
      </c>
      <c r="G674" s="53">
        <f>IF(C674="S",$M$5,(IF(C674="M",$N$5,$O$5)))+(IF(D674="Yes",$P$5,0))</f>
        <v>3.5</v>
      </c>
      <c r="H674" s="53">
        <f t="shared" si="30"/>
        <v>7.8</v>
      </c>
      <c r="I674" s="41"/>
      <c r="J674" s="59">
        <v>43476.5700582392</v>
      </c>
      <c r="K674" s="48" t="s">
        <v>4</v>
      </c>
      <c r="L674" s="48" t="s">
        <v>33</v>
      </c>
      <c r="M674" s="48" t="s">
        <v>5</v>
      </c>
      <c r="N674" s="53">
        <f>IF(AND(K674="L",M674="Yes"),$O$6,IF(K674="S",$M$4,IF(K674="M",$N$4,$O$4)))+IF(L674="Yes",$P$4,0)</f>
        <v>6.66</v>
      </c>
      <c r="O674" s="53">
        <f>IF(K674="S",$M$5,(IF(K674="M",$N$5,$O$5)))+(IF(L674="Yes",$P$5,0))</f>
        <v>1.7</v>
      </c>
      <c r="P674" s="53">
        <f t="shared" si="31"/>
        <v>4.96</v>
      </c>
      <c r="Q674" s="41"/>
      <c r="R674" s="59">
        <v>43484.3329190634</v>
      </c>
      <c r="S674" s="48" t="s">
        <v>2</v>
      </c>
      <c r="T674" s="48" t="s">
        <v>33</v>
      </c>
      <c r="U674" s="48" t="s">
        <v>33</v>
      </c>
      <c r="V674" s="53">
        <f>IF(AND(S674="L",T674="Yes",U674="Yes"),$P$7,0)+IF(S674="S",$M$4,IF(S674="M",$N$4,$O$4)+IF(T674="Yes",$P$4,0))</f>
        <v>5.4</v>
      </c>
      <c r="W674" s="53">
        <f>IF(S674="S",$M$5,(IF(S674="M",$N$5,$O$5)))+(IF(T674="Yes",$P$5,0))</f>
        <v>1.2</v>
      </c>
      <c r="X674" s="53">
        <f t="shared" si="32"/>
        <v>4.2</v>
      </c>
    </row>
    <row r="675" s="39" customFormat="1" ht="15.75" customHeight="1" spans="1:24">
      <c r="A675" s="41"/>
      <c r="B675" s="59">
        <v>43470.6317226941</v>
      </c>
      <c r="C675" s="48" t="s">
        <v>2</v>
      </c>
      <c r="D675" s="48" t="s">
        <v>33</v>
      </c>
      <c r="E675" s="48" t="s">
        <v>33</v>
      </c>
      <c r="F675" s="53">
        <f>IF(C675="S",$M$4,(IF(C675="M",$N$4,$O$4)))+(IF(D675="Yes",$P$4,0))</f>
        <v>5.4</v>
      </c>
      <c r="G675" s="53">
        <f>IF(C675="S",$M$5,(IF(C675="M",$N$5,$O$5)))+(IF(D675="Yes",$P$5,0))</f>
        <v>1.2</v>
      </c>
      <c r="H675" s="53">
        <f t="shared" si="30"/>
        <v>4.2</v>
      </c>
      <c r="I675" s="41"/>
      <c r="J675" s="59">
        <v>43476.5756913126</v>
      </c>
      <c r="K675" s="48" t="s">
        <v>3</v>
      </c>
      <c r="L675" s="48" t="s">
        <v>33</v>
      </c>
      <c r="M675" s="48" t="s">
        <v>33</v>
      </c>
      <c r="N675" s="53">
        <f>IF(AND(K675="L",M675="Yes"),$O$6,IF(K675="S",$M$4,IF(K675="M",$N$4,$O$4)))+IF(L675="Yes",$P$4,0)</f>
        <v>6.4</v>
      </c>
      <c r="O675" s="53">
        <f>IF(K675="S",$M$5,(IF(K675="M",$N$5,$O$5)))+(IF(L675="Yes",$P$5,0))</f>
        <v>1.5</v>
      </c>
      <c r="P675" s="53">
        <f t="shared" si="31"/>
        <v>4.9</v>
      </c>
      <c r="Q675" s="41"/>
      <c r="R675" s="59">
        <v>43484.34259228</v>
      </c>
      <c r="S675" s="48" t="s">
        <v>4</v>
      </c>
      <c r="T675" s="48" t="s">
        <v>33</v>
      </c>
      <c r="U675" s="48" t="s">
        <v>33</v>
      </c>
      <c r="V675" s="53">
        <f>IF(AND(S675="L",T675="Yes",U675="Yes"),$P$7,0)+IF(S675="S",$M$4,IF(S675="M",$N$4,$O$4)+IF(T675="Yes",$P$4,0))</f>
        <v>7.4</v>
      </c>
      <c r="W675" s="53">
        <f>IF(S675="S",$M$5,(IF(S675="M",$N$5,$O$5)))+(IF(T675="Yes",$P$5,0))</f>
        <v>1.7</v>
      </c>
      <c r="X675" s="53">
        <f t="shared" si="32"/>
        <v>5.7</v>
      </c>
    </row>
    <row r="676" s="39" customFormat="1" ht="15.75" customHeight="1" spans="1:24">
      <c r="A676" s="41"/>
      <c r="B676" s="59">
        <v>43470.6335819594</v>
      </c>
      <c r="C676" s="48" t="s">
        <v>2</v>
      </c>
      <c r="D676" s="48" t="s">
        <v>33</v>
      </c>
      <c r="E676" s="48" t="s">
        <v>33</v>
      </c>
      <c r="F676" s="53">
        <f>IF(C676="S",$M$4,(IF(C676="M",$N$4,$O$4)))+(IF(D676="Yes",$P$4,0))</f>
        <v>5.4</v>
      </c>
      <c r="G676" s="53">
        <f>IF(C676="S",$M$5,(IF(C676="M",$N$5,$O$5)))+(IF(D676="Yes",$P$5,0))</f>
        <v>1.2</v>
      </c>
      <c r="H676" s="53">
        <f t="shared" si="30"/>
        <v>4.2</v>
      </c>
      <c r="I676" s="41"/>
      <c r="J676" s="59">
        <v>43476.5760694776</v>
      </c>
      <c r="K676" s="48" t="s">
        <v>4</v>
      </c>
      <c r="L676" s="48" t="s">
        <v>33</v>
      </c>
      <c r="M676" s="48" t="s">
        <v>5</v>
      </c>
      <c r="N676" s="53">
        <f>IF(AND(K676="L",M676="Yes"),$O$6,IF(K676="S",$M$4,IF(K676="M",$N$4,$O$4)))+IF(L676="Yes",$P$4,0)</f>
        <v>6.66</v>
      </c>
      <c r="O676" s="53">
        <f>IF(K676="S",$M$5,(IF(K676="M",$N$5,$O$5)))+(IF(L676="Yes",$P$5,0))</f>
        <v>1.7</v>
      </c>
      <c r="P676" s="53">
        <f t="shared" si="31"/>
        <v>4.96</v>
      </c>
      <c r="Q676" s="41"/>
      <c r="R676" s="59">
        <v>43484.3438591809</v>
      </c>
      <c r="S676" s="48" t="s">
        <v>3</v>
      </c>
      <c r="T676" s="48" t="s">
        <v>5</v>
      </c>
      <c r="U676" s="48" t="s">
        <v>33</v>
      </c>
      <c r="V676" s="53">
        <f>IF(AND(S676="L",T676="Yes",U676="Yes"),$P$7,0)+IF(S676="S",$M$4,IF(S676="M",$N$4,$O$4)+IF(T676="Yes",$P$4,0))</f>
        <v>11.3</v>
      </c>
      <c r="W676" s="53">
        <f>IF(S676="S",$M$5,(IF(S676="M",$N$5,$O$5)))+(IF(T676="Yes",$P$5,0))</f>
        <v>3.5</v>
      </c>
      <c r="X676" s="53">
        <f t="shared" si="32"/>
        <v>7.8</v>
      </c>
    </row>
    <row r="677" s="39" customFormat="1" ht="15.75" customHeight="1" spans="1:24">
      <c r="A677" s="41"/>
      <c r="B677" s="59">
        <v>43470.6586008562</v>
      </c>
      <c r="C677" s="48" t="s">
        <v>3</v>
      </c>
      <c r="D677" s="48" t="s">
        <v>33</v>
      </c>
      <c r="E677" s="48" t="s">
        <v>33</v>
      </c>
      <c r="F677" s="53">
        <f>IF(C677="S",$M$4,(IF(C677="M",$N$4,$O$4)))+(IF(D677="Yes",$P$4,0))</f>
        <v>6.4</v>
      </c>
      <c r="G677" s="53">
        <f>IF(C677="S",$M$5,(IF(C677="M",$N$5,$O$5)))+(IF(D677="Yes",$P$5,0))</f>
        <v>1.5</v>
      </c>
      <c r="H677" s="53">
        <f t="shared" si="30"/>
        <v>4.9</v>
      </c>
      <c r="I677" s="41"/>
      <c r="J677" s="59">
        <v>43476.5789011976</v>
      </c>
      <c r="K677" s="48" t="s">
        <v>4</v>
      </c>
      <c r="L677" s="48" t="s">
        <v>5</v>
      </c>
      <c r="M677" s="48" t="s">
        <v>5</v>
      </c>
      <c r="N677" s="53">
        <f>IF(AND(K677="L",M677="Yes"),$O$6,IF(K677="S",$M$4,IF(K677="M",$N$4,$O$4)))+IF(L677="Yes",$P$4,0)</f>
        <v>11.56</v>
      </c>
      <c r="O677" s="53">
        <f>IF(K677="S",$M$5,(IF(K677="M",$N$5,$O$5)))+(IF(L677="Yes",$P$5,0))</f>
        <v>3.7</v>
      </c>
      <c r="P677" s="53">
        <f t="shared" si="31"/>
        <v>7.86</v>
      </c>
      <c r="Q677" s="41"/>
      <c r="R677" s="59">
        <v>43484.3514414408</v>
      </c>
      <c r="S677" s="48" t="s">
        <v>3</v>
      </c>
      <c r="T677" s="48" t="s">
        <v>33</v>
      </c>
      <c r="U677" s="48" t="s">
        <v>33</v>
      </c>
      <c r="V677" s="53">
        <f>IF(AND(S677="L",T677="Yes",U677="Yes"),$P$7,0)+IF(S677="S",$M$4,IF(S677="M",$N$4,$O$4)+IF(T677="Yes",$P$4,0))</f>
        <v>6.4</v>
      </c>
      <c r="W677" s="53">
        <f>IF(S677="S",$M$5,(IF(S677="M",$N$5,$O$5)))+(IF(T677="Yes",$P$5,0))</f>
        <v>1.5</v>
      </c>
      <c r="X677" s="53">
        <f t="shared" si="32"/>
        <v>4.9</v>
      </c>
    </row>
    <row r="678" s="39" customFormat="1" ht="15.75" customHeight="1" spans="1:24">
      <c r="A678" s="41"/>
      <c r="B678" s="59">
        <v>43470.6741499101</v>
      </c>
      <c r="C678" s="48" t="s">
        <v>3</v>
      </c>
      <c r="D678" s="48" t="s">
        <v>33</v>
      </c>
      <c r="E678" s="48" t="s">
        <v>33</v>
      </c>
      <c r="F678" s="53">
        <f>IF(C678="S",$M$4,(IF(C678="M",$N$4,$O$4)))+(IF(D678="Yes",$P$4,0))</f>
        <v>6.4</v>
      </c>
      <c r="G678" s="53">
        <f>IF(C678="S",$M$5,(IF(C678="M",$N$5,$O$5)))+(IF(D678="Yes",$P$5,0))</f>
        <v>1.5</v>
      </c>
      <c r="H678" s="53">
        <f t="shared" si="30"/>
        <v>4.9</v>
      </c>
      <c r="I678" s="41"/>
      <c r="J678" s="59">
        <v>43476.5897787822</v>
      </c>
      <c r="K678" s="48" t="s">
        <v>4</v>
      </c>
      <c r="L678" s="48" t="s">
        <v>33</v>
      </c>
      <c r="M678" s="48" t="s">
        <v>5</v>
      </c>
      <c r="N678" s="53">
        <f>IF(AND(K678="L",M678="Yes"),$O$6,IF(K678="S",$M$4,IF(K678="M",$N$4,$O$4)))+IF(L678="Yes",$P$4,0)</f>
        <v>6.66</v>
      </c>
      <c r="O678" s="53">
        <f>IF(K678="S",$M$5,(IF(K678="M",$N$5,$O$5)))+(IF(L678="Yes",$P$5,0))</f>
        <v>1.7</v>
      </c>
      <c r="P678" s="53">
        <f t="shared" si="31"/>
        <v>4.96</v>
      </c>
      <c r="Q678" s="41"/>
      <c r="R678" s="59">
        <v>43484.351751487</v>
      </c>
      <c r="S678" s="48" t="s">
        <v>3</v>
      </c>
      <c r="T678" s="48" t="s">
        <v>5</v>
      </c>
      <c r="U678" s="48" t="s">
        <v>33</v>
      </c>
      <c r="V678" s="53">
        <f>IF(AND(S678="L",T678="Yes",U678="Yes"),$P$7,0)+IF(S678="S",$M$4,IF(S678="M",$N$4,$O$4)+IF(T678="Yes",$P$4,0))</f>
        <v>11.3</v>
      </c>
      <c r="W678" s="53">
        <f>IF(S678="S",$M$5,(IF(S678="M",$N$5,$O$5)))+(IF(T678="Yes",$P$5,0))</f>
        <v>3.5</v>
      </c>
      <c r="X678" s="53">
        <f t="shared" si="32"/>
        <v>7.8</v>
      </c>
    </row>
    <row r="679" s="39" customFormat="1" ht="15.75" customHeight="1" spans="1:24">
      <c r="A679" s="41"/>
      <c r="B679" s="59">
        <v>43470.6838839572</v>
      </c>
      <c r="C679" s="48" t="s">
        <v>3</v>
      </c>
      <c r="D679" s="48" t="s">
        <v>33</v>
      </c>
      <c r="E679" s="48" t="s">
        <v>33</v>
      </c>
      <c r="F679" s="53">
        <f>IF(C679="S",$M$4,(IF(C679="M",$N$4,$O$4)))+(IF(D679="Yes",$P$4,0))</f>
        <v>6.4</v>
      </c>
      <c r="G679" s="53">
        <f>IF(C679="S",$M$5,(IF(C679="M",$N$5,$O$5)))+(IF(D679="Yes",$P$5,0))</f>
        <v>1.5</v>
      </c>
      <c r="H679" s="53">
        <f t="shared" si="30"/>
        <v>4.9</v>
      </c>
      <c r="I679" s="41"/>
      <c r="J679" s="59">
        <v>43476.5920225674</v>
      </c>
      <c r="K679" s="48" t="s">
        <v>2</v>
      </c>
      <c r="L679" s="48" t="s">
        <v>33</v>
      </c>
      <c r="M679" s="48" t="s">
        <v>33</v>
      </c>
      <c r="N679" s="53">
        <f>IF(AND(K679="L",M679="Yes"),$O$6,IF(K679="S",$M$4,IF(K679="M",$N$4,$O$4)))+IF(L679="Yes",$P$4,0)</f>
        <v>5.4</v>
      </c>
      <c r="O679" s="53">
        <f>IF(K679="S",$M$5,(IF(K679="M",$N$5,$O$5)))+(IF(L679="Yes",$P$5,0))</f>
        <v>1.2</v>
      </c>
      <c r="P679" s="53">
        <f t="shared" si="31"/>
        <v>4.2</v>
      </c>
      <c r="Q679" s="41"/>
      <c r="R679" s="59">
        <v>43484.3684812024</v>
      </c>
      <c r="S679" s="48" t="s">
        <v>2</v>
      </c>
      <c r="T679" s="48" t="s">
        <v>5</v>
      </c>
      <c r="U679" s="48" t="s">
        <v>33</v>
      </c>
      <c r="V679" s="53">
        <f>IF(AND(S679="L",T679="Yes",U679="Yes"),$P$7,0)+IF(S679="S",$M$4,IF(S679="M",$N$4,$O$4)+IF(T679="Yes",$P$4,0))</f>
        <v>5.4</v>
      </c>
      <c r="W679" s="53">
        <f>IF(S679="S",$M$5,(IF(S679="M",$N$5,$O$5)))+(IF(T679="Yes",$P$5,0))</f>
        <v>3.2</v>
      </c>
      <c r="X679" s="53">
        <f t="shared" si="32"/>
        <v>2.2</v>
      </c>
    </row>
    <row r="680" s="39" customFormat="1" ht="15.75" customHeight="1" spans="1:24">
      <c r="A680" s="41"/>
      <c r="B680" s="59">
        <v>43470.6984160429</v>
      </c>
      <c r="C680" s="48" t="s">
        <v>3</v>
      </c>
      <c r="D680" s="48" t="s">
        <v>33</v>
      </c>
      <c r="E680" s="48" t="s">
        <v>33</v>
      </c>
      <c r="F680" s="53">
        <f>IF(C680="S",$M$4,(IF(C680="M",$N$4,$O$4)))+(IF(D680="Yes",$P$4,0))</f>
        <v>6.4</v>
      </c>
      <c r="G680" s="53">
        <f>IF(C680="S",$M$5,(IF(C680="M",$N$5,$O$5)))+(IF(D680="Yes",$P$5,0))</f>
        <v>1.5</v>
      </c>
      <c r="H680" s="53">
        <f t="shared" si="30"/>
        <v>4.9</v>
      </c>
      <c r="I680" s="41"/>
      <c r="J680" s="59">
        <v>43476.6012731028</v>
      </c>
      <c r="K680" s="48" t="s">
        <v>3</v>
      </c>
      <c r="L680" s="48" t="s">
        <v>33</v>
      </c>
      <c r="M680" s="48" t="s">
        <v>33</v>
      </c>
      <c r="N680" s="53">
        <f>IF(AND(K680="L",M680="Yes"),$O$6,IF(K680="S",$M$4,IF(K680="M",$N$4,$O$4)))+IF(L680="Yes",$P$4,0)</f>
        <v>6.4</v>
      </c>
      <c r="O680" s="53">
        <f>IF(K680="S",$M$5,(IF(K680="M",$N$5,$O$5)))+(IF(L680="Yes",$P$5,0))</f>
        <v>1.5</v>
      </c>
      <c r="P680" s="53">
        <f t="shared" si="31"/>
        <v>4.9</v>
      </c>
      <c r="Q680" s="41"/>
      <c r="R680" s="59">
        <v>43484.38478581</v>
      </c>
      <c r="S680" s="48" t="s">
        <v>4</v>
      </c>
      <c r="T680" s="48" t="s">
        <v>33</v>
      </c>
      <c r="U680" s="48" t="s">
        <v>5</v>
      </c>
      <c r="V680" s="53">
        <f>IF(AND(S680="L",T680="Yes",U680="Yes"),$P$7,0)+IF(S680="S",$M$4,IF(S680="M",$N$4,$O$4)+IF(T680="Yes",$P$4,0))</f>
        <v>7.4</v>
      </c>
      <c r="W680" s="53">
        <f>IF(S680="S",$M$5,(IF(S680="M",$N$5,$O$5)))+(IF(T680="Yes",$P$5,0))</f>
        <v>1.7</v>
      </c>
      <c r="X680" s="53">
        <f t="shared" si="32"/>
        <v>5.7</v>
      </c>
    </row>
    <row r="681" s="39" customFormat="1" ht="15.75" customHeight="1" spans="1:24">
      <c r="A681" s="41"/>
      <c r="B681" s="59">
        <v>43470.7022912853</v>
      </c>
      <c r="C681" s="48" t="s">
        <v>2</v>
      </c>
      <c r="D681" s="48" t="s">
        <v>33</v>
      </c>
      <c r="E681" s="48" t="s">
        <v>33</v>
      </c>
      <c r="F681" s="53">
        <f>IF(C681="S",$M$4,(IF(C681="M",$N$4,$O$4)))+(IF(D681="Yes",$P$4,0))</f>
        <v>5.4</v>
      </c>
      <c r="G681" s="53">
        <f>IF(C681="S",$M$5,(IF(C681="M",$N$5,$O$5)))+(IF(D681="Yes",$P$5,0))</f>
        <v>1.2</v>
      </c>
      <c r="H681" s="53">
        <f t="shared" si="30"/>
        <v>4.2</v>
      </c>
      <c r="I681" s="41"/>
      <c r="J681" s="59">
        <v>43476.6264391727</v>
      </c>
      <c r="K681" s="48" t="s">
        <v>4</v>
      </c>
      <c r="L681" s="48" t="s">
        <v>33</v>
      </c>
      <c r="M681" s="48" t="s">
        <v>5</v>
      </c>
      <c r="N681" s="53">
        <f>IF(AND(K681="L",M681="Yes"),$O$6,IF(K681="S",$M$4,IF(K681="M",$N$4,$O$4)))+IF(L681="Yes",$P$4,0)</f>
        <v>6.66</v>
      </c>
      <c r="O681" s="53">
        <f>IF(K681="S",$M$5,(IF(K681="M",$N$5,$O$5)))+(IF(L681="Yes",$P$5,0))</f>
        <v>1.7</v>
      </c>
      <c r="P681" s="53">
        <f t="shared" si="31"/>
        <v>4.96</v>
      </c>
      <c r="Q681" s="41"/>
      <c r="R681" s="59">
        <v>43484.403890025</v>
      </c>
      <c r="S681" s="48" t="s">
        <v>4</v>
      </c>
      <c r="T681" s="48" t="s">
        <v>5</v>
      </c>
      <c r="U681" s="48" t="s">
        <v>33</v>
      </c>
      <c r="V681" s="53">
        <f>IF(AND(S681="L",T681="Yes",U681="Yes"),$P$7,0)+IF(S681="S",$M$4,IF(S681="M",$N$4,$O$4)+IF(T681="Yes",$P$4,0))</f>
        <v>12.3</v>
      </c>
      <c r="W681" s="53">
        <f>IF(S681="S",$M$5,(IF(S681="M",$N$5,$O$5)))+(IF(T681="Yes",$P$5,0))</f>
        <v>3.7</v>
      </c>
      <c r="X681" s="53">
        <f t="shared" si="32"/>
        <v>8.6</v>
      </c>
    </row>
    <row r="682" s="39" customFormat="1" ht="15.75" customHeight="1" spans="1:24">
      <c r="A682" s="41"/>
      <c r="B682" s="59">
        <v>43470.7069431992</v>
      </c>
      <c r="C682" s="48" t="s">
        <v>3</v>
      </c>
      <c r="D682" s="48" t="s">
        <v>33</v>
      </c>
      <c r="E682" s="48" t="s">
        <v>33</v>
      </c>
      <c r="F682" s="53">
        <f>IF(C682="S",$M$4,(IF(C682="M",$N$4,$O$4)))+(IF(D682="Yes",$P$4,0))</f>
        <v>6.4</v>
      </c>
      <c r="G682" s="53">
        <f>IF(C682="S",$M$5,(IF(C682="M",$N$5,$O$5)))+(IF(D682="Yes",$P$5,0))</f>
        <v>1.5</v>
      </c>
      <c r="H682" s="53">
        <f t="shared" si="30"/>
        <v>4.9</v>
      </c>
      <c r="I682" s="41"/>
      <c r="J682" s="59">
        <v>43476.6284989898</v>
      </c>
      <c r="K682" s="48" t="s">
        <v>2</v>
      </c>
      <c r="L682" s="48" t="s">
        <v>5</v>
      </c>
      <c r="M682" s="48" t="s">
        <v>33</v>
      </c>
      <c r="N682" s="53">
        <f>IF(AND(K682="L",M682="Yes"),$O$6,IF(K682="S",$M$4,IF(K682="M",$N$4,$O$4)))+IF(L682="Yes",$P$4,0)</f>
        <v>10.3</v>
      </c>
      <c r="O682" s="53">
        <f>IF(K682="S",$M$5,(IF(K682="M",$N$5,$O$5)))+(IF(L682="Yes",$P$5,0))</f>
        <v>3.2</v>
      </c>
      <c r="P682" s="53">
        <f t="shared" si="31"/>
        <v>7.1</v>
      </c>
      <c r="Q682" s="41"/>
      <c r="R682" s="59">
        <v>43484.4041277464</v>
      </c>
      <c r="S682" s="48" t="s">
        <v>4</v>
      </c>
      <c r="T682" s="48" t="s">
        <v>5</v>
      </c>
      <c r="U682" s="48" t="s">
        <v>33</v>
      </c>
      <c r="V682" s="53">
        <f>IF(AND(S682="L",T682="Yes",U682="Yes"),$P$7,0)+IF(S682="S",$M$4,IF(S682="M",$N$4,$O$4)+IF(T682="Yes",$P$4,0))</f>
        <v>12.3</v>
      </c>
      <c r="W682" s="53">
        <f>IF(S682="S",$M$5,(IF(S682="M",$N$5,$O$5)))+(IF(T682="Yes",$P$5,0))</f>
        <v>3.7</v>
      </c>
      <c r="X682" s="53">
        <f t="shared" si="32"/>
        <v>8.6</v>
      </c>
    </row>
    <row r="683" s="39" customFormat="1" ht="15.75" customHeight="1" spans="1:24">
      <c r="A683" s="41"/>
      <c r="B683" s="59">
        <v>43470.7215649191</v>
      </c>
      <c r="C683" s="48" t="s">
        <v>3</v>
      </c>
      <c r="D683" s="48" t="s">
        <v>33</v>
      </c>
      <c r="E683" s="48" t="s">
        <v>33</v>
      </c>
      <c r="F683" s="53">
        <f>IF(C683="S",$M$4,(IF(C683="M",$N$4,$O$4)))+(IF(D683="Yes",$P$4,0))</f>
        <v>6.4</v>
      </c>
      <c r="G683" s="53">
        <f>IF(C683="S",$M$5,(IF(C683="M",$N$5,$O$5)))+(IF(D683="Yes",$P$5,0))</f>
        <v>1.5</v>
      </c>
      <c r="H683" s="53">
        <f t="shared" si="30"/>
        <v>4.9</v>
      </c>
      <c r="I683" s="41"/>
      <c r="J683" s="59">
        <v>43476.6296947187</v>
      </c>
      <c r="K683" s="48" t="s">
        <v>2</v>
      </c>
      <c r="L683" s="48" t="s">
        <v>33</v>
      </c>
      <c r="M683" s="48" t="s">
        <v>33</v>
      </c>
      <c r="N683" s="53">
        <f>IF(AND(K683="L",M683="Yes"),$O$6,IF(K683="S",$M$4,IF(K683="M",$N$4,$O$4)))+IF(L683="Yes",$P$4,0)</f>
        <v>5.4</v>
      </c>
      <c r="O683" s="53">
        <f>IF(K683="S",$M$5,(IF(K683="M",$N$5,$O$5)))+(IF(L683="Yes",$P$5,0))</f>
        <v>1.2</v>
      </c>
      <c r="P683" s="53">
        <f t="shared" si="31"/>
        <v>4.2</v>
      </c>
      <c r="Q683" s="41"/>
      <c r="R683" s="59">
        <v>43484.4184214634</v>
      </c>
      <c r="S683" s="48" t="s">
        <v>3</v>
      </c>
      <c r="T683" s="48" t="s">
        <v>5</v>
      </c>
      <c r="U683" s="48" t="s">
        <v>33</v>
      </c>
      <c r="V683" s="53">
        <f>IF(AND(S683="L",T683="Yes",U683="Yes"),$P$7,0)+IF(S683="S",$M$4,IF(S683="M",$N$4,$O$4)+IF(T683="Yes",$P$4,0))</f>
        <v>11.3</v>
      </c>
      <c r="W683" s="53">
        <f>IF(S683="S",$M$5,(IF(S683="M",$N$5,$O$5)))+(IF(T683="Yes",$P$5,0))</f>
        <v>3.5</v>
      </c>
      <c r="X683" s="53">
        <f t="shared" si="32"/>
        <v>7.8</v>
      </c>
    </row>
    <row r="684" s="39" customFormat="1" ht="15.75" customHeight="1" spans="1:24">
      <c r="A684" s="41"/>
      <c r="B684" s="59">
        <v>43470.7257937427</v>
      </c>
      <c r="C684" s="48" t="s">
        <v>3</v>
      </c>
      <c r="D684" s="48" t="s">
        <v>5</v>
      </c>
      <c r="E684" s="48" t="s">
        <v>33</v>
      </c>
      <c r="F684" s="53">
        <f>IF(C684="S",$M$4,(IF(C684="M",$N$4,$O$4)))+(IF(D684="Yes",$P$4,0))</f>
        <v>11.3</v>
      </c>
      <c r="G684" s="53">
        <f>IF(C684="S",$M$5,(IF(C684="M",$N$5,$O$5)))+(IF(D684="Yes",$P$5,0))</f>
        <v>3.5</v>
      </c>
      <c r="H684" s="53">
        <f t="shared" si="30"/>
        <v>7.8</v>
      </c>
      <c r="I684" s="41"/>
      <c r="J684" s="59">
        <v>43476.6408787335</v>
      </c>
      <c r="K684" s="48" t="s">
        <v>4</v>
      </c>
      <c r="L684" s="48" t="s">
        <v>33</v>
      </c>
      <c r="M684" s="48" t="s">
        <v>33</v>
      </c>
      <c r="N684" s="53">
        <f>IF(AND(K684="L",M684="Yes"),$O$6,IF(K684="S",$M$4,IF(K684="M",$N$4,$O$4)))+IF(L684="Yes",$P$4,0)</f>
        <v>7.4</v>
      </c>
      <c r="O684" s="53">
        <f>IF(K684="S",$M$5,(IF(K684="M",$N$5,$O$5)))+(IF(L684="Yes",$P$5,0))</f>
        <v>1.7</v>
      </c>
      <c r="P684" s="53">
        <f t="shared" si="31"/>
        <v>5.7</v>
      </c>
      <c r="Q684" s="41"/>
      <c r="R684" s="59">
        <v>43484.4299136461</v>
      </c>
      <c r="S684" s="48" t="s">
        <v>2</v>
      </c>
      <c r="T684" s="48" t="s">
        <v>5</v>
      </c>
      <c r="U684" s="48" t="s">
        <v>33</v>
      </c>
      <c r="V684" s="53">
        <f>IF(AND(S684="L",T684="Yes",U684="Yes"),$P$7,0)+IF(S684="S",$M$4,IF(S684="M",$N$4,$O$4)+IF(T684="Yes",$P$4,0))</f>
        <v>5.4</v>
      </c>
      <c r="W684" s="53">
        <f>IF(S684="S",$M$5,(IF(S684="M",$N$5,$O$5)))+(IF(T684="Yes",$P$5,0))</f>
        <v>3.2</v>
      </c>
      <c r="X684" s="53">
        <f t="shared" si="32"/>
        <v>2.2</v>
      </c>
    </row>
    <row r="685" s="39" customFormat="1" ht="15.75" customHeight="1" spans="1:24">
      <c r="A685" s="41"/>
      <c r="B685" s="59">
        <v>43470.7268523395</v>
      </c>
      <c r="C685" s="48" t="s">
        <v>3</v>
      </c>
      <c r="D685" s="48" t="s">
        <v>33</v>
      </c>
      <c r="E685" s="48" t="s">
        <v>33</v>
      </c>
      <c r="F685" s="53">
        <f>IF(C685="S",$M$4,(IF(C685="M",$N$4,$O$4)))+(IF(D685="Yes",$P$4,0))</f>
        <v>6.4</v>
      </c>
      <c r="G685" s="53">
        <f>IF(C685="S",$M$5,(IF(C685="M",$N$5,$O$5)))+(IF(D685="Yes",$P$5,0))</f>
        <v>1.5</v>
      </c>
      <c r="H685" s="53">
        <f t="shared" si="30"/>
        <v>4.9</v>
      </c>
      <c r="I685" s="41"/>
      <c r="J685" s="59">
        <v>43476.6616283451</v>
      </c>
      <c r="K685" s="48" t="s">
        <v>3</v>
      </c>
      <c r="L685" s="48" t="s">
        <v>33</v>
      </c>
      <c r="M685" s="48" t="s">
        <v>33</v>
      </c>
      <c r="N685" s="53">
        <f>IF(AND(K685="L",M685="Yes"),$O$6,IF(K685="S",$M$4,IF(K685="M",$N$4,$O$4)))+IF(L685="Yes",$P$4,0)</f>
        <v>6.4</v>
      </c>
      <c r="O685" s="53">
        <f>IF(K685="S",$M$5,(IF(K685="M",$N$5,$O$5)))+(IF(L685="Yes",$P$5,0))</f>
        <v>1.5</v>
      </c>
      <c r="P685" s="53">
        <f t="shared" si="31"/>
        <v>4.9</v>
      </c>
      <c r="Q685" s="41"/>
      <c r="R685" s="59">
        <v>43484.4484203012</v>
      </c>
      <c r="S685" s="48" t="s">
        <v>4</v>
      </c>
      <c r="T685" s="48" t="s">
        <v>33</v>
      </c>
      <c r="U685" s="48" t="s">
        <v>33</v>
      </c>
      <c r="V685" s="53">
        <f>IF(AND(S685="L",T685="Yes",U685="Yes"),$P$7,0)+IF(S685="S",$M$4,IF(S685="M",$N$4,$O$4)+IF(T685="Yes",$P$4,0))</f>
        <v>7.4</v>
      </c>
      <c r="W685" s="53">
        <f>IF(S685="S",$M$5,(IF(S685="M",$N$5,$O$5)))+(IF(T685="Yes",$P$5,0))</f>
        <v>1.7</v>
      </c>
      <c r="X685" s="53">
        <f t="shared" si="32"/>
        <v>5.7</v>
      </c>
    </row>
    <row r="686" s="39" customFormat="1" ht="15.75" customHeight="1" spans="1:24">
      <c r="A686" s="41"/>
      <c r="B686" s="59">
        <v>43470.7494552794</v>
      </c>
      <c r="C686" s="48" t="s">
        <v>3</v>
      </c>
      <c r="D686" s="48" t="s">
        <v>33</v>
      </c>
      <c r="E686" s="48" t="s">
        <v>33</v>
      </c>
      <c r="F686" s="53">
        <f>IF(C686="S",$M$4,(IF(C686="M",$N$4,$O$4)))+(IF(D686="Yes",$P$4,0))</f>
        <v>6.4</v>
      </c>
      <c r="G686" s="53">
        <f>IF(C686="S",$M$5,(IF(C686="M",$N$5,$O$5)))+(IF(D686="Yes",$P$5,0))</f>
        <v>1.5</v>
      </c>
      <c r="H686" s="53">
        <f t="shared" si="30"/>
        <v>4.9</v>
      </c>
      <c r="I686" s="41"/>
      <c r="J686" s="59">
        <v>43476.6639853903</v>
      </c>
      <c r="K686" s="48" t="s">
        <v>3</v>
      </c>
      <c r="L686" s="48" t="s">
        <v>5</v>
      </c>
      <c r="M686" s="48" t="s">
        <v>33</v>
      </c>
      <c r="N686" s="53">
        <f>IF(AND(K686="L",M686="Yes"),$O$6,IF(K686="S",$M$4,IF(K686="M",$N$4,$O$4)))+IF(L686="Yes",$P$4,0)</f>
        <v>11.3</v>
      </c>
      <c r="O686" s="53">
        <f>IF(K686="S",$M$5,(IF(K686="M",$N$5,$O$5)))+(IF(L686="Yes",$P$5,0))</f>
        <v>3.5</v>
      </c>
      <c r="P686" s="53">
        <f t="shared" si="31"/>
        <v>7.8</v>
      </c>
      <c r="Q686" s="41"/>
      <c r="R686" s="59">
        <v>43484.4497743455</v>
      </c>
      <c r="S686" s="48" t="s">
        <v>3</v>
      </c>
      <c r="T686" s="48" t="s">
        <v>33</v>
      </c>
      <c r="U686" s="48" t="s">
        <v>33</v>
      </c>
      <c r="V686" s="53">
        <f>IF(AND(S686="L",T686="Yes",U686="Yes"),$P$7,0)+IF(S686="S",$M$4,IF(S686="M",$N$4,$O$4)+IF(T686="Yes",$P$4,0))</f>
        <v>6.4</v>
      </c>
      <c r="W686" s="53">
        <f>IF(S686="S",$M$5,(IF(S686="M",$N$5,$O$5)))+(IF(T686="Yes",$P$5,0))</f>
        <v>1.5</v>
      </c>
      <c r="X686" s="53">
        <f t="shared" si="32"/>
        <v>4.9</v>
      </c>
    </row>
    <row r="687" s="39" customFormat="1" ht="15.75" customHeight="1" spans="1:24">
      <c r="A687" s="41"/>
      <c r="B687" s="59">
        <v>43470.7495048844</v>
      </c>
      <c r="C687" s="48" t="s">
        <v>3</v>
      </c>
      <c r="D687" s="48" t="s">
        <v>33</v>
      </c>
      <c r="E687" s="48" t="s">
        <v>33</v>
      </c>
      <c r="F687" s="53">
        <f>IF(C687="S",$M$4,(IF(C687="M",$N$4,$O$4)))+(IF(D687="Yes",$P$4,0))</f>
        <v>6.4</v>
      </c>
      <c r="G687" s="53">
        <f>IF(C687="S",$M$5,(IF(C687="M",$N$5,$O$5)))+(IF(D687="Yes",$P$5,0))</f>
        <v>1.5</v>
      </c>
      <c r="H687" s="53">
        <f t="shared" si="30"/>
        <v>4.9</v>
      </c>
      <c r="I687" s="41"/>
      <c r="J687" s="59">
        <v>43476.6652604974</v>
      </c>
      <c r="K687" s="48" t="s">
        <v>4</v>
      </c>
      <c r="L687" s="48" t="s">
        <v>33</v>
      </c>
      <c r="M687" s="48" t="s">
        <v>5</v>
      </c>
      <c r="N687" s="53">
        <f>IF(AND(K687="L",M687="Yes"),$O$6,IF(K687="S",$M$4,IF(K687="M",$N$4,$O$4)))+IF(L687="Yes",$P$4,0)</f>
        <v>6.66</v>
      </c>
      <c r="O687" s="53">
        <f>IF(K687="S",$M$5,(IF(K687="M",$N$5,$O$5)))+(IF(L687="Yes",$P$5,0))</f>
        <v>1.7</v>
      </c>
      <c r="P687" s="53">
        <f t="shared" si="31"/>
        <v>4.96</v>
      </c>
      <c r="Q687" s="41"/>
      <c r="R687" s="59">
        <v>43484.4508047993</v>
      </c>
      <c r="S687" s="48" t="s">
        <v>4</v>
      </c>
      <c r="T687" s="48" t="s">
        <v>33</v>
      </c>
      <c r="U687" s="48" t="s">
        <v>5</v>
      </c>
      <c r="V687" s="53">
        <f>IF(AND(S687="L",T687="Yes",U687="Yes"),$P$7,0)+IF(S687="S",$M$4,IF(S687="M",$N$4,$O$4)+IF(T687="Yes",$P$4,0))</f>
        <v>7.4</v>
      </c>
      <c r="W687" s="53">
        <f>IF(S687="S",$M$5,(IF(S687="M",$N$5,$O$5)))+(IF(T687="Yes",$P$5,0))</f>
        <v>1.7</v>
      </c>
      <c r="X687" s="53">
        <f t="shared" si="32"/>
        <v>5.7</v>
      </c>
    </row>
    <row r="688" s="39" customFormat="1" ht="15.75" customHeight="1" spans="1:24">
      <c r="A688" s="41"/>
      <c r="B688" s="59">
        <v>43470.7648202417</v>
      </c>
      <c r="C688" s="48" t="s">
        <v>3</v>
      </c>
      <c r="D688" s="48" t="s">
        <v>33</v>
      </c>
      <c r="E688" s="48" t="s">
        <v>33</v>
      </c>
      <c r="F688" s="53">
        <f>IF(C688="S",$M$4,(IF(C688="M",$N$4,$O$4)))+(IF(D688="Yes",$P$4,0))</f>
        <v>6.4</v>
      </c>
      <c r="G688" s="53">
        <f>IF(C688="S",$M$5,(IF(C688="M",$N$5,$O$5)))+(IF(D688="Yes",$P$5,0))</f>
        <v>1.5</v>
      </c>
      <c r="H688" s="53">
        <f t="shared" si="30"/>
        <v>4.9</v>
      </c>
      <c r="I688" s="41"/>
      <c r="J688" s="59">
        <v>43476.6715584445</v>
      </c>
      <c r="K688" s="48" t="s">
        <v>4</v>
      </c>
      <c r="L688" s="48" t="s">
        <v>33</v>
      </c>
      <c r="M688" s="48" t="s">
        <v>5</v>
      </c>
      <c r="N688" s="53">
        <f>IF(AND(K688="L",M688="Yes"),$O$6,IF(K688="S",$M$4,IF(K688="M",$N$4,$O$4)))+IF(L688="Yes",$P$4,0)</f>
        <v>6.66</v>
      </c>
      <c r="O688" s="53">
        <f>IF(K688="S",$M$5,(IF(K688="M",$N$5,$O$5)))+(IF(L688="Yes",$P$5,0))</f>
        <v>1.7</v>
      </c>
      <c r="P688" s="53">
        <f t="shared" si="31"/>
        <v>4.96</v>
      </c>
      <c r="Q688" s="41"/>
      <c r="R688" s="59">
        <v>43484.4517343689</v>
      </c>
      <c r="S688" s="48" t="s">
        <v>3</v>
      </c>
      <c r="T688" s="48" t="s">
        <v>5</v>
      </c>
      <c r="U688" s="48" t="s">
        <v>33</v>
      </c>
      <c r="V688" s="53">
        <f>IF(AND(S688="L",T688="Yes",U688="Yes"),$P$7,0)+IF(S688="S",$M$4,IF(S688="M",$N$4,$O$4)+IF(T688="Yes",$P$4,0))</f>
        <v>11.3</v>
      </c>
      <c r="W688" s="53">
        <f>IF(S688="S",$M$5,(IF(S688="M",$N$5,$O$5)))+(IF(T688="Yes",$P$5,0))</f>
        <v>3.5</v>
      </c>
      <c r="X688" s="53">
        <f t="shared" si="32"/>
        <v>7.8</v>
      </c>
    </row>
    <row r="689" s="39" customFormat="1" ht="15.75" customHeight="1" spans="1:24">
      <c r="A689" s="41"/>
      <c r="B689" s="59">
        <v>43470.7687213705</v>
      </c>
      <c r="C689" s="48" t="s">
        <v>3</v>
      </c>
      <c r="D689" s="48" t="s">
        <v>33</v>
      </c>
      <c r="E689" s="48" t="s">
        <v>33</v>
      </c>
      <c r="F689" s="53">
        <f>IF(C689="S",$M$4,(IF(C689="M",$N$4,$O$4)))+(IF(D689="Yes",$P$4,0))</f>
        <v>6.4</v>
      </c>
      <c r="G689" s="53">
        <f>IF(C689="S",$M$5,(IF(C689="M",$N$5,$O$5)))+(IF(D689="Yes",$P$5,0))</f>
        <v>1.5</v>
      </c>
      <c r="H689" s="53">
        <f t="shared" si="30"/>
        <v>4.9</v>
      </c>
      <c r="I689" s="41"/>
      <c r="J689" s="59">
        <v>43476.6739418794</v>
      </c>
      <c r="K689" s="48" t="s">
        <v>4</v>
      </c>
      <c r="L689" s="48" t="s">
        <v>33</v>
      </c>
      <c r="M689" s="48" t="s">
        <v>5</v>
      </c>
      <c r="N689" s="53">
        <f>IF(AND(K689="L",M689="Yes"),$O$6,IF(K689="S",$M$4,IF(K689="M",$N$4,$O$4)))+IF(L689="Yes",$P$4,0)</f>
        <v>6.66</v>
      </c>
      <c r="O689" s="53">
        <f>IF(K689="S",$M$5,(IF(K689="M",$N$5,$O$5)))+(IF(L689="Yes",$P$5,0))</f>
        <v>1.7</v>
      </c>
      <c r="P689" s="53">
        <f t="shared" si="31"/>
        <v>4.96</v>
      </c>
      <c r="Q689" s="41"/>
      <c r="R689" s="59">
        <v>43484.4616105714</v>
      </c>
      <c r="S689" s="48" t="s">
        <v>4</v>
      </c>
      <c r="T689" s="48" t="s">
        <v>33</v>
      </c>
      <c r="U689" s="48" t="s">
        <v>33</v>
      </c>
      <c r="V689" s="53">
        <f>IF(AND(S689="L",T689="Yes",U689="Yes"),$P$7,0)+IF(S689="S",$M$4,IF(S689="M",$N$4,$O$4)+IF(T689="Yes",$P$4,0))</f>
        <v>7.4</v>
      </c>
      <c r="W689" s="53">
        <f>IF(S689="S",$M$5,(IF(S689="M",$N$5,$O$5)))+(IF(T689="Yes",$P$5,0))</f>
        <v>1.7</v>
      </c>
      <c r="X689" s="53">
        <f t="shared" si="32"/>
        <v>5.7</v>
      </c>
    </row>
    <row r="690" s="39" customFormat="1" ht="15.75" customHeight="1" spans="1:24">
      <c r="A690" s="41"/>
      <c r="B690" s="59">
        <v>43470.7792755429</v>
      </c>
      <c r="C690" s="48" t="s">
        <v>2</v>
      </c>
      <c r="D690" s="48" t="s">
        <v>33</v>
      </c>
      <c r="E690" s="48" t="s">
        <v>33</v>
      </c>
      <c r="F690" s="53">
        <f>IF(C690="S",$M$4,(IF(C690="M",$N$4,$O$4)))+(IF(D690="Yes",$P$4,0))</f>
        <v>5.4</v>
      </c>
      <c r="G690" s="53">
        <f>IF(C690="S",$M$5,(IF(C690="M",$N$5,$O$5)))+(IF(D690="Yes",$P$5,0))</f>
        <v>1.2</v>
      </c>
      <c r="H690" s="53">
        <f t="shared" si="30"/>
        <v>4.2</v>
      </c>
      <c r="I690" s="41"/>
      <c r="J690" s="59">
        <v>43476.6782328345</v>
      </c>
      <c r="K690" s="48" t="s">
        <v>4</v>
      </c>
      <c r="L690" s="48" t="s">
        <v>33</v>
      </c>
      <c r="M690" s="48" t="s">
        <v>5</v>
      </c>
      <c r="N690" s="53">
        <f>IF(AND(K690="L",M690="Yes"),$O$6,IF(K690="S",$M$4,IF(K690="M",$N$4,$O$4)))+IF(L690="Yes",$P$4,0)</f>
        <v>6.66</v>
      </c>
      <c r="O690" s="53">
        <f>IF(K690="S",$M$5,(IF(K690="M",$N$5,$O$5)))+(IF(L690="Yes",$P$5,0))</f>
        <v>1.7</v>
      </c>
      <c r="P690" s="53">
        <f t="shared" si="31"/>
        <v>4.96</v>
      </c>
      <c r="Q690" s="41"/>
      <c r="R690" s="59">
        <v>43484.4617345254</v>
      </c>
      <c r="S690" s="48" t="s">
        <v>2</v>
      </c>
      <c r="T690" s="48" t="s">
        <v>33</v>
      </c>
      <c r="U690" s="48" t="s">
        <v>33</v>
      </c>
      <c r="V690" s="53">
        <f>IF(AND(S690="L",T690="Yes",U690="Yes"),$P$7,0)+IF(S690="S",$M$4,IF(S690="M",$N$4,$O$4)+IF(T690="Yes",$P$4,0))</f>
        <v>5.4</v>
      </c>
      <c r="W690" s="53">
        <f>IF(S690="S",$M$5,(IF(S690="M",$N$5,$O$5)))+(IF(T690="Yes",$P$5,0))</f>
        <v>1.2</v>
      </c>
      <c r="X690" s="53">
        <f t="shared" si="32"/>
        <v>4.2</v>
      </c>
    </row>
    <row r="691" s="39" customFormat="1" ht="15.75" customHeight="1" spans="1:24">
      <c r="A691" s="41"/>
      <c r="B691" s="59">
        <v>43470.7797209409</v>
      </c>
      <c r="C691" s="48" t="s">
        <v>3</v>
      </c>
      <c r="D691" s="48" t="s">
        <v>33</v>
      </c>
      <c r="E691" s="48" t="s">
        <v>33</v>
      </c>
      <c r="F691" s="53">
        <f>IF(C691="S",$M$4,(IF(C691="M",$N$4,$O$4)))+(IF(D691="Yes",$P$4,0))</f>
        <v>6.4</v>
      </c>
      <c r="G691" s="53">
        <f>IF(C691="S",$M$5,(IF(C691="M",$N$5,$O$5)))+(IF(D691="Yes",$P$5,0))</f>
        <v>1.5</v>
      </c>
      <c r="H691" s="53">
        <f t="shared" si="30"/>
        <v>4.9</v>
      </c>
      <c r="I691" s="41"/>
      <c r="J691" s="59">
        <v>43476.6785549983</v>
      </c>
      <c r="K691" s="48" t="s">
        <v>4</v>
      </c>
      <c r="L691" s="48" t="s">
        <v>33</v>
      </c>
      <c r="M691" s="48" t="s">
        <v>5</v>
      </c>
      <c r="N691" s="53">
        <f>IF(AND(K691="L",M691="Yes"),$O$6,IF(K691="S",$M$4,IF(K691="M",$N$4,$O$4)))+IF(L691="Yes",$P$4,0)</f>
        <v>6.66</v>
      </c>
      <c r="O691" s="53">
        <f>IF(K691="S",$M$5,(IF(K691="M",$N$5,$O$5)))+(IF(L691="Yes",$P$5,0))</f>
        <v>1.7</v>
      </c>
      <c r="P691" s="53">
        <f t="shared" si="31"/>
        <v>4.96</v>
      </c>
      <c r="Q691" s="41"/>
      <c r="R691" s="59">
        <v>43484.4636194757</v>
      </c>
      <c r="S691" s="48" t="s">
        <v>3</v>
      </c>
      <c r="T691" s="48" t="s">
        <v>33</v>
      </c>
      <c r="U691" s="48" t="s">
        <v>33</v>
      </c>
      <c r="V691" s="53">
        <f>IF(AND(S691="L",T691="Yes",U691="Yes"),$P$7,0)+IF(S691="S",$M$4,IF(S691="M",$N$4,$O$4)+IF(T691="Yes",$P$4,0))</f>
        <v>6.4</v>
      </c>
      <c r="W691" s="53">
        <f>IF(S691="S",$M$5,(IF(S691="M",$N$5,$O$5)))+(IF(T691="Yes",$P$5,0))</f>
        <v>1.5</v>
      </c>
      <c r="X691" s="53">
        <f t="shared" si="32"/>
        <v>4.9</v>
      </c>
    </row>
    <row r="692" s="39" customFormat="1" ht="15.75" customHeight="1" spans="1:24">
      <c r="A692" s="41"/>
      <c r="B692" s="59">
        <v>43470.7820687583</v>
      </c>
      <c r="C692" s="48" t="s">
        <v>3</v>
      </c>
      <c r="D692" s="48" t="s">
        <v>33</v>
      </c>
      <c r="E692" s="48" t="s">
        <v>33</v>
      </c>
      <c r="F692" s="53">
        <f>IF(C692="S",$M$4,(IF(C692="M",$N$4,$O$4)))+(IF(D692="Yes",$P$4,0))</f>
        <v>6.4</v>
      </c>
      <c r="G692" s="53">
        <f>IF(C692="S",$M$5,(IF(C692="M",$N$5,$O$5)))+(IF(D692="Yes",$P$5,0))</f>
        <v>1.5</v>
      </c>
      <c r="H692" s="53">
        <f t="shared" si="30"/>
        <v>4.9</v>
      </c>
      <c r="I692" s="41"/>
      <c r="J692" s="59">
        <v>43476.6810585162</v>
      </c>
      <c r="K692" s="48" t="s">
        <v>4</v>
      </c>
      <c r="L692" s="48" t="s">
        <v>33</v>
      </c>
      <c r="M692" s="48" t="s">
        <v>5</v>
      </c>
      <c r="N692" s="53">
        <f>IF(AND(K692="L",M692="Yes"),$O$6,IF(K692="S",$M$4,IF(K692="M",$N$4,$O$4)))+IF(L692="Yes",$P$4,0)</f>
        <v>6.66</v>
      </c>
      <c r="O692" s="53">
        <f>IF(K692="S",$M$5,(IF(K692="M",$N$5,$O$5)))+(IF(L692="Yes",$P$5,0))</f>
        <v>1.7</v>
      </c>
      <c r="P692" s="53">
        <f t="shared" si="31"/>
        <v>4.96</v>
      </c>
      <c r="Q692" s="41"/>
      <c r="R692" s="59">
        <v>43484.471815639</v>
      </c>
      <c r="S692" s="48" t="s">
        <v>2</v>
      </c>
      <c r="T692" s="48" t="s">
        <v>33</v>
      </c>
      <c r="U692" s="48" t="s">
        <v>33</v>
      </c>
      <c r="V692" s="53">
        <f>IF(AND(S692="L",T692="Yes",U692="Yes"),$P$7,0)+IF(S692="S",$M$4,IF(S692="M",$N$4,$O$4)+IF(T692="Yes",$P$4,0))</f>
        <v>5.4</v>
      </c>
      <c r="W692" s="53">
        <f>IF(S692="S",$M$5,(IF(S692="M",$N$5,$O$5)))+(IF(T692="Yes",$P$5,0))</f>
        <v>1.2</v>
      </c>
      <c r="X692" s="53">
        <f t="shared" si="32"/>
        <v>4.2</v>
      </c>
    </row>
    <row r="693" s="39" customFormat="1" ht="15.75" customHeight="1" spans="1:24">
      <c r="A693" s="41"/>
      <c r="B693" s="59">
        <v>43470.7985753616</v>
      </c>
      <c r="C693" s="48" t="s">
        <v>3</v>
      </c>
      <c r="D693" s="48" t="s">
        <v>33</v>
      </c>
      <c r="E693" s="48" t="s">
        <v>33</v>
      </c>
      <c r="F693" s="53">
        <f>IF(C693="S",$M$4,(IF(C693="M",$N$4,$O$4)))+(IF(D693="Yes",$P$4,0))</f>
        <v>6.4</v>
      </c>
      <c r="G693" s="53">
        <f>IF(C693="S",$M$5,(IF(C693="M",$N$5,$O$5)))+(IF(D693="Yes",$P$5,0))</f>
        <v>1.5</v>
      </c>
      <c r="H693" s="53">
        <f t="shared" si="30"/>
        <v>4.9</v>
      </c>
      <c r="I693" s="41"/>
      <c r="J693" s="59">
        <v>43476.6866052475</v>
      </c>
      <c r="K693" s="48" t="s">
        <v>3</v>
      </c>
      <c r="L693" s="48" t="s">
        <v>33</v>
      </c>
      <c r="M693" s="48" t="s">
        <v>33</v>
      </c>
      <c r="N693" s="53">
        <f>IF(AND(K693="L",M693="Yes"),$O$6,IF(K693="S",$M$4,IF(K693="M",$N$4,$O$4)))+IF(L693="Yes",$P$4,0)</f>
        <v>6.4</v>
      </c>
      <c r="O693" s="53">
        <f>IF(K693="S",$M$5,(IF(K693="M",$N$5,$O$5)))+(IF(L693="Yes",$P$5,0))</f>
        <v>1.5</v>
      </c>
      <c r="P693" s="53">
        <f t="shared" si="31"/>
        <v>4.9</v>
      </c>
      <c r="Q693" s="41"/>
      <c r="R693" s="59">
        <v>43484.4721229173</v>
      </c>
      <c r="S693" s="48" t="s">
        <v>3</v>
      </c>
      <c r="T693" s="48" t="s">
        <v>33</v>
      </c>
      <c r="U693" s="48" t="s">
        <v>33</v>
      </c>
      <c r="V693" s="53">
        <f>IF(AND(S693="L",T693="Yes",U693="Yes"),$P$7,0)+IF(S693="S",$M$4,IF(S693="M",$N$4,$O$4)+IF(T693="Yes",$P$4,0))</f>
        <v>6.4</v>
      </c>
      <c r="W693" s="53">
        <f>IF(S693="S",$M$5,(IF(S693="M",$N$5,$O$5)))+(IF(T693="Yes",$P$5,0))</f>
        <v>1.5</v>
      </c>
      <c r="X693" s="53">
        <f t="shared" si="32"/>
        <v>4.9</v>
      </c>
    </row>
    <row r="694" s="39" customFormat="1" ht="15.75" customHeight="1" spans="1:24">
      <c r="A694" s="41"/>
      <c r="B694" s="59">
        <v>43470.8156491928</v>
      </c>
      <c r="C694" s="48" t="s">
        <v>2</v>
      </c>
      <c r="D694" s="48" t="s">
        <v>33</v>
      </c>
      <c r="E694" s="48" t="s">
        <v>33</v>
      </c>
      <c r="F694" s="53">
        <f>IF(C694="S",$M$4,(IF(C694="M",$N$4,$O$4)))+(IF(D694="Yes",$P$4,0))</f>
        <v>5.4</v>
      </c>
      <c r="G694" s="53">
        <f>IF(C694="S",$M$5,(IF(C694="M",$N$5,$O$5)))+(IF(D694="Yes",$P$5,0))</f>
        <v>1.2</v>
      </c>
      <c r="H694" s="53">
        <f t="shared" si="30"/>
        <v>4.2</v>
      </c>
      <c r="I694" s="41"/>
      <c r="J694" s="59">
        <v>43476.6886322402</v>
      </c>
      <c r="K694" s="48" t="s">
        <v>4</v>
      </c>
      <c r="L694" s="48" t="s">
        <v>33</v>
      </c>
      <c r="M694" s="48" t="s">
        <v>5</v>
      </c>
      <c r="N694" s="53">
        <f>IF(AND(K694="L",M694="Yes"),$O$6,IF(K694="S",$M$4,IF(K694="M",$N$4,$O$4)))+IF(L694="Yes",$P$4,0)</f>
        <v>6.66</v>
      </c>
      <c r="O694" s="53">
        <f>IF(K694="S",$M$5,(IF(K694="M",$N$5,$O$5)))+(IF(L694="Yes",$P$5,0))</f>
        <v>1.7</v>
      </c>
      <c r="P694" s="53">
        <f t="shared" si="31"/>
        <v>4.96</v>
      </c>
      <c r="Q694" s="41"/>
      <c r="R694" s="59">
        <v>43484.4808992417</v>
      </c>
      <c r="S694" s="48" t="s">
        <v>2</v>
      </c>
      <c r="T694" s="48" t="s">
        <v>33</v>
      </c>
      <c r="U694" s="48" t="s">
        <v>33</v>
      </c>
      <c r="V694" s="53">
        <f>IF(AND(S694="L",T694="Yes",U694="Yes"),$P$7,0)+IF(S694="S",$M$4,IF(S694="M",$N$4,$O$4)+IF(T694="Yes",$P$4,0))</f>
        <v>5.4</v>
      </c>
      <c r="W694" s="53">
        <f>IF(S694="S",$M$5,(IF(S694="M",$N$5,$O$5)))+(IF(T694="Yes",$P$5,0))</f>
        <v>1.2</v>
      </c>
      <c r="X694" s="53">
        <f t="shared" si="32"/>
        <v>4.2</v>
      </c>
    </row>
    <row r="695" s="39" customFormat="1" ht="15.75" customHeight="1" spans="1:24">
      <c r="A695" s="41"/>
      <c r="B695" s="59">
        <v>43470.8302351103</v>
      </c>
      <c r="C695" s="48" t="s">
        <v>4</v>
      </c>
      <c r="D695" s="48" t="s">
        <v>33</v>
      </c>
      <c r="E695" s="48" t="s">
        <v>33</v>
      </c>
      <c r="F695" s="53">
        <f>IF(C695="S",$M$4,(IF(C695="M",$N$4,$O$4)))+(IF(D695="Yes",$P$4,0))</f>
        <v>7.4</v>
      </c>
      <c r="G695" s="53">
        <f>IF(C695="S",$M$5,(IF(C695="M",$N$5,$O$5)))+(IF(D695="Yes",$P$5,0))</f>
        <v>1.7</v>
      </c>
      <c r="H695" s="53">
        <f t="shared" si="30"/>
        <v>5.7</v>
      </c>
      <c r="I695" s="41"/>
      <c r="J695" s="59">
        <v>43476.6994741418</v>
      </c>
      <c r="K695" s="48" t="s">
        <v>2</v>
      </c>
      <c r="L695" s="48" t="s">
        <v>33</v>
      </c>
      <c r="M695" s="48" t="s">
        <v>33</v>
      </c>
      <c r="N695" s="53">
        <f>IF(AND(K695="L",M695="Yes"),$O$6,IF(K695="S",$M$4,IF(K695="M",$N$4,$O$4)))+IF(L695="Yes",$P$4,0)</f>
        <v>5.4</v>
      </c>
      <c r="O695" s="53">
        <f>IF(K695="S",$M$5,(IF(K695="M",$N$5,$O$5)))+(IF(L695="Yes",$P$5,0))</f>
        <v>1.2</v>
      </c>
      <c r="P695" s="53">
        <f t="shared" si="31"/>
        <v>4.2</v>
      </c>
      <c r="Q695" s="41"/>
      <c r="R695" s="59">
        <v>43484.4850119592</v>
      </c>
      <c r="S695" s="48" t="s">
        <v>3</v>
      </c>
      <c r="T695" s="48" t="s">
        <v>5</v>
      </c>
      <c r="U695" s="48" t="s">
        <v>33</v>
      </c>
      <c r="V695" s="53">
        <f>IF(AND(S695="L",T695="Yes",U695="Yes"),$P$7,0)+IF(S695="S",$M$4,IF(S695="M",$N$4,$O$4)+IF(T695="Yes",$P$4,0))</f>
        <v>11.3</v>
      </c>
      <c r="W695" s="53">
        <f>IF(S695="S",$M$5,(IF(S695="M",$N$5,$O$5)))+(IF(T695="Yes",$P$5,0))</f>
        <v>3.5</v>
      </c>
      <c r="X695" s="53">
        <f t="shared" si="32"/>
        <v>7.8</v>
      </c>
    </row>
    <row r="696" s="39" customFormat="1" ht="15.75" customHeight="1" spans="1:24">
      <c r="A696" s="41"/>
      <c r="B696" s="59">
        <v>43470.8331462834</v>
      </c>
      <c r="C696" s="48" t="s">
        <v>2</v>
      </c>
      <c r="D696" s="48" t="s">
        <v>33</v>
      </c>
      <c r="E696" s="48" t="s">
        <v>33</v>
      </c>
      <c r="F696" s="53">
        <f>IF(C696="S",$M$4,(IF(C696="M",$N$4,$O$4)))+(IF(D696="Yes",$P$4,0))</f>
        <v>5.4</v>
      </c>
      <c r="G696" s="53">
        <f>IF(C696="S",$M$5,(IF(C696="M",$N$5,$O$5)))+(IF(D696="Yes",$P$5,0))</f>
        <v>1.2</v>
      </c>
      <c r="H696" s="53">
        <f t="shared" si="30"/>
        <v>4.2</v>
      </c>
      <c r="I696" s="41"/>
      <c r="J696" s="59">
        <v>43476.700049208</v>
      </c>
      <c r="K696" s="48" t="s">
        <v>4</v>
      </c>
      <c r="L696" s="48" t="s">
        <v>33</v>
      </c>
      <c r="M696" s="48" t="s">
        <v>33</v>
      </c>
      <c r="N696" s="53">
        <f>IF(AND(K696="L",M696="Yes"),$O$6,IF(K696="S",$M$4,IF(K696="M",$N$4,$O$4)))+IF(L696="Yes",$P$4,0)</f>
        <v>7.4</v>
      </c>
      <c r="O696" s="53">
        <f>IF(K696="S",$M$5,(IF(K696="M",$N$5,$O$5)))+(IF(L696="Yes",$P$5,0))</f>
        <v>1.7</v>
      </c>
      <c r="P696" s="53">
        <f t="shared" si="31"/>
        <v>5.7</v>
      </c>
      <c r="Q696" s="41"/>
      <c r="R696" s="59">
        <v>43484.4900187067</v>
      </c>
      <c r="S696" s="48" t="s">
        <v>3</v>
      </c>
      <c r="T696" s="48" t="s">
        <v>33</v>
      </c>
      <c r="U696" s="48" t="s">
        <v>33</v>
      </c>
      <c r="V696" s="53">
        <f>IF(AND(S696="L",T696="Yes",U696="Yes"),$P$7,0)+IF(S696="S",$M$4,IF(S696="M",$N$4,$O$4)+IF(T696="Yes",$P$4,0))</f>
        <v>6.4</v>
      </c>
      <c r="W696" s="53">
        <f>IF(S696="S",$M$5,(IF(S696="M",$N$5,$O$5)))+(IF(T696="Yes",$P$5,0))</f>
        <v>1.5</v>
      </c>
      <c r="X696" s="53">
        <f t="shared" si="32"/>
        <v>4.9</v>
      </c>
    </row>
    <row r="697" s="39" customFormat="1" ht="15.75" customHeight="1" spans="1:24">
      <c r="A697" s="41"/>
      <c r="B697" s="59">
        <v>43470.8331841998</v>
      </c>
      <c r="C697" s="48" t="s">
        <v>3</v>
      </c>
      <c r="D697" s="48" t="s">
        <v>33</v>
      </c>
      <c r="E697" s="48" t="s">
        <v>33</v>
      </c>
      <c r="F697" s="53">
        <f>IF(C697="S",$M$4,(IF(C697="M",$N$4,$O$4)))+(IF(D697="Yes",$P$4,0))</f>
        <v>6.4</v>
      </c>
      <c r="G697" s="53">
        <f>IF(C697="S",$M$5,(IF(C697="M",$N$5,$O$5)))+(IF(D697="Yes",$P$5,0))</f>
        <v>1.5</v>
      </c>
      <c r="H697" s="53">
        <f t="shared" si="30"/>
        <v>4.9</v>
      </c>
      <c r="I697" s="41"/>
      <c r="J697" s="59">
        <v>43476.7003479692</v>
      </c>
      <c r="K697" s="48" t="s">
        <v>3</v>
      </c>
      <c r="L697" s="48" t="s">
        <v>33</v>
      </c>
      <c r="M697" s="48" t="s">
        <v>33</v>
      </c>
      <c r="N697" s="53">
        <f>IF(AND(K697="L",M697="Yes"),$O$6,IF(K697="S",$M$4,IF(K697="M",$N$4,$O$4)))+IF(L697="Yes",$P$4,0)</f>
        <v>6.4</v>
      </c>
      <c r="O697" s="53">
        <f>IF(K697="S",$M$5,(IF(K697="M",$N$5,$O$5)))+(IF(L697="Yes",$P$5,0))</f>
        <v>1.5</v>
      </c>
      <c r="P697" s="53">
        <f t="shared" si="31"/>
        <v>4.9</v>
      </c>
      <c r="Q697" s="41"/>
      <c r="R697" s="59">
        <v>43484.4909149881</v>
      </c>
      <c r="S697" s="48" t="s">
        <v>4</v>
      </c>
      <c r="T697" s="48" t="s">
        <v>33</v>
      </c>
      <c r="U697" s="48" t="s">
        <v>33</v>
      </c>
      <c r="V697" s="53">
        <f>IF(AND(S697="L",T697="Yes",U697="Yes"),$P$7,0)+IF(S697="S",$M$4,IF(S697="M",$N$4,$O$4)+IF(T697="Yes",$P$4,0))</f>
        <v>7.4</v>
      </c>
      <c r="W697" s="53">
        <f>IF(S697="S",$M$5,(IF(S697="M",$N$5,$O$5)))+(IF(T697="Yes",$P$5,0))</f>
        <v>1.7</v>
      </c>
      <c r="X697" s="53">
        <f t="shared" si="32"/>
        <v>5.7</v>
      </c>
    </row>
    <row r="698" s="39" customFormat="1" ht="15.75" customHeight="1" spans="1:24">
      <c r="A698" s="41"/>
      <c r="B698" s="59">
        <v>43470.8345703233</v>
      </c>
      <c r="C698" s="48" t="s">
        <v>4</v>
      </c>
      <c r="D698" s="48" t="s">
        <v>5</v>
      </c>
      <c r="E698" s="48" t="s">
        <v>33</v>
      </c>
      <c r="F698" s="53">
        <f>IF(C698="S",$M$4,(IF(C698="M",$N$4,$O$4)))+(IF(D698="Yes",$P$4,0))</f>
        <v>12.3</v>
      </c>
      <c r="G698" s="53">
        <f>IF(C698="S",$M$5,(IF(C698="M",$N$5,$O$5)))+(IF(D698="Yes",$P$5,0))</f>
        <v>3.7</v>
      </c>
      <c r="H698" s="53">
        <f t="shared" si="30"/>
        <v>8.6</v>
      </c>
      <c r="I698" s="41"/>
      <c r="J698" s="59">
        <v>43476.7034539037</v>
      </c>
      <c r="K698" s="48" t="s">
        <v>4</v>
      </c>
      <c r="L698" s="48" t="s">
        <v>5</v>
      </c>
      <c r="M698" s="48" t="s">
        <v>5</v>
      </c>
      <c r="N698" s="53">
        <f>IF(AND(K698="L",M698="Yes"),$O$6,IF(K698="S",$M$4,IF(K698="M",$N$4,$O$4)))+IF(L698="Yes",$P$4,0)</f>
        <v>11.56</v>
      </c>
      <c r="O698" s="53">
        <f>IF(K698="S",$M$5,(IF(K698="M",$N$5,$O$5)))+(IF(L698="Yes",$P$5,0))</f>
        <v>3.7</v>
      </c>
      <c r="P698" s="53">
        <f t="shared" si="31"/>
        <v>7.86</v>
      </c>
      <c r="Q698" s="41"/>
      <c r="R698" s="59">
        <v>43484.4930581215</v>
      </c>
      <c r="S698" s="48" t="s">
        <v>3</v>
      </c>
      <c r="T698" s="48" t="s">
        <v>33</v>
      </c>
      <c r="U698" s="48" t="s">
        <v>33</v>
      </c>
      <c r="V698" s="53">
        <f>IF(AND(S698="L",T698="Yes",U698="Yes"),$P$7,0)+IF(S698="S",$M$4,IF(S698="M",$N$4,$O$4)+IF(T698="Yes",$P$4,0))</f>
        <v>6.4</v>
      </c>
      <c r="W698" s="53">
        <f>IF(S698="S",$M$5,(IF(S698="M",$N$5,$O$5)))+(IF(T698="Yes",$P$5,0))</f>
        <v>1.5</v>
      </c>
      <c r="X698" s="53">
        <f t="shared" si="32"/>
        <v>4.9</v>
      </c>
    </row>
    <row r="699" s="39" customFormat="1" ht="15.75" customHeight="1" spans="1:24">
      <c r="A699" s="41"/>
      <c r="B699" s="59">
        <v>43470.840503183</v>
      </c>
      <c r="C699" s="48" t="s">
        <v>4</v>
      </c>
      <c r="D699" s="48" t="s">
        <v>33</v>
      </c>
      <c r="E699" s="48" t="s">
        <v>33</v>
      </c>
      <c r="F699" s="53">
        <f>IF(C699="S",$M$4,(IF(C699="M",$N$4,$O$4)))+(IF(D699="Yes",$P$4,0))</f>
        <v>7.4</v>
      </c>
      <c r="G699" s="53">
        <f>IF(C699="S",$M$5,(IF(C699="M",$N$5,$O$5)))+(IF(D699="Yes",$P$5,0))</f>
        <v>1.7</v>
      </c>
      <c r="H699" s="53">
        <f t="shared" si="30"/>
        <v>5.7</v>
      </c>
      <c r="I699" s="41"/>
      <c r="J699" s="59">
        <v>43476.712455413</v>
      </c>
      <c r="K699" s="48" t="s">
        <v>4</v>
      </c>
      <c r="L699" s="48" t="s">
        <v>33</v>
      </c>
      <c r="M699" s="48" t="s">
        <v>5</v>
      </c>
      <c r="N699" s="53">
        <f>IF(AND(K699="L",M699="Yes"),$O$6,IF(K699="S",$M$4,IF(K699="M",$N$4,$O$4)))+IF(L699="Yes",$P$4,0)</f>
        <v>6.66</v>
      </c>
      <c r="O699" s="53">
        <f>IF(K699="S",$M$5,(IF(K699="M",$N$5,$O$5)))+(IF(L699="Yes",$P$5,0))</f>
        <v>1.7</v>
      </c>
      <c r="P699" s="53">
        <f t="shared" si="31"/>
        <v>4.96</v>
      </c>
      <c r="Q699" s="41"/>
      <c r="R699" s="59">
        <v>43484.4941402586</v>
      </c>
      <c r="S699" s="48" t="s">
        <v>4</v>
      </c>
      <c r="T699" s="48" t="s">
        <v>33</v>
      </c>
      <c r="U699" s="48" t="s">
        <v>33</v>
      </c>
      <c r="V699" s="53">
        <f>IF(AND(S699="L",T699="Yes",U699="Yes"),$P$7,0)+IF(S699="S",$M$4,IF(S699="M",$N$4,$O$4)+IF(T699="Yes",$P$4,0))</f>
        <v>7.4</v>
      </c>
      <c r="W699" s="53">
        <f>IF(S699="S",$M$5,(IF(S699="M",$N$5,$O$5)))+(IF(T699="Yes",$P$5,0))</f>
        <v>1.7</v>
      </c>
      <c r="X699" s="53">
        <f t="shared" si="32"/>
        <v>5.7</v>
      </c>
    </row>
    <row r="700" s="39" customFormat="1" ht="15.75" customHeight="1" spans="1:24">
      <c r="A700" s="41"/>
      <c r="B700" s="59">
        <v>43470.8406582042</v>
      </c>
      <c r="C700" s="48" t="s">
        <v>4</v>
      </c>
      <c r="D700" s="48" t="s">
        <v>5</v>
      </c>
      <c r="E700" s="48" t="s">
        <v>33</v>
      </c>
      <c r="F700" s="53">
        <f>IF(C700="S",$M$4,(IF(C700="M",$N$4,$O$4)))+(IF(D700="Yes",$P$4,0))</f>
        <v>12.3</v>
      </c>
      <c r="G700" s="53">
        <f>IF(C700="S",$M$5,(IF(C700="M",$N$5,$O$5)))+(IF(D700="Yes",$P$5,0))</f>
        <v>3.7</v>
      </c>
      <c r="H700" s="53">
        <f t="shared" si="30"/>
        <v>8.6</v>
      </c>
      <c r="I700" s="41"/>
      <c r="J700" s="59">
        <v>43476.7249629779</v>
      </c>
      <c r="K700" s="48" t="s">
        <v>2</v>
      </c>
      <c r="L700" s="48" t="s">
        <v>33</v>
      </c>
      <c r="M700" s="48" t="s">
        <v>33</v>
      </c>
      <c r="N700" s="53">
        <f>IF(AND(K700="L",M700="Yes"),$O$6,IF(K700="S",$M$4,IF(K700="M",$N$4,$O$4)))+IF(L700="Yes",$P$4,0)</f>
        <v>5.4</v>
      </c>
      <c r="O700" s="53">
        <f>IF(K700="S",$M$5,(IF(K700="M",$N$5,$O$5)))+(IF(L700="Yes",$P$5,0))</f>
        <v>1.2</v>
      </c>
      <c r="P700" s="53">
        <f t="shared" si="31"/>
        <v>4.2</v>
      </c>
      <c r="Q700" s="41"/>
      <c r="R700" s="59">
        <v>43484.4993752288</v>
      </c>
      <c r="S700" s="48" t="s">
        <v>4</v>
      </c>
      <c r="T700" s="48" t="s">
        <v>33</v>
      </c>
      <c r="U700" s="48" t="s">
        <v>33</v>
      </c>
      <c r="V700" s="53">
        <f>IF(AND(S700="L",T700="Yes",U700="Yes"),$P$7,0)+IF(S700="S",$M$4,IF(S700="M",$N$4,$O$4)+IF(T700="Yes",$P$4,0))</f>
        <v>7.4</v>
      </c>
      <c r="W700" s="53">
        <f>IF(S700="S",$M$5,(IF(S700="M",$N$5,$O$5)))+(IF(T700="Yes",$P$5,0))</f>
        <v>1.7</v>
      </c>
      <c r="X700" s="53">
        <f t="shared" si="32"/>
        <v>5.7</v>
      </c>
    </row>
    <row r="701" s="39" customFormat="1" ht="15.75" customHeight="1" spans="1:24">
      <c r="A701" s="41"/>
      <c r="B701" s="59">
        <v>43470.8411799687</v>
      </c>
      <c r="C701" s="48" t="s">
        <v>3</v>
      </c>
      <c r="D701" s="48" t="s">
        <v>33</v>
      </c>
      <c r="E701" s="48" t="s">
        <v>33</v>
      </c>
      <c r="F701" s="53">
        <f>IF(C701="S",$M$4,(IF(C701="M",$N$4,$O$4)))+(IF(D701="Yes",$P$4,0))</f>
        <v>6.4</v>
      </c>
      <c r="G701" s="53">
        <f>IF(C701="S",$M$5,(IF(C701="M",$N$5,$O$5)))+(IF(D701="Yes",$P$5,0))</f>
        <v>1.5</v>
      </c>
      <c r="H701" s="53">
        <f t="shared" si="30"/>
        <v>4.9</v>
      </c>
      <c r="I701" s="41"/>
      <c r="J701" s="59">
        <v>43476.734021101</v>
      </c>
      <c r="K701" s="48" t="s">
        <v>4</v>
      </c>
      <c r="L701" s="48" t="s">
        <v>33</v>
      </c>
      <c r="M701" s="48" t="s">
        <v>5</v>
      </c>
      <c r="N701" s="53">
        <f>IF(AND(K701="L",M701="Yes"),$O$6,IF(K701="S",$M$4,IF(K701="M",$N$4,$O$4)))+IF(L701="Yes",$P$4,0)</f>
        <v>6.66</v>
      </c>
      <c r="O701" s="53">
        <f>IF(K701="S",$M$5,(IF(K701="M",$N$5,$O$5)))+(IF(L701="Yes",$P$5,0))</f>
        <v>1.7</v>
      </c>
      <c r="P701" s="53">
        <f t="shared" si="31"/>
        <v>4.96</v>
      </c>
      <c r="Q701" s="41"/>
      <c r="R701" s="59">
        <v>43484.499401897</v>
      </c>
      <c r="S701" s="48" t="s">
        <v>3</v>
      </c>
      <c r="T701" s="48" t="s">
        <v>5</v>
      </c>
      <c r="U701" s="48" t="s">
        <v>33</v>
      </c>
      <c r="V701" s="53">
        <f>IF(AND(S701="L",T701="Yes",U701="Yes"),$P$7,0)+IF(S701="S",$M$4,IF(S701="M",$N$4,$O$4)+IF(T701="Yes",$P$4,0))</f>
        <v>11.3</v>
      </c>
      <c r="W701" s="53">
        <f>IF(S701="S",$M$5,(IF(S701="M",$N$5,$O$5)))+(IF(T701="Yes",$P$5,0))</f>
        <v>3.5</v>
      </c>
      <c r="X701" s="53">
        <f t="shared" si="32"/>
        <v>7.8</v>
      </c>
    </row>
    <row r="702" s="39" customFormat="1" ht="15.75" customHeight="1" spans="1:24">
      <c r="A702" s="41"/>
      <c r="B702" s="59">
        <v>43470.845197132</v>
      </c>
      <c r="C702" s="48" t="s">
        <v>3</v>
      </c>
      <c r="D702" s="48" t="s">
        <v>33</v>
      </c>
      <c r="E702" s="48" t="s">
        <v>33</v>
      </c>
      <c r="F702" s="53">
        <f>IF(C702="S",$M$4,(IF(C702="M",$N$4,$O$4)))+(IF(D702="Yes",$P$4,0))</f>
        <v>6.4</v>
      </c>
      <c r="G702" s="53">
        <f>IF(C702="S",$M$5,(IF(C702="M",$N$5,$O$5)))+(IF(D702="Yes",$P$5,0))</f>
        <v>1.5</v>
      </c>
      <c r="H702" s="53">
        <f t="shared" si="30"/>
        <v>4.9</v>
      </c>
      <c r="I702" s="41"/>
      <c r="J702" s="59">
        <v>43476.7342909027</v>
      </c>
      <c r="K702" s="48" t="s">
        <v>4</v>
      </c>
      <c r="L702" s="48" t="s">
        <v>5</v>
      </c>
      <c r="M702" s="48" t="s">
        <v>5</v>
      </c>
      <c r="N702" s="53">
        <f>IF(AND(K702="L",M702="Yes"),$O$6,IF(K702="S",$M$4,IF(K702="M",$N$4,$O$4)))+IF(L702="Yes",$P$4,0)</f>
        <v>11.56</v>
      </c>
      <c r="O702" s="53">
        <f>IF(K702="S",$M$5,(IF(K702="M",$N$5,$O$5)))+(IF(L702="Yes",$P$5,0))</f>
        <v>3.7</v>
      </c>
      <c r="P702" s="53">
        <f t="shared" si="31"/>
        <v>7.86</v>
      </c>
      <c r="Q702" s="41"/>
      <c r="R702" s="59">
        <v>43484.5066152666</v>
      </c>
      <c r="S702" s="48" t="s">
        <v>3</v>
      </c>
      <c r="T702" s="48" t="s">
        <v>33</v>
      </c>
      <c r="U702" s="48" t="s">
        <v>33</v>
      </c>
      <c r="V702" s="53">
        <f>IF(AND(S702="L",T702="Yes",U702="Yes"),$P$7,0)+IF(S702="S",$M$4,IF(S702="M",$N$4,$O$4)+IF(T702="Yes",$P$4,0))</f>
        <v>6.4</v>
      </c>
      <c r="W702" s="53">
        <f>IF(S702="S",$M$5,(IF(S702="M",$N$5,$O$5)))+(IF(T702="Yes",$P$5,0))</f>
        <v>1.5</v>
      </c>
      <c r="X702" s="53">
        <f t="shared" si="32"/>
        <v>4.9</v>
      </c>
    </row>
    <row r="703" s="39" customFormat="1" ht="15.75" customHeight="1" spans="1:24">
      <c r="A703" s="41"/>
      <c r="B703" s="59">
        <v>43470.8455195482</v>
      </c>
      <c r="C703" s="48" t="s">
        <v>3</v>
      </c>
      <c r="D703" s="48" t="s">
        <v>33</v>
      </c>
      <c r="E703" s="48" t="s">
        <v>33</v>
      </c>
      <c r="F703" s="53">
        <f>IF(C703="S",$M$4,(IF(C703="M",$N$4,$O$4)))+(IF(D703="Yes",$P$4,0))</f>
        <v>6.4</v>
      </c>
      <c r="G703" s="53">
        <f>IF(C703="S",$M$5,(IF(C703="M",$N$5,$O$5)))+(IF(D703="Yes",$P$5,0))</f>
        <v>1.5</v>
      </c>
      <c r="H703" s="53">
        <f t="shared" si="30"/>
        <v>4.9</v>
      </c>
      <c r="I703" s="41"/>
      <c r="J703" s="59">
        <v>43476.7363309251</v>
      </c>
      <c r="K703" s="48" t="s">
        <v>3</v>
      </c>
      <c r="L703" s="48" t="s">
        <v>33</v>
      </c>
      <c r="M703" s="48" t="s">
        <v>33</v>
      </c>
      <c r="N703" s="53">
        <f>IF(AND(K703="L",M703="Yes"),$O$6,IF(K703="S",$M$4,IF(K703="M",$N$4,$O$4)))+IF(L703="Yes",$P$4,0)</f>
        <v>6.4</v>
      </c>
      <c r="O703" s="53">
        <f>IF(K703="S",$M$5,(IF(K703="M",$N$5,$O$5)))+(IF(L703="Yes",$P$5,0))</f>
        <v>1.5</v>
      </c>
      <c r="P703" s="53">
        <f t="shared" si="31"/>
        <v>4.9</v>
      </c>
      <c r="Q703" s="41"/>
      <c r="R703" s="59">
        <v>43484.5161731493</v>
      </c>
      <c r="S703" s="48" t="s">
        <v>3</v>
      </c>
      <c r="T703" s="48" t="s">
        <v>33</v>
      </c>
      <c r="U703" s="48" t="s">
        <v>33</v>
      </c>
      <c r="V703" s="53">
        <f>IF(AND(S703="L",T703="Yes",U703="Yes"),$P$7,0)+IF(S703="S",$M$4,IF(S703="M",$N$4,$O$4)+IF(T703="Yes",$P$4,0))</f>
        <v>6.4</v>
      </c>
      <c r="W703" s="53">
        <f>IF(S703="S",$M$5,(IF(S703="M",$N$5,$O$5)))+(IF(T703="Yes",$P$5,0))</f>
        <v>1.5</v>
      </c>
      <c r="X703" s="53">
        <f t="shared" si="32"/>
        <v>4.9</v>
      </c>
    </row>
    <row r="704" s="39" customFormat="1" ht="15.75" customHeight="1" spans="1:24">
      <c r="A704" s="41"/>
      <c r="B704" s="59">
        <v>43470.8527718217</v>
      </c>
      <c r="C704" s="48" t="s">
        <v>3</v>
      </c>
      <c r="D704" s="48" t="s">
        <v>33</v>
      </c>
      <c r="E704" s="48" t="s">
        <v>33</v>
      </c>
      <c r="F704" s="53">
        <f>IF(C704="S",$M$4,(IF(C704="M",$N$4,$O$4)))+(IF(D704="Yes",$P$4,0))</f>
        <v>6.4</v>
      </c>
      <c r="G704" s="53">
        <f>IF(C704="S",$M$5,(IF(C704="M",$N$5,$O$5)))+(IF(D704="Yes",$P$5,0))</f>
        <v>1.5</v>
      </c>
      <c r="H704" s="53">
        <f t="shared" si="30"/>
        <v>4.9</v>
      </c>
      <c r="I704" s="41"/>
      <c r="J704" s="59">
        <v>43476.7371254173</v>
      </c>
      <c r="K704" s="48" t="s">
        <v>4</v>
      </c>
      <c r="L704" s="48" t="s">
        <v>33</v>
      </c>
      <c r="M704" s="48" t="s">
        <v>5</v>
      </c>
      <c r="N704" s="53">
        <f>IF(AND(K704="L",M704="Yes"),$O$6,IF(K704="S",$M$4,IF(K704="M",$N$4,$O$4)))+IF(L704="Yes",$P$4,0)</f>
        <v>6.66</v>
      </c>
      <c r="O704" s="53">
        <f>IF(K704="S",$M$5,(IF(K704="M",$N$5,$O$5)))+(IF(L704="Yes",$P$5,0))</f>
        <v>1.7</v>
      </c>
      <c r="P704" s="53">
        <f t="shared" si="31"/>
        <v>4.96</v>
      </c>
      <c r="Q704" s="41"/>
      <c r="R704" s="59">
        <v>43484.5209600999</v>
      </c>
      <c r="S704" s="48" t="s">
        <v>2</v>
      </c>
      <c r="T704" s="48" t="s">
        <v>5</v>
      </c>
      <c r="U704" s="48" t="s">
        <v>33</v>
      </c>
      <c r="V704" s="53">
        <f>IF(AND(S704="L",T704="Yes",U704="Yes"),$P$7,0)+IF(S704="S",$M$4,IF(S704="M",$N$4,$O$4)+IF(T704="Yes",$P$4,0))</f>
        <v>5.4</v>
      </c>
      <c r="W704" s="53">
        <f>IF(S704="S",$M$5,(IF(S704="M",$N$5,$O$5)))+(IF(T704="Yes",$P$5,0))</f>
        <v>3.2</v>
      </c>
      <c r="X704" s="53">
        <f t="shared" si="32"/>
        <v>2.2</v>
      </c>
    </row>
    <row r="705" s="39" customFormat="1" ht="15.75" customHeight="1" spans="1:24">
      <c r="A705" s="41"/>
      <c r="B705" s="59">
        <v>43470.8609443875</v>
      </c>
      <c r="C705" s="48" t="s">
        <v>3</v>
      </c>
      <c r="D705" s="48" t="s">
        <v>33</v>
      </c>
      <c r="E705" s="48" t="s">
        <v>33</v>
      </c>
      <c r="F705" s="53">
        <f>IF(C705="S",$M$4,(IF(C705="M",$N$4,$O$4)))+(IF(D705="Yes",$P$4,0))</f>
        <v>6.4</v>
      </c>
      <c r="G705" s="53">
        <f>IF(C705="S",$M$5,(IF(C705="M",$N$5,$O$5)))+(IF(D705="Yes",$P$5,0))</f>
        <v>1.5</v>
      </c>
      <c r="H705" s="53">
        <f t="shared" si="30"/>
        <v>4.9</v>
      </c>
      <c r="I705" s="41"/>
      <c r="J705" s="59">
        <v>43476.7539190449</v>
      </c>
      <c r="K705" s="48" t="s">
        <v>4</v>
      </c>
      <c r="L705" s="48" t="s">
        <v>33</v>
      </c>
      <c r="M705" s="48" t="s">
        <v>5</v>
      </c>
      <c r="N705" s="53">
        <f>IF(AND(K705="L",M705="Yes"),$O$6,IF(K705="S",$M$4,IF(K705="M",$N$4,$O$4)))+IF(L705="Yes",$P$4,0)</f>
        <v>6.66</v>
      </c>
      <c r="O705" s="53">
        <f>IF(K705="S",$M$5,(IF(K705="M",$N$5,$O$5)))+(IF(L705="Yes",$P$5,0))</f>
        <v>1.7</v>
      </c>
      <c r="P705" s="53">
        <f t="shared" si="31"/>
        <v>4.96</v>
      </c>
      <c r="Q705" s="41"/>
      <c r="R705" s="59">
        <v>43484.5212615309</v>
      </c>
      <c r="S705" s="48" t="s">
        <v>3</v>
      </c>
      <c r="T705" s="48" t="s">
        <v>5</v>
      </c>
      <c r="U705" s="48" t="s">
        <v>33</v>
      </c>
      <c r="V705" s="53">
        <f>IF(AND(S705="L",T705="Yes",U705="Yes"),$P$7,0)+IF(S705="S",$M$4,IF(S705="M",$N$4,$O$4)+IF(T705="Yes",$P$4,0))</f>
        <v>11.3</v>
      </c>
      <c r="W705" s="53">
        <f>IF(S705="S",$M$5,(IF(S705="M",$N$5,$O$5)))+(IF(T705="Yes",$P$5,0))</f>
        <v>3.5</v>
      </c>
      <c r="X705" s="53">
        <f t="shared" si="32"/>
        <v>7.8</v>
      </c>
    </row>
    <row r="706" s="39" customFormat="1" ht="15.75" customHeight="1" spans="1:24">
      <c r="A706" s="41"/>
      <c r="B706" s="59">
        <v>43470.8646105389</v>
      </c>
      <c r="C706" s="48" t="s">
        <v>4</v>
      </c>
      <c r="D706" s="48" t="s">
        <v>33</v>
      </c>
      <c r="E706" s="48" t="s">
        <v>33</v>
      </c>
      <c r="F706" s="53">
        <f>IF(C706="S",$M$4,(IF(C706="M",$N$4,$O$4)))+(IF(D706="Yes",$P$4,0))</f>
        <v>7.4</v>
      </c>
      <c r="G706" s="53">
        <f>IF(C706="S",$M$5,(IF(C706="M",$N$5,$O$5)))+(IF(D706="Yes",$P$5,0))</f>
        <v>1.7</v>
      </c>
      <c r="H706" s="53">
        <f t="shared" si="30"/>
        <v>5.7</v>
      </c>
      <c r="I706" s="41"/>
      <c r="J706" s="59">
        <v>43476.7579808475</v>
      </c>
      <c r="K706" s="48" t="s">
        <v>2</v>
      </c>
      <c r="L706" s="48" t="s">
        <v>33</v>
      </c>
      <c r="M706" s="48" t="s">
        <v>33</v>
      </c>
      <c r="N706" s="53">
        <f>IF(AND(K706="L",M706="Yes"),$O$6,IF(K706="S",$M$4,IF(K706="M",$N$4,$O$4)))+IF(L706="Yes",$P$4,0)</f>
        <v>5.4</v>
      </c>
      <c r="O706" s="53">
        <f>IF(K706="S",$M$5,(IF(K706="M",$N$5,$O$5)))+(IF(L706="Yes",$P$5,0))</f>
        <v>1.2</v>
      </c>
      <c r="P706" s="53">
        <f t="shared" si="31"/>
        <v>4.2</v>
      </c>
      <c r="Q706" s="41"/>
      <c r="R706" s="59">
        <v>43484.5327704163</v>
      </c>
      <c r="S706" s="48" t="s">
        <v>3</v>
      </c>
      <c r="T706" s="48" t="s">
        <v>33</v>
      </c>
      <c r="U706" s="48" t="s">
        <v>33</v>
      </c>
      <c r="V706" s="53">
        <f>IF(AND(S706="L",T706="Yes",U706="Yes"),$P$7,0)+IF(S706="S",$M$4,IF(S706="M",$N$4,$O$4)+IF(T706="Yes",$P$4,0))</f>
        <v>6.4</v>
      </c>
      <c r="W706" s="53">
        <f>IF(S706="S",$M$5,(IF(S706="M",$N$5,$O$5)))+(IF(T706="Yes",$P$5,0))</f>
        <v>1.5</v>
      </c>
      <c r="X706" s="53">
        <f t="shared" si="32"/>
        <v>4.9</v>
      </c>
    </row>
    <row r="707" s="39" customFormat="1" ht="15.75" customHeight="1" spans="1:24">
      <c r="A707" s="41"/>
      <c r="B707" s="59">
        <v>43470.8662792626</v>
      </c>
      <c r="C707" s="48" t="s">
        <v>4</v>
      </c>
      <c r="D707" s="48" t="s">
        <v>33</v>
      </c>
      <c r="E707" s="48" t="s">
        <v>33</v>
      </c>
      <c r="F707" s="53">
        <f>IF(C707="S",$M$4,(IF(C707="M",$N$4,$O$4)))+(IF(D707="Yes",$P$4,0))</f>
        <v>7.4</v>
      </c>
      <c r="G707" s="53">
        <f>IF(C707="S",$M$5,(IF(C707="M",$N$5,$O$5)))+(IF(D707="Yes",$P$5,0))</f>
        <v>1.7</v>
      </c>
      <c r="H707" s="53">
        <f t="shared" si="30"/>
        <v>5.7</v>
      </c>
      <c r="I707" s="41"/>
      <c r="J707" s="59">
        <v>43476.7589788369</v>
      </c>
      <c r="K707" s="48" t="s">
        <v>4</v>
      </c>
      <c r="L707" s="48" t="s">
        <v>5</v>
      </c>
      <c r="M707" s="48" t="s">
        <v>33</v>
      </c>
      <c r="N707" s="53">
        <f>IF(AND(K707="L",M707="Yes"),$O$6,IF(K707="S",$M$4,IF(K707="M",$N$4,$O$4)))+IF(L707="Yes",$P$4,0)</f>
        <v>12.3</v>
      </c>
      <c r="O707" s="53">
        <f>IF(K707="S",$M$5,(IF(K707="M",$N$5,$O$5)))+(IF(L707="Yes",$P$5,0))</f>
        <v>3.7</v>
      </c>
      <c r="P707" s="53">
        <f t="shared" si="31"/>
        <v>8.6</v>
      </c>
      <c r="Q707" s="41"/>
      <c r="R707" s="59">
        <v>43484.5493336811</v>
      </c>
      <c r="S707" s="48" t="s">
        <v>2</v>
      </c>
      <c r="T707" s="48" t="s">
        <v>33</v>
      </c>
      <c r="U707" s="48" t="s">
        <v>33</v>
      </c>
      <c r="V707" s="53">
        <f>IF(AND(S707="L",T707="Yes",U707="Yes"),$P$7,0)+IF(S707="S",$M$4,IF(S707="M",$N$4,$O$4)+IF(T707="Yes",$P$4,0))</f>
        <v>5.4</v>
      </c>
      <c r="W707" s="53">
        <f>IF(S707="S",$M$5,(IF(S707="M",$N$5,$O$5)))+(IF(T707="Yes",$P$5,0))</f>
        <v>1.2</v>
      </c>
      <c r="X707" s="53">
        <f t="shared" si="32"/>
        <v>4.2</v>
      </c>
    </row>
    <row r="708" s="39" customFormat="1" ht="15.75" customHeight="1" spans="1:24">
      <c r="A708" s="41"/>
      <c r="B708" s="59">
        <v>43470.8688692404</v>
      </c>
      <c r="C708" s="48" t="s">
        <v>3</v>
      </c>
      <c r="D708" s="48" t="s">
        <v>33</v>
      </c>
      <c r="E708" s="48" t="s">
        <v>33</v>
      </c>
      <c r="F708" s="53">
        <f>IF(C708="S",$M$4,(IF(C708="M",$N$4,$O$4)))+(IF(D708="Yes",$P$4,0))</f>
        <v>6.4</v>
      </c>
      <c r="G708" s="53">
        <f>IF(C708="S",$M$5,(IF(C708="M",$N$5,$O$5)))+(IF(D708="Yes",$P$5,0))</f>
        <v>1.5</v>
      </c>
      <c r="H708" s="53">
        <f t="shared" si="30"/>
        <v>4.9</v>
      </c>
      <c r="I708" s="41"/>
      <c r="J708" s="59">
        <v>43476.7601626676</v>
      </c>
      <c r="K708" s="48" t="s">
        <v>4</v>
      </c>
      <c r="L708" s="48" t="s">
        <v>33</v>
      </c>
      <c r="M708" s="48" t="s">
        <v>5</v>
      </c>
      <c r="N708" s="53">
        <f>IF(AND(K708="L",M708="Yes"),$O$6,IF(K708="S",$M$4,IF(K708="M",$N$4,$O$4)))+IF(L708="Yes",$P$4,0)</f>
        <v>6.66</v>
      </c>
      <c r="O708" s="53">
        <f>IF(K708="S",$M$5,(IF(K708="M",$N$5,$O$5)))+(IF(L708="Yes",$P$5,0))</f>
        <v>1.7</v>
      </c>
      <c r="P708" s="53">
        <f t="shared" si="31"/>
        <v>4.96</v>
      </c>
      <c r="Q708" s="41"/>
      <c r="R708" s="59">
        <v>43484.5508514988</v>
      </c>
      <c r="S708" s="48" t="s">
        <v>2</v>
      </c>
      <c r="T708" s="48" t="s">
        <v>5</v>
      </c>
      <c r="U708" s="48" t="s">
        <v>33</v>
      </c>
      <c r="V708" s="53">
        <f>IF(AND(S708="L",T708="Yes",U708="Yes"),$P$7,0)+IF(S708="S",$M$4,IF(S708="M",$N$4,$O$4)+IF(T708="Yes",$P$4,0))</f>
        <v>5.4</v>
      </c>
      <c r="W708" s="53">
        <f>IF(S708="S",$M$5,(IF(S708="M",$N$5,$O$5)))+(IF(T708="Yes",$P$5,0))</f>
        <v>3.2</v>
      </c>
      <c r="X708" s="53">
        <f t="shared" si="32"/>
        <v>2.2</v>
      </c>
    </row>
    <row r="709" s="39" customFormat="1" ht="15.75" customHeight="1" spans="1:24">
      <c r="A709" s="41"/>
      <c r="B709" s="59">
        <v>43470.8715629312</v>
      </c>
      <c r="C709" s="48" t="s">
        <v>4</v>
      </c>
      <c r="D709" s="48" t="s">
        <v>33</v>
      </c>
      <c r="E709" s="48" t="s">
        <v>33</v>
      </c>
      <c r="F709" s="53">
        <f>IF(C709="S",$M$4,(IF(C709="M",$N$4,$O$4)))+(IF(D709="Yes",$P$4,0))</f>
        <v>7.4</v>
      </c>
      <c r="G709" s="53">
        <f>IF(C709="S",$M$5,(IF(C709="M",$N$5,$O$5)))+(IF(D709="Yes",$P$5,0))</f>
        <v>1.7</v>
      </c>
      <c r="H709" s="53">
        <f t="shared" si="30"/>
        <v>5.7</v>
      </c>
      <c r="I709" s="41"/>
      <c r="J709" s="59">
        <v>43476.7797555317</v>
      </c>
      <c r="K709" s="48" t="s">
        <v>4</v>
      </c>
      <c r="L709" s="48" t="s">
        <v>33</v>
      </c>
      <c r="M709" s="48" t="s">
        <v>5</v>
      </c>
      <c r="N709" s="53">
        <f>IF(AND(K709="L",M709="Yes"),$O$6,IF(K709="S",$M$4,IF(K709="M",$N$4,$O$4)))+IF(L709="Yes",$P$4,0)</f>
        <v>6.66</v>
      </c>
      <c r="O709" s="53">
        <f>IF(K709="S",$M$5,(IF(K709="M",$N$5,$O$5)))+(IF(L709="Yes",$P$5,0))</f>
        <v>1.7</v>
      </c>
      <c r="P709" s="53">
        <f t="shared" si="31"/>
        <v>4.96</v>
      </c>
      <c r="Q709" s="41"/>
      <c r="R709" s="59">
        <v>43484.5538941589</v>
      </c>
      <c r="S709" s="48" t="s">
        <v>3</v>
      </c>
      <c r="T709" s="48" t="s">
        <v>33</v>
      </c>
      <c r="U709" s="48" t="s">
        <v>33</v>
      </c>
      <c r="V709" s="53">
        <f>IF(AND(S709="L",T709="Yes",U709="Yes"),$P$7,0)+IF(S709="S",$M$4,IF(S709="M",$N$4,$O$4)+IF(T709="Yes",$P$4,0))</f>
        <v>6.4</v>
      </c>
      <c r="W709" s="53">
        <f>IF(S709="S",$M$5,(IF(S709="M",$N$5,$O$5)))+(IF(T709="Yes",$P$5,0))</f>
        <v>1.5</v>
      </c>
      <c r="X709" s="53">
        <f t="shared" si="32"/>
        <v>4.9</v>
      </c>
    </row>
    <row r="710" s="39" customFormat="1" ht="15.75" customHeight="1" spans="1:24">
      <c r="A710" s="41"/>
      <c r="B710" s="59">
        <v>43470.8899515252</v>
      </c>
      <c r="C710" s="48" t="s">
        <v>4</v>
      </c>
      <c r="D710" s="48" t="s">
        <v>5</v>
      </c>
      <c r="E710" s="48" t="s">
        <v>33</v>
      </c>
      <c r="F710" s="53">
        <f>IF(C710="S",$M$4,(IF(C710="M",$N$4,$O$4)))+(IF(D710="Yes",$P$4,0))</f>
        <v>12.3</v>
      </c>
      <c r="G710" s="53">
        <f>IF(C710="S",$M$5,(IF(C710="M",$N$5,$O$5)))+(IF(D710="Yes",$P$5,0))</f>
        <v>3.7</v>
      </c>
      <c r="H710" s="53">
        <f t="shared" si="30"/>
        <v>8.6</v>
      </c>
      <c r="I710" s="41"/>
      <c r="J710" s="59">
        <v>43476.7822098025</v>
      </c>
      <c r="K710" s="48" t="s">
        <v>4</v>
      </c>
      <c r="L710" s="48" t="s">
        <v>33</v>
      </c>
      <c r="M710" s="48" t="s">
        <v>5</v>
      </c>
      <c r="N710" s="53">
        <f>IF(AND(K710="L",M710="Yes"),$O$6,IF(K710="S",$M$4,IF(K710="M",$N$4,$O$4)))+IF(L710="Yes",$P$4,0)</f>
        <v>6.66</v>
      </c>
      <c r="O710" s="53">
        <f>IF(K710="S",$M$5,(IF(K710="M",$N$5,$O$5)))+(IF(L710="Yes",$P$5,0))</f>
        <v>1.7</v>
      </c>
      <c r="P710" s="53">
        <f t="shared" si="31"/>
        <v>4.96</v>
      </c>
      <c r="Q710" s="41"/>
      <c r="R710" s="59">
        <v>43484.570941099</v>
      </c>
      <c r="S710" s="48" t="s">
        <v>3</v>
      </c>
      <c r="T710" s="48" t="s">
        <v>5</v>
      </c>
      <c r="U710" s="48" t="s">
        <v>33</v>
      </c>
      <c r="V710" s="53">
        <f>IF(AND(S710="L",T710="Yes",U710="Yes"),$P$7,0)+IF(S710="S",$M$4,IF(S710="M",$N$4,$O$4)+IF(T710="Yes",$P$4,0))</f>
        <v>11.3</v>
      </c>
      <c r="W710" s="53">
        <f>IF(S710="S",$M$5,(IF(S710="M",$N$5,$O$5)))+(IF(T710="Yes",$P$5,0))</f>
        <v>3.5</v>
      </c>
      <c r="X710" s="53">
        <f t="shared" si="32"/>
        <v>7.8</v>
      </c>
    </row>
    <row r="711" s="39" customFormat="1" ht="15.75" customHeight="1" spans="1:24">
      <c r="A711" s="41"/>
      <c r="B711" s="59">
        <v>43470.8930322241</v>
      </c>
      <c r="C711" s="48" t="s">
        <v>4</v>
      </c>
      <c r="D711" s="48" t="s">
        <v>33</v>
      </c>
      <c r="E711" s="48" t="s">
        <v>33</v>
      </c>
      <c r="F711" s="53">
        <f>IF(C711="S",$M$4,(IF(C711="M",$N$4,$O$4)))+(IF(D711="Yes",$P$4,0))</f>
        <v>7.4</v>
      </c>
      <c r="G711" s="53">
        <f>IF(C711="S",$M$5,(IF(C711="M",$N$5,$O$5)))+(IF(D711="Yes",$P$5,0))</f>
        <v>1.7</v>
      </c>
      <c r="H711" s="53">
        <f t="shared" si="30"/>
        <v>5.7</v>
      </c>
      <c r="I711" s="41"/>
      <c r="J711" s="59">
        <v>43476.7896507945</v>
      </c>
      <c r="K711" s="48" t="s">
        <v>4</v>
      </c>
      <c r="L711" s="48" t="s">
        <v>33</v>
      </c>
      <c r="M711" s="48" t="s">
        <v>5</v>
      </c>
      <c r="N711" s="53">
        <f>IF(AND(K711="L",M711="Yes"),$O$6,IF(K711="S",$M$4,IF(K711="M",$N$4,$O$4)))+IF(L711="Yes",$P$4,0)</f>
        <v>6.66</v>
      </c>
      <c r="O711" s="53">
        <f>IF(K711="S",$M$5,(IF(K711="M",$N$5,$O$5)))+(IF(L711="Yes",$P$5,0))</f>
        <v>1.7</v>
      </c>
      <c r="P711" s="53">
        <f t="shared" si="31"/>
        <v>4.96</v>
      </c>
      <c r="Q711" s="41"/>
      <c r="R711" s="59">
        <v>43484.5762409025</v>
      </c>
      <c r="S711" s="48" t="s">
        <v>4</v>
      </c>
      <c r="T711" s="48" t="s">
        <v>33</v>
      </c>
      <c r="U711" s="48" t="s">
        <v>33</v>
      </c>
      <c r="V711" s="53">
        <f>IF(AND(S711="L",T711="Yes",U711="Yes"),$P$7,0)+IF(S711="S",$M$4,IF(S711="M",$N$4,$O$4)+IF(T711="Yes",$P$4,0))</f>
        <v>7.4</v>
      </c>
      <c r="W711" s="53">
        <f>IF(S711="S",$M$5,(IF(S711="M",$N$5,$O$5)))+(IF(T711="Yes",$P$5,0))</f>
        <v>1.7</v>
      </c>
      <c r="X711" s="53">
        <f t="shared" si="32"/>
        <v>5.7</v>
      </c>
    </row>
    <row r="712" s="39" customFormat="1" ht="15.75" customHeight="1" spans="1:24">
      <c r="A712" s="41"/>
      <c r="B712" s="59">
        <v>43470.8999333486</v>
      </c>
      <c r="C712" s="48" t="s">
        <v>4</v>
      </c>
      <c r="D712" s="48" t="s">
        <v>33</v>
      </c>
      <c r="E712" s="48" t="s">
        <v>33</v>
      </c>
      <c r="F712" s="53">
        <f>IF(C712="S",$M$4,(IF(C712="M",$N$4,$O$4)))+(IF(D712="Yes",$P$4,0))</f>
        <v>7.4</v>
      </c>
      <c r="G712" s="53">
        <f>IF(C712="S",$M$5,(IF(C712="M",$N$5,$O$5)))+(IF(D712="Yes",$P$5,0))</f>
        <v>1.7</v>
      </c>
      <c r="H712" s="53">
        <f t="shared" si="30"/>
        <v>5.7</v>
      </c>
      <c r="I712" s="41"/>
      <c r="J712" s="59">
        <v>43476.790660858</v>
      </c>
      <c r="K712" s="48" t="s">
        <v>2</v>
      </c>
      <c r="L712" s="48" t="s">
        <v>33</v>
      </c>
      <c r="M712" s="48" t="s">
        <v>33</v>
      </c>
      <c r="N712" s="53">
        <f>IF(AND(K712="L",M712="Yes"),$O$6,IF(K712="S",$M$4,IF(K712="M",$N$4,$O$4)))+IF(L712="Yes",$P$4,0)</f>
        <v>5.4</v>
      </c>
      <c r="O712" s="53">
        <f>IF(K712="S",$M$5,(IF(K712="M",$N$5,$O$5)))+(IF(L712="Yes",$P$5,0))</f>
        <v>1.2</v>
      </c>
      <c r="P712" s="53">
        <f t="shared" si="31"/>
        <v>4.2</v>
      </c>
      <c r="Q712" s="41"/>
      <c r="R712" s="59">
        <v>43484.5805403676</v>
      </c>
      <c r="S712" s="48" t="s">
        <v>2</v>
      </c>
      <c r="T712" s="48" t="s">
        <v>5</v>
      </c>
      <c r="U712" s="48" t="s">
        <v>33</v>
      </c>
      <c r="V712" s="53">
        <f>IF(AND(S712="L",T712="Yes",U712="Yes"),$P$7,0)+IF(S712="S",$M$4,IF(S712="M",$N$4,$O$4)+IF(T712="Yes",$P$4,0))</f>
        <v>5.4</v>
      </c>
      <c r="W712" s="53">
        <f>IF(S712="S",$M$5,(IF(S712="M",$N$5,$O$5)))+(IF(T712="Yes",$P$5,0))</f>
        <v>3.2</v>
      </c>
      <c r="X712" s="53">
        <f t="shared" si="32"/>
        <v>2.2</v>
      </c>
    </row>
    <row r="713" s="39" customFormat="1" ht="15.75" customHeight="1" spans="1:24">
      <c r="A713" s="41"/>
      <c r="B713" s="59">
        <v>43470.9016656732</v>
      </c>
      <c r="C713" s="48" t="s">
        <v>3</v>
      </c>
      <c r="D713" s="48" t="s">
        <v>33</v>
      </c>
      <c r="E713" s="48" t="s">
        <v>33</v>
      </c>
      <c r="F713" s="53">
        <f>IF(C713="S",$M$4,(IF(C713="M",$N$4,$O$4)))+(IF(D713="Yes",$P$4,0))</f>
        <v>6.4</v>
      </c>
      <c r="G713" s="53">
        <f>IF(C713="S",$M$5,(IF(C713="M",$N$5,$O$5)))+(IF(D713="Yes",$P$5,0))</f>
        <v>1.5</v>
      </c>
      <c r="H713" s="53">
        <f t="shared" si="30"/>
        <v>4.9</v>
      </c>
      <c r="I713" s="41"/>
      <c r="J713" s="59">
        <v>43476.7970524735</v>
      </c>
      <c r="K713" s="48" t="s">
        <v>4</v>
      </c>
      <c r="L713" s="48" t="s">
        <v>33</v>
      </c>
      <c r="M713" s="48" t="s">
        <v>5</v>
      </c>
      <c r="N713" s="53">
        <f>IF(AND(K713="L",M713="Yes"),$O$6,IF(K713="S",$M$4,IF(K713="M",$N$4,$O$4)))+IF(L713="Yes",$P$4,0)</f>
        <v>6.66</v>
      </c>
      <c r="O713" s="53">
        <f>IF(K713="S",$M$5,(IF(K713="M",$N$5,$O$5)))+(IF(L713="Yes",$P$5,0))</f>
        <v>1.7</v>
      </c>
      <c r="P713" s="53">
        <f t="shared" si="31"/>
        <v>4.96</v>
      </c>
      <c r="Q713" s="41"/>
      <c r="R713" s="59">
        <v>43484.5833578559</v>
      </c>
      <c r="S713" s="48" t="s">
        <v>3</v>
      </c>
      <c r="T713" s="48" t="s">
        <v>33</v>
      </c>
      <c r="U713" s="48" t="s">
        <v>33</v>
      </c>
      <c r="V713" s="53">
        <f>IF(AND(S713="L",T713="Yes",U713="Yes"),$P$7,0)+IF(S713="S",$M$4,IF(S713="M",$N$4,$O$4)+IF(T713="Yes",$P$4,0))</f>
        <v>6.4</v>
      </c>
      <c r="W713" s="53">
        <f>IF(S713="S",$M$5,(IF(S713="M",$N$5,$O$5)))+(IF(T713="Yes",$P$5,0))</f>
        <v>1.5</v>
      </c>
      <c r="X713" s="53">
        <f t="shared" si="32"/>
        <v>4.9</v>
      </c>
    </row>
    <row r="714" s="39" customFormat="1" ht="15.75" customHeight="1" spans="1:24">
      <c r="A714" s="41"/>
      <c r="B714" s="59">
        <v>43470.9092313916</v>
      </c>
      <c r="C714" s="48" t="s">
        <v>4</v>
      </c>
      <c r="D714" s="48" t="s">
        <v>5</v>
      </c>
      <c r="E714" s="48" t="s">
        <v>33</v>
      </c>
      <c r="F714" s="53">
        <f>IF(C714="S",$M$4,(IF(C714="M",$N$4,$O$4)))+(IF(D714="Yes",$P$4,0))</f>
        <v>12.3</v>
      </c>
      <c r="G714" s="53">
        <f>IF(C714="S",$M$5,(IF(C714="M",$N$5,$O$5)))+(IF(D714="Yes",$P$5,0))</f>
        <v>3.7</v>
      </c>
      <c r="H714" s="53">
        <f t="shared" si="30"/>
        <v>8.6</v>
      </c>
      <c r="I714" s="41"/>
      <c r="J714" s="59">
        <v>43476.7970550443</v>
      </c>
      <c r="K714" s="48" t="s">
        <v>4</v>
      </c>
      <c r="L714" s="48" t="s">
        <v>33</v>
      </c>
      <c r="M714" s="48" t="s">
        <v>33</v>
      </c>
      <c r="N714" s="53">
        <f>IF(AND(K714="L",M714="Yes"),$O$6,IF(K714="S",$M$4,IF(K714="M",$N$4,$O$4)))+IF(L714="Yes",$P$4,0)</f>
        <v>7.4</v>
      </c>
      <c r="O714" s="53">
        <f>IF(K714="S",$M$5,(IF(K714="M",$N$5,$O$5)))+(IF(L714="Yes",$P$5,0))</f>
        <v>1.7</v>
      </c>
      <c r="P714" s="53">
        <f t="shared" si="31"/>
        <v>5.7</v>
      </c>
      <c r="Q714" s="41"/>
      <c r="R714" s="59">
        <v>43484.5949625717</v>
      </c>
      <c r="S714" s="48" t="s">
        <v>3</v>
      </c>
      <c r="T714" s="48" t="s">
        <v>33</v>
      </c>
      <c r="U714" s="48" t="s">
        <v>33</v>
      </c>
      <c r="V714" s="53">
        <f>IF(AND(S714="L",T714="Yes",U714="Yes"),$P$7,0)+IF(S714="S",$M$4,IF(S714="M",$N$4,$O$4)+IF(T714="Yes",$P$4,0))</f>
        <v>6.4</v>
      </c>
      <c r="W714" s="53">
        <f>IF(S714="S",$M$5,(IF(S714="M",$N$5,$O$5)))+(IF(T714="Yes",$P$5,0))</f>
        <v>1.5</v>
      </c>
      <c r="X714" s="53">
        <f t="shared" si="32"/>
        <v>4.9</v>
      </c>
    </row>
    <row r="715" s="39" customFormat="1" ht="15.75" customHeight="1" spans="1:24">
      <c r="A715" s="41"/>
      <c r="B715" s="59">
        <v>43470.9146836236</v>
      </c>
      <c r="C715" s="48" t="s">
        <v>2</v>
      </c>
      <c r="D715" s="48" t="s">
        <v>33</v>
      </c>
      <c r="E715" s="48" t="s">
        <v>33</v>
      </c>
      <c r="F715" s="53">
        <f>IF(C715="S",$M$4,(IF(C715="M",$N$4,$O$4)))+(IF(D715="Yes",$P$4,0))</f>
        <v>5.4</v>
      </c>
      <c r="G715" s="53">
        <f>IF(C715="S",$M$5,(IF(C715="M",$N$5,$O$5)))+(IF(D715="Yes",$P$5,0))</f>
        <v>1.2</v>
      </c>
      <c r="H715" s="53">
        <f t="shared" si="30"/>
        <v>4.2</v>
      </c>
      <c r="I715" s="41"/>
      <c r="J715" s="59">
        <v>43476.7989130245</v>
      </c>
      <c r="K715" s="48" t="s">
        <v>4</v>
      </c>
      <c r="L715" s="48" t="s">
        <v>33</v>
      </c>
      <c r="M715" s="48" t="s">
        <v>5</v>
      </c>
      <c r="N715" s="53">
        <f>IF(AND(K715="L",M715="Yes"),$O$6,IF(K715="S",$M$4,IF(K715="M",$N$4,$O$4)))+IF(L715="Yes",$P$4,0)</f>
        <v>6.66</v>
      </c>
      <c r="O715" s="53">
        <f>IF(K715="S",$M$5,(IF(K715="M",$N$5,$O$5)))+(IF(L715="Yes",$P$5,0))</f>
        <v>1.7</v>
      </c>
      <c r="P715" s="53">
        <f t="shared" si="31"/>
        <v>4.96</v>
      </c>
      <c r="Q715" s="41"/>
      <c r="R715" s="59">
        <v>43484.6017003316</v>
      </c>
      <c r="S715" s="48" t="s">
        <v>3</v>
      </c>
      <c r="T715" s="48" t="s">
        <v>33</v>
      </c>
      <c r="U715" s="48" t="s">
        <v>33</v>
      </c>
      <c r="V715" s="53">
        <f>IF(AND(S715="L",T715="Yes",U715="Yes"),$P$7,0)+IF(S715="S",$M$4,IF(S715="M",$N$4,$O$4)+IF(T715="Yes",$P$4,0))</f>
        <v>6.4</v>
      </c>
      <c r="W715" s="53">
        <f>IF(S715="S",$M$5,(IF(S715="M",$N$5,$O$5)))+(IF(T715="Yes",$P$5,0))</f>
        <v>1.5</v>
      </c>
      <c r="X715" s="53">
        <f t="shared" si="32"/>
        <v>4.9</v>
      </c>
    </row>
    <row r="716" s="39" customFormat="1" ht="15.75" customHeight="1" spans="1:24">
      <c r="A716" s="41"/>
      <c r="B716" s="59">
        <v>43470.9341421906</v>
      </c>
      <c r="C716" s="48" t="s">
        <v>3</v>
      </c>
      <c r="D716" s="48" t="s">
        <v>33</v>
      </c>
      <c r="E716" s="48" t="s">
        <v>33</v>
      </c>
      <c r="F716" s="53">
        <f>IF(C716="S",$M$4,(IF(C716="M",$N$4,$O$4)))+(IF(D716="Yes",$P$4,0))</f>
        <v>6.4</v>
      </c>
      <c r="G716" s="53">
        <f>IF(C716="S",$M$5,(IF(C716="M",$N$5,$O$5)))+(IF(D716="Yes",$P$5,0))</f>
        <v>1.5</v>
      </c>
      <c r="H716" s="53">
        <f t="shared" si="30"/>
        <v>4.9</v>
      </c>
      <c r="I716" s="41"/>
      <c r="J716" s="59">
        <v>43476.8017383912</v>
      </c>
      <c r="K716" s="48" t="s">
        <v>4</v>
      </c>
      <c r="L716" s="48" t="s">
        <v>33</v>
      </c>
      <c r="M716" s="48" t="s">
        <v>5</v>
      </c>
      <c r="N716" s="53">
        <f>IF(AND(K716="L",M716="Yes"),$O$6,IF(K716="S",$M$4,IF(K716="M",$N$4,$O$4)))+IF(L716="Yes",$P$4,0)</f>
        <v>6.66</v>
      </c>
      <c r="O716" s="53">
        <f>IF(K716="S",$M$5,(IF(K716="M",$N$5,$O$5)))+(IF(L716="Yes",$P$5,0))</f>
        <v>1.7</v>
      </c>
      <c r="P716" s="53">
        <f t="shared" si="31"/>
        <v>4.96</v>
      </c>
      <c r="Q716" s="41"/>
      <c r="R716" s="59">
        <v>43484.6144203679</v>
      </c>
      <c r="S716" s="48" t="s">
        <v>4</v>
      </c>
      <c r="T716" s="48" t="s">
        <v>33</v>
      </c>
      <c r="U716" s="48" t="s">
        <v>5</v>
      </c>
      <c r="V716" s="53">
        <f>IF(AND(S716="L",T716="Yes",U716="Yes"),$P$7,0)+IF(S716="S",$M$4,IF(S716="M",$N$4,$O$4)+IF(T716="Yes",$P$4,0))</f>
        <v>7.4</v>
      </c>
      <c r="W716" s="53">
        <f>IF(S716="S",$M$5,(IF(S716="M",$N$5,$O$5)))+(IF(T716="Yes",$P$5,0))</f>
        <v>1.7</v>
      </c>
      <c r="X716" s="53">
        <f t="shared" si="32"/>
        <v>5.7</v>
      </c>
    </row>
    <row r="717" s="39" customFormat="1" ht="15.75" customHeight="1" spans="1:24">
      <c r="A717" s="41"/>
      <c r="B717" s="59">
        <v>43470.9347775715</v>
      </c>
      <c r="C717" s="48" t="s">
        <v>3</v>
      </c>
      <c r="D717" s="48" t="s">
        <v>33</v>
      </c>
      <c r="E717" s="48" t="s">
        <v>33</v>
      </c>
      <c r="F717" s="53">
        <f>IF(C717="S",$M$4,(IF(C717="M",$N$4,$O$4)))+(IF(D717="Yes",$P$4,0))</f>
        <v>6.4</v>
      </c>
      <c r="G717" s="53">
        <f>IF(C717="S",$M$5,(IF(C717="M",$N$5,$O$5)))+(IF(D717="Yes",$P$5,0))</f>
        <v>1.5</v>
      </c>
      <c r="H717" s="53">
        <f t="shared" si="30"/>
        <v>4.9</v>
      </c>
      <c r="I717" s="41"/>
      <c r="J717" s="59">
        <v>43476.8031949839</v>
      </c>
      <c r="K717" s="48" t="s">
        <v>3</v>
      </c>
      <c r="L717" s="48" t="s">
        <v>33</v>
      </c>
      <c r="M717" s="48" t="s">
        <v>33</v>
      </c>
      <c r="N717" s="53">
        <f>IF(AND(K717="L",M717="Yes"),$O$6,IF(K717="S",$M$4,IF(K717="M",$N$4,$O$4)))+IF(L717="Yes",$P$4,0)</f>
        <v>6.4</v>
      </c>
      <c r="O717" s="53">
        <f>IF(K717="S",$M$5,(IF(K717="M",$N$5,$O$5)))+(IF(L717="Yes",$P$5,0))</f>
        <v>1.5</v>
      </c>
      <c r="P717" s="53">
        <f t="shared" si="31"/>
        <v>4.9</v>
      </c>
      <c r="Q717" s="41"/>
      <c r="R717" s="59">
        <v>43484.6255281495</v>
      </c>
      <c r="S717" s="48" t="s">
        <v>3</v>
      </c>
      <c r="T717" s="48" t="s">
        <v>33</v>
      </c>
      <c r="U717" s="48" t="s">
        <v>33</v>
      </c>
      <c r="V717" s="53">
        <f>IF(AND(S717="L",T717="Yes",U717="Yes"),$P$7,0)+IF(S717="S",$M$4,IF(S717="M",$N$4,$O$4)+IF(T717="Yes",$P$4,0))</f>
        <v>6.4</v>
      </c>
      <c r="W717" s="53">
        <f>IF(S717="S",$M$5,(IF(S717="M",$N$5,$O$5)))+(IF(T717="Yes",$P$5,0))</f>
        <v>1.5</v>
      </c>
      <c r="X717" s="53">
        <f t="shared" si="32"/>
        <v>4.9</v>
      </c>
    </row>
    <row r="718" s="39" customFormat="1" ht="15.75" customHeight="1" spans="1:24">
      <c r="A718" s="41"/>
      <c r="B718" s="59">
        <v>43470.9373802003</v>
      </c>
      <c r="C718" s="48" t="s">
        <v>4</v>
      </c>
      <c r="D718" s="48" t="s">
        <v>33</v>
      </c>
      <c r="E718" s="48" t="s">
        <v>33</v>
      </c>
      <c r="F718" s="53">
        <f>IF(C718="S",$M$4,(IF(C718="M",$N$4,$O$4)))+(IF(D718="Yes",$P$4,0))</f>
        <v>7.4</v>
      </c>
      <c r="G718" s="53">
        <f>IF(C718="S",$M$5,(IF(C718="M",$N$5,$O$5)))+(IF(D718="Yes",$P$5,0))</f>
        <v>1.7</v>
      </c>
      <c r="H718" s="53">
        <f t="shared" si="30"/>
        <v>5.7</v>
      </c>
      <c r="I718" s="41"/>
      <c r="J718" s="59">
        <v>43476.808880718</v>
      </c>
      <c r="K718" s="48" t="s">
        <v>4</v>
      </c>
      <c r="L718" s="48" t="s">
        <v>5</v>
      </c>
      <c r="M718" s="48" t="s">
        <v>5</v>
      </c>
      <c r="N718" s="53">
        <f>IF(AND(K718="L",M718="Yes"),$O$6,IF(K718="S",$M$4,IF(K718="M",$N$4,$O$4)))+IF(L718="Yes",$P$4,0)</f>
        <v>11.56</v>
      </c>
      <c r="O718" s="53">
        <f>IF(K718="S",$M$5,(IF(K718="M",$N$5,$O$5)))+(IF(L718="Yes",$P$5,0))</f>
        <v>3.7</v>
      </c>
      <c r="P718" s="53">
        <f t="shared" si="31"/>
        <v>7.86</v>
      </c>
      <c r="Q718" s="41"/>
      <c r="R718" s="59">
        <v>43484.6292470947</v>
      </c>
      <c r="S718" s="48" t="s">
        <v>4</v>
      </c>
      <c r="T718" s="48" t="s">
        <v>33</v>
      </c>
      <c r="U718" s="48" t="s">
        <v>33</v>
      </c>
      <c r="V718" s="53">
        <f>IF(AND(S718="L",T718="Yes",U718="Yes"),$P$7,0)+IF(S718="S",$M$4,IF(S718="M",$N$4,$O$4)+IF(T718="Yes",$P$4,0))</f>
        <v>7.4</v>
      </c>
      <c r="W718" s="53">
        <f>IF(S718="S",$M$5,(IF(S718="M",$N$5,$O$5)))+(IF(T718="Yes",$P$5,0))</f>
        <v>1.7</v>
      </c>
      <c r="X718" s="53">
        <f t="shared" si="32"/>
        <v>5.7</v>
      </c>
    </row>
    <row r="719" s="39" customFormat="1" ht="15.75" customHeight="1" spans="1:24">
      <c r="A719" s="41"/>
      <c r="B719" s="59">
        <v>43470.938354721</v>
      </c>
      <c r="C719" s="48" t="s">
        <v>3</v>
      </c>
      <c r="D719" s="48" t="s">
        <v>5</v>
      </c>
      <c r="E719" s="48" t="s">
        <v>33</v>
      </c>
      <c r="F719" s="53">
        <f>IF(C719="S",$M$4,(IF(C719="M",$N$4,$O$4)))+(IF(D719="Yes",$P$4,0))</f>
        <v>11.3</v>
      </c>
      <c r="G719" s="53">
        <f>IF(C719="S",$M$5,(IF(C719="M",$N$5,$O$5)))+(IF(D719="Yes",$P$5,0))</f>
        <v>3.5</v>
      </c>
      <c r="H719" s="53">
        <f t="shared" si="30"/>
        <v>7.8</v>
      </c>
      <c r="I719" s="41"/>
      <c r="J719" s="59">
        <v>43476.821867533</v>
      </c>
      <c r="K719" s="48" t="s">
        <v>3</v>
      </c>
      <c r="L719" s="48" t="s">
        <v>33</v>
      </c>
      <c r="M719" s="48" t="s">
        <v>33</v>
      </c>
      <c r="N719" s="53">
        <f>IF(AND(K719="L",M719="Yes"),$O$6,IF(K719="S",$M$4,IF(K719="M",$N$4,$O$4)))+IF(L719="Yes",$P$4,0)</f>
        <v>6.4</v>
      </c>
      <c r="O719" s="53">
        <f>IF(K719="S",$M$5,(IF(K719="M",$N$5,$O$5)))+(IF(L719="Yes",$P$5,0))</f>
        <v>1.5</v>
      </c>
      <c r="P719" s="53">
        <f t="shared" si="31"/>
        <v>4.9</v>
      </c>
      <c r="Q719" s="41"/>
      <c r="R719" s="59">
        <v>43484.63591852</v>
      </c>
      <c r="S719" s="48" t="s">
        <v>2</v>
      </c>
      <c r="T719" s="48" t="s">
        <v>33</v>
      </c>
      <c r="U719" s="48" t="s">
        <v>33</v>
      </c>
      <c r="V719" s="53">
        <f>IF(AND(S719="L",T719="Yes",U719="Yes"),$P$7,0)+IF(S719="S",$M$4,IF(S719="M",$N$4,$O$4)+IF(T719="Yes",$P$4,0))</f>
        <v>5.4</v>
      </c>
      <c r="W719" s="53">
        <f>IF(S719="S",$M$5,(IF(S719="M",$N$5,$O$5)))+(IF(T719="Yes",$P$5,0))</f>
        <v>1.2</v>
      </c>
      <c r="X719" s="53">
        <f t="shared" si="32"/>
        <v>4.2</v>
      </c>
    </row>
    <row r="720" s="39" customFormat="1" ht="15.75" customHeight="1" spans="1:24">
      <c r="A720" s="41"/>
      <c r="B720" s="59">
        <v>43470.9427605252</v>
      </c>
      <c r="C720" s="48" t="s">
        <v>4</v>
      </c>
      <c r="D720" s="48" t="s">
        <v>33</v>
      </c>
      <c r="E720" s="48" t="s">
        <v>33</v>
      </c>
      <c r="F720" s="53">
        <f>IF(C720="S",$M$4,(IF(C720="M",$N$4,$O$4)))+(IF(D720="Yes",$P$4,0))</f>
        <v>7.4</v>
      </c>
      <c r="G720" s="53">
        <f>IF(C720="S",$M$5,(IF(C720="M",$N$5,$O$5)))+(IF(D720="Yes",$P$5,0))</f>
        <v>1.7</v>
      </c>
      <c r="H720" s="53">
        <f t="shared" si="30"/>
        <v>5.7</v>
      </c>
      <c r="I720" s="41"/>
      <c r="J720" s="59">
        <v>43476.8247979436</v>
      </c>
      <c r="K720" s="48" t="s">
        <v>3</v>
      </c>
      <c r="L720" s="48" t="s">
        <v>33</v>
      </c>
      <c r="M720" s="48" t="s">
        <v>33</v>
      </c>
      <c r="N720" s="53">
        <f>IF(AND(K720="L",M720="Yes"),$O$6,IF(K720="S",$M$4,IF(K720="M",$N$4,$O$4)))+IF(L720="Yes",$P$4,0)</f>
        <v>6.4</v>
      </c>
      <c r="O720" s="53">
        <f>IF(K720="S",$M$5,(IF(K720="M",$N$5,$O$5)))+(IF(L720="Yes",$P$5,0))</f>
        <v>1.5</v>
      </c>
      <c r="P720" s="53">
        <f t="shared" si="31"/>
        <v>4.9</v>
      </c>
      <c r="Q720" s="41"/>
      <c r="R720" s="59">
        <v>43484.641244397</v>
      </c>
      <c r="S720" s="48" t="s">
        <v>3</v>
      </c>
      <c r="T720" s="48" t="s">
        <v>33</v>
      </c>
      <c r="U720" s="48" t="s">
        <v>33</v>
      </c>
      <c r="V720" s="53">
        <f>IF(AND(S720="L",T720="Yes",U720="Yes"),$P$7,0)+IF(S720="S",$M$4,IF(S720="M",$N$4,$O$4)+IF(T720="Yes",$P$4,0))</f>
        <v>6.4</v>
      </c>
      <c r="W720" s="53">
        <f>IF(S720="S",$M$5,(IF(S720="M",$N$5,$O$5)))+(IF(T720="Yes",$P$5,0))</f>
        <v>1.5</v>
      </c>
      <c r="X720" s="53">
        <f t="shared" si="32"/>
        <v>4.9</v>
      </c>
    </row>
    <row r="721" s="39" customFormat="1" ht="15.75" customHeight="1" spans="1:24">
      <c r="A721" s="41"/>
      <c r="B721" s="59">
        <v>43470.967332694</v>
      </c>
      <c r="C721" s="48" t="s">
        <v>2</v>
      </c>
      <c r="D721" s="48" t="s">
        <v>5</v>
      </c>
      <c r="E721" s="48" t="s">
        <v>33</v>
      </c>
      <c r="F721" s="53">
        <f>IF(C721="S",$M$4,(IF(C721="M",$N$4,$O$4)))+(IF(D721="Yes",$P$4,0))</f>
        <v>10.3</v>
      </c>
      <c r="G721" s="53">
        <f>IF(C721="S",$M$5,(IF(C721="M",$N$5,$O$5)))+(IF(D721="Yes",$P$5,0))</f>
        <v>3.2</v>
      </c>
      <c r="H721" s="53">
        <f t="shared" si="30"/>
        <v>7.1</v>
      </c>
      <c r="I721" s="41"/>
      <c r="J721" s="59">
        <v>43476.82743302</v>
      </c>
      <c r="K721" s="48" t="s">
        <v>3</v>
      </c>
      <c r="L721" s="48" t="s">
        <v>33</v>
      </c>
      <c r="M721" s="48" t="s">
        <v>33</v>
      </c>
      <c r="N721" s="53">
        <f>IF(AND(K721="L",M721="Yes"),$O$6,IF(K721="S",$M$4,IF(K721="M",$N$4,$O$4)))+IF(L721="Yes",$P$4,0)</f>
        <v>6.4</v>
      </c>
      <c r="O721" s="53">
        <f>IF(K721="S",$M$5,(IF(K721="M",$N$5,$O$5)))+(IF(L721="Yes",$P$5,0))</f>
        <v>1.5</v>
      </c>
      <c r="P721" s="53">
        <f t="shared" si="31"/>
        <v>4.9</v>
      </c>
      <c r="Q721" s="41"/>
      <c r="R721" s="59">
        <v>43484.642998966</v>
      </c>
      <c r="S721" s="48" t="s">
        <v>4</v>
      </c>
      <c r="T721" s="48" t="s">
        <v>33</v>
      </c>
      <c r="U721" s="48" t="s">
        <v>33</v>
      </c>
      <c r="V721" s="53">
        <f>IF(AND(S721="L",T721="Yes",U721="Yes"),$P$7,0)+IF(S721="S",$M$4,IF(S721="M",$N$4,$O$4)+IF(T721="Yes",$P$4,0))</f>
        <v>7.4</v>
      </c>
      <c r="W721" s="53">
        <f>IF(S721="S",$M$5,(IF(S721="M",$N$5,$O$5)))+(IF(T721="Yes",$P$5,0))</f>
        <v>1.7</v>
      </c>
      <c r="X721" s="53">
        <f t="shared" si="32"/>
        <v>5.7</v>
      </c>
    </row>
    <row r="722" s="39" customFormat="1" ht="15.75" customHeight="1" spans="1:24">
      <c r="A722" s="41"/>
      <c r="B722" s="59">
        <v>43470.9733151499</v>
      </c>
      <c r="C722" s="48" t="s">
        <v>3</v>
      </c>
      <c r="D722" s="48" t="s">
        <v>33</v>
      </c>
      <c r="E722" s="48" t="s">
        <v>33</v>
      </c>
      <c r="F722" s="53">
        <f>IF(C722="S",$M$4,(IF(C722="M",$N$4,$O$4)))+(IF(D722="Yes",$P$4,0))</f>
        <v>6.4</v>
      </c>
      <c r="G722" s="53">
        <f>IF(C722="S",$M$5,(IF(C722="M",$N$5,$O$5)))+(IF(D722="Yes",$P$5,0))</f>
        <v>1.5</v>
      </c>
      <c r="H722" s="53">
        <f t="shared" si="30"/>
        <v>4.9</v>
      </c>
      <c r="I722" s="41"/>
      <c r="J722" s="59">
        <v>43476.8324436138</v>
      </c>
      <c r="K722" s="48" t="s">
        <v>4</v>
      </c>
      <c r="L722" s="48" t="s">
        <v>5</v>
      </c>
      <c r="M722" s="48" t="s">
        <v>5</v>
      </c>
      <c r="N722" s="53">
        <f>IF(AND(K722="L",M722="Yes"),$O$6,IF(K722="S",$M$4,IF(K722="M",$N$4,$O$4)))+IF(L722="Yes",$P$4,0)</f>
        <v>11.56</v>
      </c>
      <c r="O722" s="53">
        <f>IF(K722="S",$M$5,(IF(K722="M",$N$5,$O$5)))+(IF(L722="Yes",$P$5,0))</f>
        <v>3.7</v>
      </c>
      <c r="P722" s="53">
        <f t="shared" si="31"/>
        <v>7.86</v>
      </c>
      <c r="Q722" s="41"/>
      <c r="R722" s="59">
        <v>43484.6499172864</v>
      </c>
      <c r="S722" s="48" t="s">
        <v>2</v>
      </c>
      <c r="T722" s="48" t="s">
        <v>5</v>
      </c>
      <c r="U722" s="48" t="s">
        <v>33</v>
      </c>
      <c r="V722" s="53">
        <f>IF(AND(S722="L",T722="Yes",U722="Yes"),$P$7,0)+IF(S722="S",$M$4,IF(S722="M",$N$4,$O$4)+IF(T722="Yes",$P$4,0))</f>
        <v>5.4</v>
      </c>
      <c r="W722" s="53">
        <f>IF(S722="S",$M$5,(IF(S722="M",$N$5,$O$5)))+(IF(T722="Yes",$P$5,0))</f>
        <v>3.2</v>
      </c>
      <c r="X722" s="53">
        <f t="shared" si="32"/>
        <v>2.2</v>
      </c>
    </row>
    <row r="723" s="39" customFormat="1" ht="15.75" customHeight="1" spans="1:24">
      <c r="A723" s="41"/>
      <c r="B723" s="59">
        <v>43470.9927415193</v>
      </c>
      <c r="C723" s="48" t="s">
        <v>3</v>
      </c>
      <c r="D723" s="48" t="s">
        <v>33</v>
      </c>
      <c r="E723" s="48" t="s">
        <v>33</v>
      </c>
      <c r="F723" s="53">
        <f>IF(C723="S",$M$4,(IF(C723="M",$N$4,$O$4)))+(IF(D723="Yes",$P$4,0))</f>
        <v>6.4</v>
      </c>
      <c r="G723" s="53">
        <f>IF(C723="S",$M$5,(IF(C723="M",$N$5,$O$5)))+(IF(D723="Yes",$P$5,0))</f>
        <v>1.5</v>
      </c>
      <c r="H723" s="53">
        <f t="shared" si="30"/>
        <v>4.9</v>
      </c>
      <c r="I723" s="41"/>
      <c r="J723" s="59">
        <v>43476.8340772336</v>
      </c>
      <c r="K723" s="48" t="s">
        <v>3</v>
      </c>
      <c r="L723" s="48" t="s">
        <v>33</v>
      </c>
      <c r="M723" s="48" t="s">
        <v>33</v>
      </c>
      <c r="N723" s="53">
        <f>IF(AND(K723="L",M723="Yes"),$O$6,IF(K723="S",$M$4,IF(K723="M",$N$4,$O$4)))+IF(L723="Yes",$P$4,0)</f>
        <v>6.4</v>
      </c>
      <c r="O723" s="53">
        <f>IF(K723="S",$M$5,(IF(K723="M",$N$5,$O$5)))+(IF(L723="Yes",$P$5,0))</f>
        <v>1.5</v>
      </c>
      <c r="P723" s="53">
        <f t="shared" si="31"/>
        <v>4.9</v>
      </c>
      <c r="Q723" s="41"/>
      <c r="R723" s="59">
        <v>43484.6527034433</v>
      </c>
      <c r="S723" s="48" t="s">
        <v>2</v>
      </c>
      <c r="T723" s="48" t="s">
        <v>33</v>
      </c>
      <c r="U723" s="48" t="s">
        <v>33</v>
      </c>
      <c r="V723" s="53">
        <f>IF(AND(S723="L",T723="Yes",U723="Yes"),$P$7,0)+IF(S723="S",$M$4,IF(S723="M",$N$4,$O$4)+IF(T723="Yes",$P$4,0))</f>
        <v>5.4</v>
      </c>
      <c r="W723" s="53">
        <f>IF(S723="S",$M$5,(IF(S723="M",$N$5,$O$5)))+(IF(T723="Yes",$P$5,0))</f>
        <v>1.2</v>
      </c>
      <c r="X723" s="53">
        <f t="shared" si="32"/>
        <v>4.2</v>
      </c>
    </row>
    <row r="724" s="39" customFormat="1" ht="15.75" customHeight="1" spans="1:24">
      <c r="A724" s="41"/>
      <c r="B724" s="59">
        <v>43471.0066117121</v>
      </c>
      <c r="C724" s="48" t="s">
        <v>3</v>
      </c>
      <c r="D724" s="48" t="s">
        <v>33</v>
      </c>
      <c r="E724" s="48" t="s">
        <v>33</v>
      </c>
      <c r="F724" s="53">
        <f>IF(C724="S",$M$4,(IF(C724="M",$N$4,$O$4)))+(IF(D724="Yes",$P$4,0))</f>
        <v>6.4</v>
      </c>
      <c r="G724" s="53">
        <f>IF(C724="S",$M$5,(IF(C724="M",$N$5,$O$5)))+(IF(D724="Yes",$P$5,0))</f>
        <v>1.5</v>
      </c>
      <c r="H724" s="53">
        <f t="shared" ref="H724:H787" si="33">F724-G724</f>
        <v>4.9</v>
      </c>
      <c r="I724" s="41"/>
      <c r="J724" s="59">
        <v>43476.8348248843</v>
      </c>
      <c r="K724" s="48" t="s">
        <v>4</v>
      </c>
      <c r="L724" s="48" t="s">
        <v>33</v>
      </c>
      <c r="M724" s="48" t="s">
        <v>5</v>
      </c>
      <c r="N724" s="53">
        <f>IF(AND(K724="L",M724="Yes"),$O$6,IF(K724="S",$M$4,IF(K724="M",$N$4,$O$4)))+IF(L724="Yes",$P$4,0)</f>
        <v>6.66</v>
      </c>
      <c r="O724" s="53">
        <f>IF(K724="S",$M$5,(IF(K724="M",$N$5,$O$5)))+(IF(L724="Yes",$P$5,0))</f>
        <v>1.7</v>
      </c>
      <c r="P724" s="53">
        <f t="shared" ref="P724:P787" si="34">N724-O724</f>
        <v>4.96</v>
      </c>
      <c r="Q724" s="41"/>
      <c r="R724" s="59">
        <v>43484.6646881618</v>
      </c>
      <c r="S724" s="48" t="s">
        <v>3</v>
      </c>
      <c r="T724" s="48" t="s">
        <v>33</v>
      </c>
      <c r="U724" s="48" t="s">
        <v>33</v>
      </c>
      <c r="V724" s="53">
        <f>IF(AND(S724="L",T724="Yes",U724="Yes"),$P$7,0)+IF(S724="S",$M$4,IF(S724="M",$N$4,$O$4)+IF(T724="Yes",$P$4,0))</f>
        <v>6.4</v>
      </c>
      <c r="W724" s="53">
        <f>IF(S724="S",$M$5,(IF(S724="M",$N$5,$O$5)))+(IF(T724="Yes",$P$5,0))</f>
        <v>1.5</v>
      </c>
      <c r="X724" s="53">
        <f t="shared" ref="X724:X787" si="35">V724-W724</f>
        <v>4.9</v>
      </c>
    </row>
    <row r="725" s="39" customFormat="1" ht="15.75" customHeight="1" spans="1:24">
      <c r="A725" s="41"/>
      <c r="B725" s="59">
        <v>43471.0075640613</v>
      </c>
      <c r="C725" s="48" t="s">
        <v>3</v>
      </c>
      <c r="D725" s="48" t="s">
        <v>33</v>
      </c>
      <c r="E725" s="48" t="s">
        <v>33</v>
      </c>
      <c r="F725" s="53">
        <f>IF(C725="S",$M$4,(IF(C725="M",$N$4,$O$4)))+(IF(D725="Yes",$P$4,0))</f>
        <v>6.4</v>
      </c>
      <c r="G725" s="53">
        <f>IF(C725="S",$M$5,(IF(C725="M",$N$5,$O$5)))+(IF(D725="Yes",$P$5,0))</f>
        <v>1.5</v>
      </c>
      <c r="H725" s="53">
        <f t="shared" si="33"/>
        <v>4.9</v>
      </c>
      <c r="I725" s="41"/>
      <c r="J725" s="59">
        <v>43476.8351279356</v>
      </c>
      <c r="K725" s="48" t="s">
        <v>3</v>
      </c>
      <c r="L725" s="48" t="s">
        <v>33</v>
      </c>
      <c r="M725" s="48" t="s">
        <v>33</v>
      </c>
      <c r="N725" s="53">
        <f>IF(AND(K725="L",M725="Yes"),$O$6,IF(K725="S",$M$4,IF(K725="M",$N$4,$O$4)))+IF(L725="Yes",$P$4,0)</f>
        <v>6.4</v>
      </c>
      <c r="O725" s="53">
        <f>IF(K725="S",$M$5,(IF(K725="M",$N$5,$O$5)))+(IF(L725="Yes",$P$5,0))</f>
        <v>1.5</v>
      </c>
      <c r="P725" s="53">
        <f t="shared" si="34"/>
        <v>4.9</v>
      </c>
      <c r="Q725" s="41"/>
      <c r="R725" s="59">
        <v>43484.6676427702</v>
      </c>
      <c r="S725" s="48" t="s">
        <v>2</v>
      </c>
      <c r="T725" s="48" t="s">
        <v>5</v>
      </c>
      <c r="U725" s="48" t="s">
        <v>33</v>
      </c>
      <c r="V725" s="53">
        <f>IF(AND(S725="L",T725="Yes",U725="Yes"),$P$7,0)+IF(S725="S",$M$4,IF(S725="M",$N$4,$O$4)+IF(T725="Yes",$P$4,0))</f>
        <v>5.4</v>
      </c>
      <c r="W725" s="53">
        <f>IF(S725="S",$M$5,(IF(S725="M",$N$5,$O$5)))+(IF(T725="Yes",$P$5,0))</f>
        <v>3.2</v>
      </c>
      <c r="X725" s="53">
        <f t="shared" si="35"/>
        <v>2.2</v>
      </c>
    </row>
    <row r="726" s="39" customFormat="1" ht="15.75" customHeight="1" spans="1:24">
      <c r="A726" s="41"/>
      <c r="B726" s="59">
        <v>43471.0083984313</v>
      </c>
      <c r="C726" s="48" t="s">
        <v>4</v>
      </c>
      <c r="D726" s="48" t="s">
        <v>5</v>
      </c>
      <c r="E726" s="48" t="s">
        <v>33</v>
      </c>
      <c r="F726" s="53">
        <f>IF(C726="S",$M$4,(IF(C726="M",$N$4,$O$4)))+(IF(D726="Yes",$P$4,0))</f>
        <v>12.3</v>
      </c>
      <c r="G726" s="53">
        <f>IF(C726="S",$M$5,(IF(C726="M",$N$5,$O$5)))+(IF(D726="Yes",$P$5,0))</f>
        <v>3.7</v>
      </c>
      <c r="H726" s="53">
        <f t="shared" si="33"/>
        <v>8.6</v>
      </c>
      <c r="I726" s="41"/>
      <c r="J726" s="59">
        <v>43476.836592198</v>
      </c>
      <c r="K726" s="48" t="s">
        <v>4</v>
      </c>
      <c r="L726" s="48" t="s">
        <v>33</v>
      </c>
      <c r="M726" s="48" t="s">
        <v>33</v>
      </c>
      <c r="N726" s="53">
        <f>IF(AND(K726="L",M726="Yes"),$O$6,IF(K726="S",$M$4,IF(K726="M",$N$4,$O$4)))+IF(L726="Yes",$P$4,0)</f>
        <v>7.4</v>
      </c>
      <c r="O726" s="53">
        <f>IF(K726="S",$M$5,(IF(K726="M",$N$5,$O$5)))+(IF(L726="Yes",$P$5,0))</f>
        <v>1.7</v>
      </c>
      <c r="P726" s="53">
        <f t="shared" si="34"/>
        <v>5.7</v>
      </c>
      <c r="Q726" s="41"/>
      <c r="R726" s="59">
        <v>43484.6687040631</v>
      </c>
      <c r="S726" s="48" t="s">
        <v>4</v>
      </c>
      <c r="T726" s="48" t="s">
        <v>33</v>
      </c>
      <c r="U726" s="48" t="s">
        <v>33</v>
      </c>
      <c r="V726" s="53">
        <f>IF(AND(S726="L",T726="Yes",U726="Yes"),$P$7,0)+IF(S726="S",$M$4,IF(S726="M",$N$4,$O$4)+IF(T726="Yes",$P$4,0))</f>
        <v>7.4</v>
      </c>
      <c r="W726" s="53">
        <f>IF(S726="S",$M$5,(IF(S726="M",$N$5,$O$5)))+(IF(T726="Yes",$P$5,0))</f>
        <v>1.7</v>
      </c>
      <c r="X726" s="53">
        <f t="shared" si="35"/>
        <v>5.7</v>
      </c>
    </row>
    <row r="727" s="39" customFormat="1" ht="15.75" customHeight="1" spans="1:24">
      <c r="A727" s="41"/>
      <c r="B727" s="59">
        <v>43471.0118241556</v>
      </c>
      <c r="C727" s="48" t="s">
        <v>3</v>
      </c>
      <c r="D727" s="48" t="s">
        <v>33</v>
      </c>
      <c r="E727" s="48" t="s">
        <v>33</v>
      </c>
      <c r="F727" s="53">
        <f>IF(C727="S",$M$4,(IF(C727="M",$N$4,$O$4)))+(IF(D727="Yes",$P$4,0))</f>
        <v>6.4</v>
      </c>
      <c r="G727" s="53">
        <f>IF(C727="S",$M$5,(IF(C727="M",$N$5,$O$5)))+(IF(D727="Yes",$P$5,0))</f>
        <v>1.5</v>
      </c>
      <c r="H727" s="53">
        <f t="shared" si="33"/>
        <v>4.9</v>
      </c>
      <c r="I727" s="41"/>
      <c r="J727" s="59">
        <v>43476.8470520139</v>
      </c>
      <c r="K727" s="48" t="s">
        <v>4</v>
      </c>
      <c r="L727" s="48" t="s">
        <v>33</v>
      </c>
      <c r="M727" s="48" t="s">
        <v>5</v>
      </c>
      <c r="N727" s="53">
        <f>IF(AND(K727="L",M727="Yes"),$O$6,IF(K727="S",$M$4,IF(K727="M",$N$4,$O$4)))+IF(L727="Yes",$P$4,0)</f>
        <v>6.66</v>
      </c>
      <c r="O727" s="53">
        <f>IF(K727="S",$M$5,(IF(K727="M",$N$5,$O$5)))+(IF(L727="Yes",$P$5,0))</f>
        <v>1.7</v>
      </c>
      <c r="P727" s="53">
        <f t="shared" si="34"/>
        <v>4.96</v>
      </c>
      <c r="Q727" s="41"/>
      <c r="R727" s="59">
        <v>43484.6824853155</v>
      </c>
      <c r="S727" s="48" t="s">
        <v>3</v>
      </c>
      <c r="T727" s="48" t="s">
        <v>5</v>
      </c>
      <c r="U727" s="48" t="s">
        <v>33</v>
      </c>
      <c r="V727" s="53">
        <f>IF(AND(S727="L",T727="Yes",U727="Yes"),$P$7,0)+IF(S727="S",$M$4,IF(S727="M",$N$4,$O$4)+IF(T727="Yes",$P$4,0))</f>
        <v>11.3</v>
      </c>
      <c r="W727" s="53">
        <f>IF(S727="S",$M$5,(IF(S727="M",$N$5,$O$5)))+(IF(T727="Yes",$P$5,0))</f>
        <v>3.5</v>
      </c>
      <c r="X727" s="53">
        <f t="shared" si="35"/>
        <v>7.8</v>
      </c>
    </row>
    <row r="728" s="39" customFormat="1" ht="15.75" customHeight="1" spans="1:24">
      <c r="A728" s="41"/>
      <c r="B728" s="59">
        <v>43471.0398765153</v>
      </c>
      <c r="C728" s="48" t="s">
        <v>3</v>
      </c>
      <c r="D728" s="48" t="s">
        <v>33</v>
      </c>
      <c r="E728" s="48" t="s">
        <v>33</v>
      </c>
      <c r="F728" s="53">
        <f>IF(C728="S",$M$4,(IF(C728="M",$N$4,$O$4)))+(IF(D728="Yes",$P$4,0))</f>
        <v>6.4</v>
      </c>
      <c r="G728" s="53">
        <f>IF(C728="S",$M$5,(IF(C728="M",$N$5,$O$5)))+(IF(D728="Yes",$P$5,0))</f>
        <v>1.5</v>
      </c>
      <c r="H728" s="53">
        <f t="shared" si="33"/>
        <v>4.9</v>
      </c>
      <c r="I728" s="41"/>
      <c r="J728" s="59">
        <v>43476.847970095</v>
      </c>
      <c r="K728" s="48" t="s">
        <v>4</v>
      </c>
      <c r="L728" s="48" t="s">
        <v>33</v>
      </c>
      <c r="M728" s="48" t="s">
        <v>5</v>
      </c>
      <c r="N728" s="53">
        <f>IF(AND(K728="L",M728="Yes"),$O$6,IF(K728="S",$M$4,IF(K728="M",$N$4,$O$4)))+IF(L728="Yes",$P$4,0)</f>
        <v>6.66</v>
      </c>
      <c r="O728" s="53">
        <f>IF(K728="S",$M$5,(IF(K728="M",$N$5,$O$5)))+(IF(L728="Yes",$P$5,0))</f>
        <v>1.7</v>
      </c>
      <c r="P728" s="53">
        <f t="shared" si="34"/>
        <v>4.96</v>
      </c>
      <c r="Q728" s="41"/>
      <c r="R728" s="59">
        <v>43484.6923668594</v>
      </c>
      <c r="S728" s="48" t="s">
        <v>2</v>
      </c>
      <c r="T728" s="48" t="s">
        <v>5</v>
      </c>
      <c r="U728" s="48" t="s">
        <v>33</v>
      </c>
      <c r="V728" s="53">
        <f>IF(AND(S728="L",T728="Yes",U728="Yes"),$P$7,0)+IF(S728="S",$M$4,IF(S728="M",$N$4,$O$4)+IF(T728="Yes",$P$4,0))</f>
        <v>5.4</v>
      </c>
      <c r="W728" s="53">
        <f>IF(S728="S",$M$5,(IF(S728="M",$N$5,$O$5)))+(IF(T728="Yes",$P$5,0))</f>
        <v>3.2</v>
      </c>
      <c r="X728" s="53">
        <f t="shared" si="35"/>
        <v>2.2</v>
      </c>
    </row>
    <row r="729" s="39" customFormat="1" ht="15.75" customHeight="1" spans="1:24">
      <c r="A729" s="41"/>
      <c r="B729" s="59">
        <v>43471.0480563042</v>
      </c>
      <c r="C729" s="48" t="s">
        <v>3</v>
      </c>
      <c r="D729" s="48" t="s">
        <v>33</v>
      </c>
      <c r="E729" s="48" t="s">
        <v>33</v>
      </c>
      <c r="F729" s="53">
        <f>IF(C729="S",$M$4,(IF(C729="M",$N$4,$O$4)))+(IF(D729="Yes",$P$4,0))</f>
        <v>6.4</v>
      </c>
      <c r="G729" s="53">
        <f>IF(C729="S",$M$5,(IF(C729="M",$N$5,$O$5)))+(IF(D729="Yes",$P$5,0))</f>
        <v>1.5</v>
      </c>
      <c r="H729" s="53">
        <f t="shared" si="33"/>
        <v>4.9</v>
      </c>
      <c r="I729" s="41"/>
      <c r="J729" s="59">
        <v>43476.8520416871</v>
      </c>
      <c r="K729" s="48" t="s">
        <v>4</v>
      </c>
      <c r="L729" s="48" t="s">
        <v>33</v>
      </c>
      <c r="M729" s="48" t="s">
        <v>5</v>
      </c>
      <c r="N729" s="53">
        <f>IF(AND(K729="L",M729="Yes"),$O$6,IF(K729="S",$M$4,IF(K729="M",$N$4,$O$4)))+IF(L729="Yes",$P$4,0)</f>
        <v>6.66</v>
      </c>
      <c r="O729" s="53">
        <f>IF(K729="S",$M$5,(IF(K729="M",$N$5,$O$5)))+(IF(L729="Yes",$P$5,0))</f>
        <v>1.7</v>
      </c>
      <c r="P729" s="53">
        <f t="shared" si="34"/>
        <v>4.96</v>
      </c>
      <c r="Q729" s="41"/>
      <c r="R729" s="59">
        <v>43484.6936235852</v>
      </c>
      <c r="S729" s="48" t="s">
        <v>4</v>
      </c>
      <c r="T729" s="48" t="s">
        <v>33</v>
      </c>
      <c r="U729" s="48" t="s">
        <v>5</v>
      </c>
      <c r="V729" s="53">
        <f>IF(AND(S729="L",T729="Yes",U729="Yes"),$P$7,0)+IF(S729="S",$M$4,IF(S729="M",$N$4,$O$4)+IF(T729="Yes",$P$4,0))</f>
        <v>7.4</v>
      </c>
      <c r="W729" s="53">
        <f>IF(S729="S",$M$5,(IF(S729="M",$N$5,$O$5)))+(IF(T729="Yes",$P$5,0))</f>
        <v>1.7</v>
      </c>
      <c r="X729" s="53">
        <f t="shared" si="35"/>
        <v>5.7</v>
      </c>
    </row>
    <row r="730" s="39" customFormat="1" ht="15.75" customHeight="1" spans="1:24">
      <c r="A730" s="41"/>
      <c r="B730" s="59">
        <v>43471.0498267088</v>
      </c>
      <c r="C730" s="48" t="s">
        <v>3</v>
      </c>
      <c r="D730" s="48" t="s">
        <v>33</v>
      </c>
      <c r="E730" s="48" t="s">
        <v>33</v>
      </c>
      <c r="F730" s="53">
        <f>IF(C730="S",$M$4,(IF(C730="M",$N$4,$O$4)))+(IF(D730="Yes",$P$4,0))</f>
        <v>6.4</v>
      </c>
      <c r="G730" s="53">
        <f>IF(C730="S",$M$5,(IF(C730="M",$N$5,$O$5)))+(IF(D730="Yes",$P$5,0))</f>
        <v>1.5</v>
      </c>
      <c r="H730" s="53">
        <f t="shared" si="33"/>
        <v>4.9</v>
      </c>
      <c r="I730" s="41"/>
      <c r="J730" s="59">
        <v>43476.8531796699</v>
      </c>
      <c r="K730" s="48" t="s">
        <v>4</v>
      </c>
      <c r="L730" s="48" t="s">
        <v>33</v>
      </c>
      <c r="M730" s="48" t="s">
        <v>5</v>
      </c>
      <c r="N730" s="53">
        <f>IF(AND(K730="L",M730="Yes"),$O$6,IF(K730="S",$M$4,IF(K730="M",$N$4,$O$4)))+IF(L730="Yes",$P$4,0)</f>
        <v>6.66</v>
      </c>
      <c r="O730" s="53">
        <f>IF(K730="S",$M$5,(IF(K730="M",$N$5,$O$5)))+(IF(L730="Yes",$P$5,0))</f>
        <v>1.7</v>
      </c>
      <c r="P730" s="53">
        <f t="shared" si="34"/>
        <v>4.96</v>
      </c>
      <c r="Q730" s="41"/>
      <c r="R730" s="59">
        <v>43484.6983629115</v>
      </c>
      <c r="S730" s="48" t="s">
        <v>3</v>
      </c>
      <c r="T730" s="48" t="s">
        <v>33</v>
      </c>
      <c r="U730" s="48" t="s">
        <v>33</v>
      </c>
      <c r="V730" s="53">
        <f>IF(AND(S730="L",T730="Yes",U730="Yes"),$P$7,0)+IF(S730="S",$M$4,IF(S730="M",$N$4,$O$4)+IF(T730="Yes",$P$4,0))</f>
        <v>6.4</v>
      </c>
      <c r="W730" s="53">
        <f>IF(S730="S",$M$5,(IF(S730="M",$N$5,$O$5)))+(IF(T730="Yes",$P$5,0))</f>
        <v>1.5</v>
      </c>
      <c r="X730" s="53">
        <f t="shared" si="35"/>
        <v>4.9</v>
      </c>
    </row>
    <row r="731" s="39" customFormat="1" ht="15.75" customHeight="1" spans="1:24">
      <c r="A731" s="41"/>
      <c r="B731" s="59">
        <v>43471.0499614116</v>
      </c>
      <c r="C731" s="48" t="s">
        <v>3</v>
      </c>
      <c r="D731" s="48" t="s">
        <v>33</v>
      </c>
      <c r="E731" s="48" t="s">
        <v>33</v>
      </c>
      <c r="F731" s="53">
        <f>IF(C731="S",$M$4,(IF(C731="M",$N$4,$O$4)))+(IF(D731="Yes",$P$4,0))</f>
        <v>6.4</v>
      </c>
      <c r="G731" s="53">
        <f>IF(C731="S",$M$5,(IF(C731="M",$N$5,$O$5)))+(IF(D731="Yes",$P$5,0))</f>
        <v>1.5</v>
      </c>
      <c r="H731" s="53">
        <f t="shared" si="33"/>
        <v>4.9</v>
      </c>
      <c r="I731" s="41"/>
      <c r="J731" s="59">
        <v>43476.8695775071</v>
      </c>
      <c r="K731" s="48" t="s">
        <v>4</v>
      </c>
      <c r="L731" s="48" t="s">
        <v>33</v>
      </c>
      <c r="M731" s="48" t="s">
        <v>5</v>
      </c>
      <c r="N731" s="53">
        <f>IF(AND(K731="L",M731="Yes"),$O$6,IF(K731="S",$M$4,IF(K731="M",$N$4,$O$4)))+IF(L731="Yes",$P$4,0)</f>
        <v>6.66</v>
      </c>
      <c r="O731" s="53">
        <f>IF(K731="S",$M$5,(IF(K731="M",$N$5,$O$5)))+(IF(L731="Yes",$P$5,0))</f>
        <v>1.7</v>
      </c>
      <c r="P731" s="53">
        <f t="shared" si="34"/>
        <v>4.96</v>
      </c>
      <c r="Q731" s="41"/>
      <c r="R731" s="59">
        <v>43484.7003615574</v>
      </c>
      <c r="S731" s="48" t="s">
        <v>2</v>
      </c>
      <c r="T731" s="48" t="s">
        <v>33</v>
      </c>
      <c r="U731" s="48" t="s">
        <v>33</v>
      </c>
      <c r="V731" s="53">
        <f>IF(AND(S731="L",T731="Yes",U731="Yes"),$P$7,0)+IF(S731="S",$M$4,IF(S731="M",$N$4,$O$4)+IF(T731="Yes",$P$4,0))</f>
        <v>5.4</v>
      </c>
      <c r="W731" s="53">
        <f>IF(S731="S",$M$5,(IF(S731="M",$N$5,$O$5)))+(IF(T731="Yes",$P$5,0))</f>
        <v>1.2</v>
      </c>
      <c r="X731" s="53">
        <f t="shared" si="35"/>
        <v>4.2</v>
      </c>
    </row>
    <row r="732" s="39" customFormat="1" ht="15.75" customHeight="1" spans="1:24">
      <c r="A732" s="41"/>
      <c r="B732" s="59">
        <v>43471.0557673363</v>
      </c>
      <c r="C732" s="48" t="s">
        <v>4</v>
      </c>
      <c r="D732" s="48" t="s">
        <v>33</v>
      </c>
      <c r="E732" s="48" t="s">
        <v>33</v>
      </c>
      <c r="F732" s="53">
        <f>IF(C732="S",$M$4,(IF(C732="M",$N$4,$O$4)))+(IF(D732="Yes",$P$4,0))</f>
        <v>7.4</v>
      </c>
      <c r="G732" s="53">
        <f>IF(C732="S",$M$5,(IF(C732="M",$N$5,$O$5)))+(IF(D732="Yes",$P$5,0))</f>
        <v>1.7</v>
      </c>
      <c r="H732" s="53">
        <f t="shared" si="33"/>
        <v>5.7</v>
      </c>
      <c r="I732" s="41"/>
      <c r="J732" s="59">
        <v>43476.8815227588</v>
      </c>
      <c r="K732" s="48" t="s">
        <v>4</v>
      </c>
      <c r="L732" s="48" t="s">
        <v>33</v>
      </c>
      <c r="M732" s="48" t="s">
        <v>5</v>
      </c>
      <c r="N732" s="53">
        <f>IF(AND(K732="L",M732="Yes"),$O$6,IF(K732="S",$M$4,IF(K732="M",$N$4,$O$4)))+IF(L732="Yes",$P$4,0)</f>
        <v>6.66</v>
      </c>
      <c r="O732" s="53">
        <f>IF(K732="S",$M$5,(IF(K732="M",$N$5,$O$5)))+(IF(L732="Yes",$P$5,0))</f>
        <v>1.7</v>
      </c>
      <c r="P732" s="53">
        <f t="shared" si="34"/>
        <v>4.96</v>
      </c>
      <c r="Q732" s="41"/>
      <c r="R732" s="59">
        <v>43484.7015549678</v>
      </c>
      <c r="S732" s="48" t="s">
        <v>3</v>
      </c>
      <c r="T732" s="48" t="s">
        <v>33</v>
      </c>
      <c r="U732" s="48" t="s">
        <v>33</v>
      </c>
      <c r="V732" s="53">
        <f>IF(AND(S732="L",T732="Yes",U732="Yes"),$P$7,0)+IF(S732="S",$M$4,IF(S732="M",$N$4,$O$4)+IF(T732="Yes",$P$4,0))</f>
        <v>6.4</v>
      </c>
      <c r="W732" s="53">
        <f>IF(S732="S",$M$5,(IF(S732="M",$N$5,$O$5)))+(IF(T732="Yes",$P$5,0))</f>
        <v>1.5</v>
      </c>
      <c r="X732" s="53">
        <f t="shared" si="35"/>
        <v>4.9</v>
      </c>
    </row>
    <row r="733" s="39" customFormat="1" ht="15.75" customHeight="1" spans="1:24">
      <c r="A733" s="41"/>
      <c r="B733" s="59">
        <v>43471.0581501814</v>
      </c>
      <c r="C733" s="48" t="s">
        <v>3</v>
      </c>
      <c r="D733" s="48" t="s">
        <v>5</v>
      </c>
      <c r="E733" s="48" t="s">
        <v>33</v>
      </c>
      <c r="F733" s="53">
        <f>IF(C733="S",$M$4,(IF(C733="M",$N$4,$O$4)))+(IF(D733="Yes",$P$4,0))</f>
        <v>11.3</v>
      </c>
      <c r="G733" s="53">
        <f>IF(C733="S",$M$5,(IF(C733="M",$N$5,$O$5)))+(IF(D733="Yes",$P$5,0))</f>
        <v>3.5</v>
      </c>
      <c r="H733" s="53">
        <f t="shared" si="33"/>
        <v>7.8</v>
      </c>
      <c r="I733" s="41"/>
      <c r="J733" s="59">
        <v>43476.8863249525</v>
      </c>
      <c r="K733" s="48" t="s">
        <v>4</v>
      </c>
      <c r="L733" s="48" t="s">
        <v>33</v>
      </c>
      <c r="M733" s="48" t="s">
        <v>5</v>
      </c>
      <c r="N733" s="53">
        <f>IF(AND(K733="L",M733="Yes"),$O$6,IF(K733="S",$M$4,IF(K733="M",$N$4,$O$4)))+IF(L733="Yes",$P$4,0)</f>
        <v>6.66</v>
      </c>
      <c r="O733" s="53">
        <f>IF(K733="S",$M$5,(IF(K733="M",$N$5,$O$5)))+(IF(L733="Yes",$P$5,0))</f>
        <v>1.7</v>
      </c>
      <c r="P733" s="53">
        <f t="shared" si="34"/>
        <v>4.96</v>
      </c>
      <c r="Q733" s="41"/>
      <c r="R733" s="59">
        <v>43484.7032317726</v>
      </c>
      <c r="S733" s="48" t="s">
        <v>4</v>
      </c>
      <c r="T733" s="48" t="s">
        <v>33</v>
      </c>
      <c r="U733" s="48" t="s">
        <v>5</v>
      </c>
      <c r="V733" s="53">
        <f>IF(AND(S733="L",T733="Yes",U733="Yes"),$P$7,0)+IF(S733="S",$M$4,IF(S733="M",$N$4,$O$4)+IF(T733="Yes",$P$4,0))</f>
        <v>7.4</v>
      </c>
      <c r="W733" s="53">
        <f>IF(S733="S",$M$5,(IF(S733="M",$N$5,$O$5)))+(IF(T733="Yes",$P$5,0))</f>
        <v>1.7</v>
      </c>
      <c r="X733" s="53">
        <f t="shared" si="35"/>
        <v>5.7</v>
      </c>
    </row>
    <row r="734" s="39" customFormat="1" ht="15.75" customHeight="1" spans="1:24">
      <c r="A734" s="41"/>
      <c r="B734" s="59">
        <v>43471.084876665</v>
      </c>
      <c r="C734" s="48" t="s">
        <v>4</v>
      </c>
      <c r="D734" s="48" t="s">
        <v>33</v>
      </c>
      <c r="E734" s="48" t="s">
        <v>33</v>
      </c>
      <c r="F734" s="53">
        <f>IF(C734="S",$M$4,(IF(C734="M",$N$4,$O$4)))+(IF(D734="Yes",$P$4,0))</f>
        <v>7.4</v>
      </c>
      <c r="G734" s="53">
        <f>IF(C734="S",$M$5,(IF(C734="M",$N$5,$O$5)))+(IF(D734="Yes",$P$5,0))</f>
        <v>1.7</v>
      </c>
      <c r="H734" s="53">
        <f t="shared" si="33"/>
        <v>5.7</v>
      </c>
      <c r="I734" s="41"/>
      <c r="J734" s="59">
        <v>43476.8864502819</v>
      </c>
      <c r="K734" s="48" t="s">
        <v>4</v>
      </c>
      <c r="L734" s="48" t="s">
        <v>33</v>
      </c>
      <c r="M734" s="48" t="s">
        <v>5</v>
      </c>
      <c r="N734" s="53">
        <f>IF(AND(K734="L",M734="Yes"),$O$6,IF(K734="S",$M$4,IF(K734="M",$N$4,$O$4)))+IF(L734="Yes",$P$4,0)</f>
        <v>6.66</v>
      </c>
      <c r="O734" s="53">
        <f>IF(K734="S",$M$5,(IF(K734="M",$N$5,$O$5)))+(IF(L734="Yes",$P$5,0))</f>
        <v>1.7</v>
      </c>
      <c r="P734" s="53">
        <f t="shared" si="34"/>
        <v>4.96</v>
      </c>
      <c r="Q734" s="41"/>
      <c r="R734" s="59">
        <v>43484.7048221425</v>
      </c>
      <c r="S734" s="48" t="s">
        <v>4</v>
      </c>
      <c r="T734" s="48" t="s">
        <v>33</v>
      </c>
      <c r="U734" s="48" t="s">
        <v>5</v>
      </c>
      <c r="V734" s="53">
        <f>IF(AND(S734="L",T734="Yes",U734="Yes"),$P$7,0)+IF(S734="S",$M$4,IF(S734="M",$N$4,$O$4)+IF(T734="Yes",$P$4,0))</f>
        <v>7.4</v>
      </c>
      <c r="W734" s="53">
        <f>IF(S734="S",$M$5,(IF(S734="M",$N$5,$O$5)))+(IF(T734="Yes",$P$5,0))</f>
        <v>1.7</v>
      </c>
      <c r="X734" s="53">
        <f t="shared" si="35"/>
        <v>5.7</v>
      </c>
    </row>
    <row r="735" s="39" customFormat="1" ht="15.75" customHeight="1" spans="1:24">
      <c r="A735" s="41"/>
      <c r="B735" s="59">
        <v>43471.0967474366</v>
      </c>
      <c r="C735" s="48" t="s">
        <v>3</v>
      </c>
      <c r="D735" s="48" t="s">
        <v>33</v>
      </c>
      <c r="E735" s="48" t="s">
        <v>33</v>
      </c>
      <c r="F735" s="53">
        <f>IF(C735="S",$M$4,(IF(C735="M",$N$4,$O$4)))+(IF(D735="Yes",$P$4,0))</f>
        <v>6.4</v>
      </c>
      <c r="G735" s="53">
        <f>IF(C735="S",$M$5,(IF(C735="M",$N$5,$O$5)))+(IF(D735="Yes",$P$5,0))</f>
        <v>1.5</v>
      </c>
      <c r="H735" s="53">
        <f t="shared" si="33"/>
        <v>4.9</v>
      </c>
      <c r="I735" s="41"/>
      <c r="J735" s="59">
        <v>43476.9010528905</v>
      </c>
      <c r="K735" s="48" t="s">
        <v>2</v>
      </c>
      <c r="L735" s="48" t="s">
        <v>33</v>
      </c>
      <c r="M735" s="48" t="s">
        <v>33</v>
      </c>
      <c r="N735" s="53">
        <f>IF(AND(K735="L",M735="Yes"),$O$6,IF(K735="S",$M$4,IF(K735="M",$N$4,$O$4)))+IF(L735="Yes",$P$4,0)</f>
        <v>5.4</v>
      </c>
      <c r="O735" s="53">
        <f>IF(K735="S",$M$5,(IF(K735="M",$N$5,$O$5)))+(IF(L735="Yes",$P$5,0))</f>
        <v>1.2</v>
      </c>
      <c r="P735" s="53">
        <f t="shared" si="34"/>
        <v>4.2</v>
      </c>
      <c r="Q735" s="41"/>
      <c r="R735" s="59">
        <v>43484.706534912</v>
      </c>
      <c r="S735" s="48" t="s">
        <v>4</v>
      </c>
      <c r="T735" s="48" t="s">
        <v>5</v>
      </c>
      <c r="U735" s="48" t="s">
        <v>33</v>
      </c>
      <c r="V735" s="53">
        <f>IF(AND(S735="L",T735="Yes",U735="Yes"),$P$7,0)+IF(S735="S",$M$4,IF(S735="M",$N$4,$O$4)+IF(T735="Yes",$P$4,0))</f>
        <v>12.3</v>
      </c>
      <c r="W735" s="53">
        <f>IF(S735="S",$M$5,(IF(S735="M",$N$5,$O$5)))+(IF(T735="Yes",$P$5,0))</f>
        <v>3.7</v>
      </c>
      <c r="X735" s="53">
        <f t="shared" si="35"/>
        <v>8.6</v>
      </c>
    </row>
    <row r="736" s="39" customFormat="1" ht="15.75" customHeight="1" spans="1:24">
      <c r="A736" s="41"/>
      <c r="B736" s="59">
        <v>43471.1093257264</v>
      </c>
      <c r="C736" s="48" t="s">
        <v>4</v>
      </c>
      <c r="D736" s="48" t="s">
        <v>33</v>
      </c>
      <c r="E736" s="48" t="s">
        <v>33</v>
      </c>
      <c r="F736" s="53">
        <f>IF(C736="S",$M$4,(IF(C736="M",$N$4,$O$4)))+(IF(D736="Yes",$P$4,0))</f>
        <v>7.4</v>
      </c>
      <c r="G736" s="53">
        <f>IF(C736="S",$M$5,(IF(C736="M",$N$5,$O$5)))+(IF(D736="Yes",$P$5,0))</f>
        <v>1.7</v>
      </c>
      <c r="H736" s="53">
        <f t="shared" si="33"/>
        <v>5.7</v>
      </c>
      <c r="I736" s="41"/>
      <c r="J736" s="59">
        <v>43476.9031617334</v>
      </c>
      <c r="K736" s="48" t="s">
        <v>4</v>
      </c>
      <c r="L736" s="48" t="s">
        <v>33</v>
      </c>
      <c r="M736" s="48" t="s">
        <v>5</v>
      </c>
      <c r="N736" s="53">
        <f>IF(AND(K736="L",M736="Yes"),$O$6,IF(K736="S",$M$4,IF(K736="M",$N$4,$O$4)))+IF(L736="Yes",$P$4,0)</f>
        <v>6.66</v>
      </c>
      <c r="O736" s="53">
        <f>IF(K736="S",$M$5,(IF(K736="M",$N$5,$O$5)))+(IF(L736="Yes",$P$5,0))</f>
        <v>1.7</v>
      </c>
      <c r="P736" s="53">
        <f t="shared" si="34"/>
        <v>4.96</v>
      </c>
      <c r="Q736" s="41"/>
      <c r="R736" s="59">
        <v>43484.7065903948</v>
      </c>
      <c r="S736" s="48" t="s">
        <v>3</v>
      </c>
      <c r="T736" s="48" t="s">
        <v>33</v>
      </c>
      <c r="U736" s="48" t="s">
        <v>33</v>
      </c>
      <c r="V736" s="53">
        <f>IF(AND(S736="L",T736="Yes",U736="Yes"),$P$7,0)+IF(S736="S",$M$4,IF(S736="M",$N$4,$O$4)+IF(T736="Yes",$P$4,0))</f>
        <v>6.4</v>
      </c>
      <c r="W736" s="53">
        <f>IF(S736="S",$M$5,(IF(S736="M",$N$5,$O$5)))+(IF(T736="Yes",$P$5,0))</f>
        <v>1.5</v>
      </c>
      <c r="X736" s="53">
        <f t="shared" si="35"/>
        <v>4.9</v>
      </c>
    </row>
    <row r="737" s="39" customFormat="1" ht="15.75" customHeight="1" spans="1:24">
      <c r="A737" s="41"/>
      <c r="B737" s="59">
        <v>43471.1238898184</v>
      </c>
      <c r="C737" s="48" t="s">
        <v>3</v>
      </c>
      <c r="D737" s="48" t="s">
        <v>33</v>
      </c>
      <c r="E737" s="48" t="s">
        <v>33</v>
      </c>
      <c r="F737" s="53">
        <f>IF(C737="S",$M$4,(IF(C737="M",$N$4,$O$4)))+(IF(D737="Yes",$P$4,0))</f>
        <v>6.4</v>
      </c>
      <c r="G737" s="53">
        <f>IF(C737="S",$M$5,(IF(C737="M",$N$5,$O$5)))+(IF(D737="Yes",$P$5,0))</f>
        <v>1.5</v>
      </c>
      <c r="H737" s="53">
        <f t="shared" si="33"/>
        <v>4.9</v>
      </c>
      <c r="I737" s="41"/>
      <c r="J737" s="59">
        <v>43476.9067202122</v>
      </c>
      <c r="K737" s="48" t="s">
        <v>2</v>
      </c>
      <c r="L737" s="48" t="s">
        <v>33</v>
      </c>
      <c r="M737" s="48" t="s">
        <v>33</v>
      </c>
      <c r="N737" s="53">
        <f>IF(AND(K737="L",M737="Yes"),$O$6,IF(K737="S",$M$4,IF(K737="M",$N$4,$O$4)))+IF(L737="Yes",$P$4,0)</f>
        <v>5.4</v>
      </c>
      <c r="O737" s="53">
        <f>IF(K737="S",$M$5,(IF(K737="M",$N$5,$O$5)))+(IF(L737="Yes",$P$5,0))</f>
        <v>1.2</v>
      </c>
      <c r="P737" s="53">
        <f t="shared" si="34"/>
        <v>4.2</v>
      </c>
      <c r="Q737" s="41"/>
      <c r="R737" s="59">
        <v>43484.707980947</v>
      </c>
      <c r="S737" s="48" t="s">
        <v>3</v>
      </c>
      <c r="T737" s="48" t="s">
        <v>33</v>
      </c>
      <c r="U737" s="48" t="s">
        <v>33</v>
      </c>
      <c r="V737" s="53">
        <f>IF(AND(S737="L",T737="Yes",U737="Yes"),$P$7,0)+IF(S737="S",$M$4,IF(S737="M",$N$4,$O$4)+IF(T737="Yes",$P$4,0))</f>
        <v>6.4</v>
      </c>
      <c r="W737" s="53">
        <f>IF(S737="S",$M$5,(IF(S737="M",$N$5,$O$5)))+(IF(T737="Yes",$P$5,0))</f>
        <v>1.5</v>
      </c>
      <c r="X737" s="53">
        <f t="shared" si="35"/>
        <v>4.9</v>
      </c>
    </row>
    <row r="738" s="39" customFormat="1" ht="15.75" customHeight="1" spans="1:24">
      <c r="A738" s="41"/>
      <c r="B738" s="59">
        <v>43471.1239754067</v>
      </c>
      <c r="C738" s="48" t="s">
        <v>3</v>
      </c>
      <c r="D738" s="48" t="s">
        <v>33</v>
      </c>
      <c r="E738" s="48" t="s">
        <v>33</v>
      </c>
      <c r="F738" s="53">
        <f>IF(C738="S",$M$4,(IF(C738="M",$N$4,$O$4)))+(IF(D738="Yes",$P$4,0))</f>
        <v>6.4</v>
      </c>
      <c r="G738" s="53">
        <f>IF(C738="S",$M$5,(IF(C738="M",$N$5,$O$5)))+(IF(D738="Yes",$P$5,0))</f>
        <v>1.5</v>
      </c>
      <c r="H738" s="53">
        <f t="shared" si="33"/>
        <v>4.9</v>
      </c>
      <c r="I738" s="41"/>
      <c r="J738" s="59">
        <v>43476.9067884305</v>
      </c>
      <c r="K738" s="48" t="s">
        <v>3</v>
      </c>
      <c r="L738" s="48" t="s">
        <v>33</v>
      </c>
      <c r="M738" s="48" t="s">
        <v>33</v>
      </c>
      <c r="N738" s="53">
        <f>IF(AND(K738="L",M738="Yes"),$O$6,IF(K738="S",$M$4,IF(K738="M",$N$4,$O$4)))+IF(L738="Yes",$P$4,0)</f>
        <v>6.4</v>
      </c>
      <c r="O738" s="53">
        <f>IF(K738="S",$M$5,(IF(K738="M",$N$5,$O$5)))+(IF(L738="Yes",$P$5,0))</f>
        <v>1.5</v>
      </c>
      <c r="P738" s="53">
        <f t="shared" si="34"/>
        <v>4.9</v>
      </c>
      <c r="Q738" s="41"/>
      <c r="R738" s="59">
        <v>43484.738627398</v>
      </c>
      <c r="S738" s="48" t="s">
        <v>2</v>
      </c>
      <c r="T738" s="48" t="s">
        <v>33</v>
      </c>
      <c r="U738" s="48" t="s">
        <v>33</v>
      </c>
      <c r="V738" s="53">
        <f>IF(AND(S738="L",T738="Yes",U738="Yes"),$P$7,0)+IF(S738="S",$M$4,IF(S738="M",$N$4,$O$4)+IF(T738="Yes",$P$4,0))</f>
        <v>5.4</v>
      </c>
      <c r="W738" s="53">
        <f>IF(S738="S",$M$5,(IF(S738="M",$N$5,$O$5)))+(IF(T738="Yes",$P$5,0))</f>
        <v>1.2</v>
      </c>
      <c r="X738" s="53">
        <f t="shared" si="35"/>
        <v>4.2</v>
      </c>
    </row>
    <row r="739" s="39" customFormat="1" ht="15.75" customHeight="1" spans="1:24">
      <c r="A739" s="41"/>
      <c r="B739" s="59">
        <v>43471.1271427903</v>
      </c>
      <c r="C739" s="48" t="s">
        <v>2</v>
      </c>
      <c r="D739" s="48" t="s">
        <v>33</v>
      </c>
      <c r="E739" s="48" t="s">
        <v>33</v>
      </c>
      <c r="F739" s="53">
        <f>IF(C739="S",$M$4,(IF(C739="M",$N$4,$O$4)))+(IF(D739="Yes",$P$4,0))</f>
        <v>5.4</v>
      </c>
      <c r="G739" s="53">
        <f>IF(C739="S",$M$5,(IF(C739="M",$N$5,$O$5)))+(IF(D739="Yes",$P$5,0))</f>
        <v>1.2</v>
      </c>
      <c r="H739" s="53">
        <f t="shared" si="33"/>
        <v>4.2</v>
      </c>
      <c r="I739" s="41"/>
      <c r="J739" s="59">
        <v>43476.9087269874</v>
      </c>
      <c r="K739" s="48" t="s">
        <v>4</v>
      </c>
      <c r="L739" s="48" t="s">
        <v>33</v>
      </c>
      <c r="M739" s="48" t="s">
        <v>5</v>
      </c>
      <c r="N739" s="53">
        <f>IF(AND(K739="L",M739="Yes"),$O$6,IF(K739="S",$M$4,IF(K739="M",$N$4,$O$4)))+IF(L739="Yes",$P$4,0)</f>
        <v>6.66</v>
      </c>
      <c r="O739" s="53">
        <f>IF(K739="S",$M$5,(IF(K739="M",$N$5,$O$5)))+(IF(L739="Yes",$P$5,0))</f>
        <v>1.7</v>
      </c>
      <c r="P739" s="53">
        <f t="shared" si="34"/>
        <v>4.96</v>
      </c>
      <c r="Q739" s="41"/>
      <c r="R739" s="59">
        <v>43484.7420209948</v>
      </c>
      <c r="S739" s="48" t="s">
        <v>4</v>
      </c>
      <c r="T739" s="48" t="s">
        <v>5</v>
      </c>
      <c r="U739" s="48" t="s">
        <v>33</v>
      </c>
      <c r="V739" s="53">
        <f>IF(AND(S739="L",T739="Yes",U739="Yes"),$P$7,0)+IF(S739="S",$M$4,IF(S739="M",$N$4,$O$4)+IF(T739="Yes",$P$4,0))</f>
        <v>12.3</v>
      </c>
      <c r="W739" s="53">
        <f>IF(S739="S",$M$5,(IF(S739="M",$N$5,$O$5)))+(IF(T739="Yes",$P$5,0))</f>
        <v>3.7</v>
      </c>
      <c r="X739" s="53">
        <f t="shared" si="35"/>
        <v>8.6</v>
      </c>
    </row>
    <row r="740" s="39" customFormat="1" ht="15.75" customHeight="1" spans="1:24">
      <c r="A740" s="41"/>
      <c r="B740" s="59">
        <v>43471.1286911669</v>
      </c>
      <c r="C740" s="48" t="s">
        <v>2</v>
      </c>
      <c r="D740" s="48" t="s">
        <v>33</v>
      </c>
      <c r="E740" s="48" t="s">
        <v>33</v>
      </c>
      <c r="F740" s="53">
        <f>IF(C740="S",$M$4,(IF(C740="M",$N$4,$O$4)))+(IF(D740="Yes",$P$4,0))</f>
        <v>5.4</v>
      </c>
      <c r="G740" s="53">
        <f>IF(C740="S",$M$5,(IF(C740="M",$N$5,$O$5)))+(IF(D740="Yes",$P$5,0))</f>
        <v>1.2</v>
      </c>
      <c r="H740" s="53">
        <f t="shared" si="33"/>
        <v>4.2</v>
      </c>
      <c r="I740" s="41"/>
      <c r="J740" s="59">
        <v>43476.9146657558</v>
      </c>
      <c r="K740" s="48" t="s">
        <v>4</v>
      </c>
      <c r="L740" s="48" t="s">
        <v>33</v>
      </c>
      <c r="M740" s="48" t="s">
        <v>33</v>
      </c>
      <c r="N740" s="53">
        <f>IF(AND(K740="L",M740="Yes"),$O$6,IF(K740="S",$M$4,IF(K740="M",$N$4,$O$4)))+IF(L740="Yes",$P$4,0)</f>
        <v>7.4</v>
      </c>
      <c r="O740" s="53">
        <f>IF(K740="S",$M$5,(IF(K740="M",$N$5,$O$5)))+(IF(L740="Yes",$P$5,0))</f>
        <v>1.7</v>
      </c>
      <c r="P740" s="53">
        <f t="shared" si="34"/>
        <v>5.7</v>
      </c>
      <c r="Q740" s="41"/>
      <c r="R740" s="59">
        <v>43484.7491208932</v>
      </c>
      <c r="S740" s="48" t="s">
        <v>4</v>
      </c>
      <c r="T740" s="48" t="s">
        <v>5</v>
      </c>
      <c r="U740" s="48" t="s">
        <v>5</v>
      </c>
      <c r="V740" s="53">
        <f>IF(AND(S740="L",T740="Yes",U740="Yes"),$P$7,0)+IF(S740="S",$M$4,IF(S740="M",$N$4,$O$4)+IF(T740="Yes",$P$4,0))</f>
        <v>14.75</v>
      </c>
      <c r="W740" s="53">
        <f>IF(S740="S",$M$5,(IF(S740="M",$N$5,$O$5)))+(IF(T740="Yes",$P$5,0))</f>
        <v>3.7</v>
      </c>
      <c r="X740" s="53">
        <f t="shared" si="35"/>
        <v>11.05</v>
      </c>
    </row>
    <row r="741" s="39" customFormat="1" ht="15.75" customHeight="1" spans="1:24">
      <c r="A741" s="41"/>
      <c r="B741" s="59">
        <v>43471.1295317783</v>
      </c>
      <c r="C741" s="48" t="s">
        <v>2</v>
      </c>
      <c r="D741" s="48" t="s">
        <v>33</v>
      </c>
      <c r="E741" s="48" t="s">
        <v>33</v>
      </c>
      <c r="F741" s="53">
        <f>IF(C741="S",$M$4,(IF(C741="M",$N$4,$O$4)))+(IF(D741="Yes",$P$4,0))</f>
        <v>5.4</v>
      </c>
      <c r="G741" s="53">
        <f>IF(C741="S",$M$5,(IF(C741="M",$N$5,$O$5)))+(IF(D741="Yes",$P$5,0))</f>
        <v>1.2</v>
      </c>
      <c r="H741" s="53">
        <f t="shared" si="33"/>
        <v>4.2</v>
      </c>
      <c r="I741" s="41"/>
      <c r="J741" s="59">
        <v>43476.9153725361</v>
      </c>
      <c r="K741" s="48" t="s">
        <v>4</v>
      </c>
      <c r="L741" s="48" t="s">
        <v>33</v>
      </c>
      <c r="M741" s="48" t="s">
        <v>5</v>
      </c>
      <c r="N741" s="53">
        <f>IF(AND(K741="L",M741="Yes"),$O$6,IF(K741="S",$M$4,IF(K741="M",$N$4,$O$4)))+IF(L741="Yes",$P$4,0)</f>
        <v>6.66</v>
      </c>
      <c r="O741" s="53">
        <f>IF(K741="S",$M$5,(IF(K741="M",$N$5,$O$5)))+(IF(L741="Yes",$P$5,0))</f>
        <v>1.7</v>
      </c>
      <c r="P741" s="53">
        <f t="shared" si="34"/>
        <v>4.96</v>
      </c>
      <c r="Q741" s="41"/>
      <c r="R741" s="59">
        <v>43484.7538891914</v>
      </c>
      <c r="S741" s="48" t="s">
        <v>3</v>
      </c>
      <c r="T741" s="48" t="s">
        <v>33</v>
      </c>
      <c r="U741" s="48" t="s">
        <v>33</v>
      </c>
      <c r="V741" s="53">
        <f>IF(AND(S741="L",T741="Yes",U741="Yes"),$P$7,0)+IF(S741="S",$M$4,IF(S741="M",$N$4,$O$4)+IF(T741="Yes",$P$4,0))</f>
        <v>6.4</v>
      </c>
      <c r="W741" s="53">
        <f>IF(S741="S",$M$5,(IF(S741="M",$N$5,$O$5)))+(IF(T741="Yes",$P$5,0))</f>
        <v>1.5</v>
      </c>
      <c r="X741" s="53">
        <f t="shared" si="35"/>
        <v>4.9</v>
      </c>
    </row>
    <row r="742" s="39" customFormat="1" ht="15.75" customHeight="1" spans="1:24">
      <c r="A742" s="41"/>
      <c r="B742" s="59">
        <v>43471.144553132</v>
      </c>
      <c r="C742" s="48" t="s">
        <v>3</v>
      </c>
      <c r="D742" s="48" t="s">
        <v>33</v>
      </c>
      <c r="E742" s="48" t="s">
        <v>33</v>
      </c>
      <c r="F742" s="53">
        <f>IF(C742="S",$M$4,(IF(C742="M",$N$4,$O$4)))+(IF(D742="Yes",$P$4,0))</f>
        <v>6.4</v>
      </c>
      <c r="G742" s="53">
        <f>IF(C742="S",$M$5,(IF(C742="M",$N$5,$O$5)))+(IF(D742="Yes",$P$5,0))</f>
        <v>1.5</v>
      </c>
      <c r="H742" s="53">
        <f t="shared" si="33"/>
        <v>4.9</v>
      </c>
      <c r="I742" s="41"/>
      <c r="J742" s="59">
        <v>43476.9254115807</v>
      </c>
      <c r="K742" s="48" t="s">
        <v>4</v>
      </c>
      <c r="L742" s="48" t="s">
        <v>5</v>
      </c>
      <c r="M742" s="48" t="s">
        <v>5</v>
      </c>
      <c r="N742" s="53">
        <f>IF(AND(K742="L",M742="Yes"),$O$6,IF(K742="S",$M$4,IF(K742="M",$N$4,$O$4)))+IF(L742="Yes",$P$4,0)</f>
        <v>11.56</v>
      </c>
      <c r="O742" s="53">
        <f>IF(K742="S",$M$5,(IF(K742="M",$N$5,$O$5)))+(IF(L742="Yes",$P$5,0))</f>
        <v>3.7</v>
      </c>
      <c r="P742" s="53">
        <f t="shared" si="34"/>
        <v>7.86</v>
      </c>
      <c r="Q742" s="41"/>
      <c r="R742" s="59">
        <v>43484.7614544309</v>
      </c>
      <c r="S742" s="48" t="s">
        <v>4</v>
      </c>
      <c r="T742" s="48" t="s">
        <v>5</v>
      </c>
      <c r="U742" s="48" t="s">
        <v>5</v>
      </c>
      <c r="V742" s="53">
        <f>IF(AND(S742="L",T742="Yes",U742="Yes"),$P$7,0)+IF(S742="S",$M$4,IF(S742="M",$N$4,$O$4)+IF(T742="Yes",$P$4,0))</f>
        <v>14.75</v>
      </c>
      <c r="W742" s="53">
        <f>IF(S742="S",$M$5,(IF(S742="M",$N$5,$O$5)))+(IF(T742="Yes",$P$5,0))</f>
        <v>3.7</v>
      </c>
      <c r="X742" s="53">
        <f t="shared" si="35"/>
        <v>11.05</v>
      </c>
    </row>
    <row r="743" s="39" customFormat="1" ht="15.75" customHeight="1" spans="1:24">
      <c r="A743" s="41"/>
      <c r="B743" s="59">
        <v>43471.1565333603</v>
      </c>
      <c r="C743" s="48" t="s">
        <v>2</v>
      </c>
      <c r="D743" s="48" t="s">
        <v>33</v>
      </c>
      <c r="E743" s="48" t="s">
        <v>33</v>
      </c>
      <c r="F743" s="53">
        <f>IF(C743="S",$M$4,(IF(C743="M",$N$4,$O$4)))+(IF(D743="Yes",$P$4,0))</f>
        <v>5.4</v>
      </c>
      <c r="G743" s="53">
        <f>IF(C743="S",$M$5,(IF(C743="M",$N$5,$O$5)))+(IF(D743="Yes",$P$5,0))</f>
        <v>1.2</v>
      </c>
      <c r="H743" s="53">
        <f t="shared" si="33"/>
        <v>4.2</v>
      </c>
      <c r="I743" s="41"/>
      <c r="J743" s="59">
        <v>43476.9361950297</v>
      </c>
      <c r="K743" s="48" t="s">
        <v>4</v>
      </c>
      <c r="L743" s="48" t="s">
        <v>5</v>
      </c>
      <c r="M743" s="48" t="s">
        <v>5</v>
      </c>
      <c r="N743" s="53">
        <f>IF(AND(K743="L",M743="Yes"),$O$6,IF(K743="S",$M$4,IF(K743="M",$N$4,$O$4)))+IF(L743="Yes",$P$4,0)</f>
        <v>11.56</v>
      </c>
      <c r="O743" s="53">
        <f>IF(K743="S",$M$5,(IF(K743="M",$N$5,$O$5)))+(IF(L743="Yes",$P$5,0))</f>
        <v>3.7</v>
      </c>
      <c r="P743" s="53">
        <f t="shared" si="34"/>
        <v>7.86</v>
      </c>
      <c r="Q743" s="41"/>
      <c r="R743" s="59">
        <v>43484.7623222792</v>
      </c>
      <c r="S743" s="48" t="s">
        <v>2</v>
      </c>
      <c r="T743" s="48" t="s">
        <v>33</v>
      </c>
      <c r="U743" s="48" t="s">
        <v>33</v>
      </c>
      <c r="V743" s="53">
        <f>IF(AND(S743="L",T743="Yes",U743="Yes"),$P$7,0)+IF(S743="S",$M$4,IF(S743="M",$N$4,$O$4)+IF(T743="Yes",$P$4,0))</f>
        <v>5.4</v>
      </c>
      <c r="W743" s="53">
        <f>IF(S743="S",$M$5,(IF(S743="M",$N$5,$O$5)))+(IF(T743="Yes",$P$5,0))</f>
        <v>1.2</v>
      </c>
      <c r="X743" s="53">
        <f t="shared" si="35"/>
        <v>4.2</v>
      </c>
    </row>
    <row r="744" s="39" customFormat="1" ht="15.75" customHeight="1" spans="1:24">
      <c r="A744" s="41"/>
      <c r="B744" s="59">
        <v>43471.1609736836</v>
      </c>
      <c r="C744" s="48" t="s">
        <v>3</v>
      </c>
      <c r="D744" s="48" t="s">
        <v>33</v>
      </c>
      <c r="E744" s="48" t="s">
        <v>33</v>
      </c>
      <c r="F744" s="53">
        <f>IF(C744="S",$M$4,(IF(C744="M",$N$4,$O$4)))+(IF(D744="Yes",$P$4,0))</f>
        <v>6.4</v>
      </c>
      <c r="G744" s="53">
        <f>IF(C744="S",$M$5,(IF(C744="M",$N$5,$O$5)))+(IF(D744="Yes",$P$5,0))</f>
        <v>1.5</v>
      </c>
      <c r="H744" s="53">
        <f t="shared" si="33"/>
        <v>4.9</v>
      </c>
      <c r="I744" s="41"/>
      <c r="J744" s="59">
        <v>43476.9393896143</v>
      </c>
      <c r="K744" s="48" t="s">
        <v>3</v>
      </c>
      <c r="L744" s="48" t="s">
        <v>33</v>
      </c>
      <c r="M744" s="48" t="s">
        <v>33</v>
      </c>
      <c r="N744" s="53">
        <f>IF(AND(K744="L",M744="Yes"),$O$6,IF(K744="S",$M$4,IF(K744="M",$N$4,$O$4)))+IF(L744="Yes",$P$4,0)</f>
        <v>6.4</v>
      </c>
      <c r="O744" s="53">
        <f>IF(K744="S",$M$5,(IF(K744="M",$N$5,$O$5)))+(IF(L744="Yes",$P$5,0))</f>
        <v>1.5</v>
      </c>
      <c r="P744" s="53">
        <f t="shared" si="34"/>
        <v>4.9</v>
      </c>
      <c r="Q744" s="41"/>
      <c r="R744" s="59">
        <v>43484.7661883254</v>
      </c>
      <c r="S744" s="48" t="s">
        <v>4</v>
      </c>
      <c r="T744" s="48" t="s">
        <v>33</v>
      </c>
      <c r="U744" s="48" t="s">
        <v>33</v>
      </c>
      <c r="V744" s="53">
        <f>IF(AND(S744="L",T744="Yes",U744="Yes"),$P$7,0)+IF(S744="S",$M$4,IF(S744="M",$N$4,$O$4)+IF(T744="Yes",$P$4,0))</f>
        <v>7.4</v>
      </c>
      <c r="W744" s="53">
        <f>IF(S744="S",$M$5,(IF(S744="M",$N$5,$O$5)))+(IF(T744="Yes",$P$5,0))</f>
        <v>1.7</v>
      </c>
      <c r="X744" s="53">
        <f t="shared" si="35"/>
        <v>5.7</v>
      </c>
    </row>
    <row r="745" s="39" customFormat="1" ht="15.75" customHeight="1" spans="1:24">
      <c r="A745" s="41"/>
      <c r="B745" s="59">
        <v>43471.1666428497</v>
      </c>
      <c r="C745" s="48" t="s">
        <v>2</v>
      </c>
      <c r="D745" s="48" t="s">
        <v>33</v>
      </c>
      <c r="E745" s="48" t="s">
        <v>33</v>
      </c>
      <c r="F745" s="53">
        <f>IF(C745="S",$M$4,(IF(C745="M",$N$4,$O$4)))+(IF(D745="Yes",$P$4,0))</f>
        <v>5.4</v>
      </c>
      <c r="G745" s="53">
        <f>IF(C745="S",$M$5,(IF(C745="M",$N$5,$O$5)))+(IF(D745="Yes",$P$5,0))</f>
        <v>1.2</v>
      </c>
      <c r="H745" s="53">
        <f t="shared" si="33"/>
        <v>4.2</v>
      </c>
      <c r="I745" s="41"/>
      <c r="J745" s="59">
        <v>43476.9451189351</v>
      </c>
      <c r="K745" s="48" t="s">
        <v>3</v>
      </c>
      <c r="L745" s="48" t="s">
        <v>33</v>
      </c>
      <c r="M745" s="48" t="s">
        <v>33</v>
      </c>
      <c r="N745" s="53">
        <f>IF(AND(K745="L",M745="Yes"),$O$6,IF(K745="S",$M$4,IF(K745="M",$N$4,$O$4)))+IF(L745="Yes",$P$4,0)</f>
        <v>6.4</v>
      </c>
      <c r="O745" s="53">
        <f>IF(K745="S",$M$5,(IF(K745="M",$N$5,$O$5)))+(IF(L745="Yes",$P$5,0))</f>
        <v>1.5</v>
      </c>
      <c r="P745" s="53">
        <f t="shared" si="34"/>
        <v>4.9</v>
      </c>
      <c r="Q745" s="41"/>
      <c r="R745" s="59">
        <v>43484.766815598</v>
      </c>
      <c r="S745" s="48" t="s">
        <v>3</v>
      </c>
      <c r="T745" s="48" t="s">
        <v>5</v>
      </c>
      <c r="U745" s="48" t="s">
        <v>33</v>
      </c>
      <c r="V745" s="53">
        <f>IF(AND(S745="L",T745="Yes",U745="Yes"),$P$7,0)+IF(S745="S",$M$4,IF(S745="M",$N$4,$O$4)+IF(T745="Yes",$P$4,0))</f>
        <v>11.3</v>
      </c>
      <c r="W745" s="53">
        <f>IF(S745="S",$M$5,(IF(S745="M",$N$5,$O$5)))+(IF(T745="Yes",$P$5,0))</f>
        <v>3.5</v>
      </c>
      <c r="X745" s="53">
        <f t="shared" si="35"/>
        <v>7.8</v>
      </c>
    </row>
    <row r="746" s="39" customFormat="1" ht="15.75" customHeight="1" spans="1:24">
      <c r="A746" s="41"/>
      <c r="B746" s="59">
        <v>43471.1921187122</v>
      </c>
      <c r="C746" s="48" t="s">
        <v>4</v>
      </c>
      <c r="D746" s="48" t="s">
        <v>33</v>
      </c>
      <c r="E746" s="48" t="s">
        <v>33</v>
      </c>
      <c r="F746" s="53">
        <f>IF(C746="S",$M$4,(IF(C746="M",$N$4,$O$4)))+(IF(D746="Yes",$P$4,0))</f>
        <v>7.4</v>
      </c>
      <c r="G746" s="53">
        <f>IF(C746="S",$M$5,(IF(C746="M",$N$5,$O$5)))+(IF(D746="Yes",$P$5,0))</f>
        <v>1.7</v>
      </c>
      <c r="H746" s="53">
        <f t="shared" si="33"/>
        <v>5.7</v>
      </c>
      <c r="I746" s="41"/>
      <c r="J746" s="59">
        <v>43476.9492569913</v>
      </c>
      <c r="K746" s="48" t="s">
        <v>4</v>
      </c>
      <c r="L746" s="48" t="s">
        <v>33</v>
      </c>
      <c r="M746" s="48" t="s">
        <v>5</v>
      </c>
      <c r="N746" s="53">
        <f>IF(AND(K746="L",M746="Yes"),$O$6,IF(K746="S",$M$4,IF(K746="M",$N$4,$O$4)))+IF(L746="Yes",$P$4,0)</f>
        <v>6.66</v>
      </c>
      <c r="O746" s="53">
        <f>IF(K746="S",$M$5,(IF(K746="M",$N$5,$O$5)))+(IF(L746="Yes",$P$5,0))</f>
        <v>1.7</v>
      </c>
      <c r="P746" s="53">
        <f t="shared" si="34"/>
        <v>4.96</v>
      </c>
      <c r="Q746" s="41"/>
      <c r="R746" s="59">
        <v>43484.7750610437</v>
      </c>
      <c r="S746" s="48" t="s">
        <v>3</v>
      </c>
      <c r="T746" s="48" t="s">
        <v>5</v>
      </c>
      <c r="U746" s="48" t="s">
        <v>33</v>
      </c>
      <c r="V746" s="53">
        <f>IF(AND(S746="L",T746="Yes",U746="Yes"),$P$7,0)+IF(S746="S",$M$4,IF(S746="M",$N$4,$O$4)+IF(T746="Yes",$P$4,0))</f>
        <v>11.3</v>
      </c>
      <c r="W746" s="53">
        <f>IF(S746="S",$M$5,(IF(S746="M",$N$5,$O$5)))+(IF(T746="Yes",$P$5,0))</f>
        <v>3.5</v>
      </c>
      <c r="X746" s="53">
        <f t="shared" si="35"/>
        <v>7.8</v>
      </c>
    </row>
    <row r="747" s="39" customFormat="1" ht="15.75" customHeight="1" spans="1:24">
      <c r="A747" s="41"/>
      <c r="B747" s="59">
        <v>43471.193057266</v>
      </c>
      <c r="C747" s="48" t="s">
        <v>2</v>
      </c>
      <c r="D747" s="48" t="s">
        <v>33</v>
      </c>
      <c r="E747" s="48" t="s">
        <v>33</v>
      </c>
      <c r="F747" s="53">
        <f>IF(C747="S",$M$4,(IF(C747="M",$N$4,$O$4)))+(IF(D747="Yes",$P$4,0))</f>
        <v>5.4</v>
      </c>
      <c r="G747" s="53">
        <f>IF(C747="S",$M$5,(IF(C747="M",$N$5,$O$5)))+(IF(D747="Yes",$P$5,0))</f>
        <v>1.2</v>
      </c>
      <c r="H747" s="53">
        <f t="shared" si="33"/>
        <v>4.2</v>
      </c>
      <c r="I747" s="41"/>
      <c r="J747" s="59">
        <v>43476.9509643816</v>
      </c>
      <c r="K747" s="48" t="s">
        <v>4</v>
      </c>
      <c r="L747" s="48" t="s">
        <v>33</v>
      </c>
      <c r="M747" s="48" t="s">
        <v>5</v>
      </c>
      <c r="N747" s="53">
        <f>IF(AND(K747="L",M747="Yes"),$O$6,IF(K747="S",$M$4,IF(K747="M",$N$4,$O$4)))+IF(L747="Yes",$P$4,0)</f>
        <v>6.66</v>
      </c>
      <c r="O747" s="53">
        <f>IF(K747="S",$M$5,(IF(K747="M",$N$5,$O$5)))+(IF(L747="Yes",$P$5,0))</f>
        <v>1.7</v>
      </c>
      <c r="P747" s="53">
        <f t="shared" si="34"/>
        <v>4.96</v>
      </c>
      <c r="Q747" s="41"/>
      <c r="R747" s="59">
        <v>43484.775370445</v>
      </c>
      <c r="S747" s="48" t="s">
        <v>3</v>
      </c>
      <c r="T747" s="48" t="s">
        <v>33</v>
      </c>
      <c r="U747" s="48" t="s">
        <v>33</v>
      </c>
      <c r="V747" s="53">
        <f>IF(AND(S747="L",T747="Yes",U747="Yes"),$P$7,0)+IF(S747="S",$M$4,IF(S747="M",$N$4,$O$4)+IF(T747="Yes",$P$4,0))</f>
        <v>6.4</v>
      </c>
      <c r="W747" s="53">
        <f>IF(S747="S",$M$5,(IF(S747="M",$N$5,$O$5)))+(IF(T747="Yes",$P$5,0))</f>
        <v>1.5</v>
      </c>
      <c r="X747" s="53">
        <f t="shared" si="35"/>
        <v>4.9</v>
      </c>
    </row>
    <row r="748" s="39" customFormat="1" ht="15.75" customHeight="1" spans="1:24">
      <c r="A748" s="41"/>
      <c r="B748" s="59">
        <v>43471.196753974</v>
      </c>
      <c r="C748" s="48" t="s">
        <v>4</v>
      </c>
      <c r="D748" s="48" t="s">
        <v>33</v>
      </c>
      <c r="E748" s="48" t="s">
        <v>33</v>
      </c>
      <c r="F748" s="53">
        <f>IF(C748="S",$M$4,(IF(C748="M",$N$4,$O$4)))+(IF(D748="Yes",$P$4,0))</f>
        <v>7.4</v>
      </c>
      <c r="G748" s="53">
        <f>IF(C748="S",$M$5,(IF(C748="M",$N$5,$O$5)))+(IF(D748="Yes",$P$5,0))</f>
        <v>1.7</v>
      </c>
      <c r="H748" s="53">
        <f t="shared" si="33"/>
        <v>5.7</v>
      </c>
      <c r="I748" s="41"/>
      <c r="J748" s="59">
        <v>43476.9519481392</v>
      </c>
      <c r="K748" s="48" t="s">
        <v>2</v>
      </c>
      <c r="L748" s="48" t="s">
        <v>33</v>
      </c>
      <c r="M748" s="48" t="s">
        <v>33</v>
      </c>
      <c r="N748" s="53">
        <f>IF(AND(K748="L",M748="Yes"),$O$6,IF(K748="S",$M$4,IF(K748="M",$N$4,$O$4)))+IF(L748="Yes",$P$4,0)</f>
        <v>5.4</v>
      </c>
      <c r="O748" s="53">
        <f>IF(K748="S",$M$5,(IF(K748="M",$N$5,$O$5)))+(IF(L748="Yes",$P$5,0))</f>
        <v>1.2</v>
      </c>
      <c r="P748" s="53">
        <f t="shared" si="34"/>
        <v>4.2</v>
      </c>
      <c r="Q748" s="41"/>
      <c r="R748" s="59">
        <v>43484.7820124365</v>
      </c>
      <c r="S748" s="48" t="s">
        <v>2</v>
      </c>
      <c r="T748" s="48" t="s">
        <v>33</v>
      </c>
      <c r="U748" s="48" t="s">
        <v>33</v>
      </c>
      <c r="V748" s="53">
        <f>IF(AND(S748="L",T748="Yes",U748="Yes"),$P$7,0)+IF(S748="S",$M$4,IF(S748="M",$N$4,$O$4)+IF(T748="Yes",$P$4,0))</f>
        <v>5.4</v>
      </c>
      <c r="W748" s="53">
        <f>IF(S748="S",$M$5,(IF(S748="M",$N$5,$O$5)))+(IF(T748="Yes",$P$5,0))</f>
        <v>1.2</v>
      </c>
      <c r="X748" s="53">
        <f t="shared" si="35"/>
        <v>4.2</v>
      </c>
    </row>
    <row r="749" s="39" customFormat="1" ht="15.75" customHeight="1" spans="1:24">
      <c r="A749" s="41"/>
      <c r="B749" s="59">
        <v>43471.2158939911</v>
      </c>
      <c r="C749" s="48" t="s">
        <v>3</v>
      </c>
      <c r="D749" s="48" t="s">
        <v>33</v>
      </c>
      <c r="E749" s="48" t="s">
        <v>33</v>
      </c>
      <c r="F749" s="53">
        <f>IF(C749="S",$M$4,(IF(C749="M",$N$4,$O$4)))+(IF(D749="Yes",$P$4,0))</f>
        <v>6.4</v>
      </c>
      <c r="G749" s="53">
        <f>IF(C749="S",$M$5,(IF(C749="M",$N$5,$O$5)))+(IF(D749="Yes",$P$5,0))</f>
        <v>1.5</v>
      </c>
      <c r="H749" s="53">
        <f t="shared" si="33"/>
        <v>4.9</v>
      </c>
      <c r="I749" s="41"/>
      <c r="J749" s="59">
        <v>43476.9526024449</v>
      </c>
      <c r="K749" s="48" t="s">
        <v>4</v>
      </c>
      <c r="L749" s="48" t="s">
        <v>33</v>
      </c>
      <c r="M749" s="48" t="s">
        <v>33</v>
      </c>
      <c r="N749" s="53">
        <f>IF(AND(K749="L",M749="Yes"),$O$6,IF(K749="S",$M$4,IF(K749="M",$N$4,$O$4)))+IF(L749="Yes",$P$4,0)</f>
        <v>7.4</v>
      </c>
      <c r="O749" s="53">
        <f>IF(K749="S",$M$5,(IF(K749="M",$N$5,$O$5)))+(IF(L749="Yes",$P$5,0))</f>
        <v>1.7</v>
      </c>
      <c r="P749" s="53">
        <f t="shared" si="34"/>
        <v>5.7</v>
      </c>
      <c r="Q749" s="41"/>
      <c r="R749" s="59">
        <v>43484.7826066472</v>
      </c>
      <c r="S749" s="48" t="s">
        <v>3</v>
      </c>
      <c r="T749" s="48" t="s">
        <v>33</v>
      </c>
      <c r="U749" s="48" t="s">
        <v>33</v>
      </c>
      <c r="V749" s="53">
        <f>IF(AND(S749="L",T749="Yes",U749="Yes"),$P$7,0)+IF(S749="S",$M$4,IF(S749="M",$N$4,$O$4)+IF(T749="Yes",$P$4,0))</f>
        <v>6.4</v>
      </c>
      <c r="W749" s="53">
        <f>IF(S749="S",$M$5,(IF(S749="M",$N$5,$O$5)))+(IF(T749="Yes",$P$5,0))</f>
        <v>1.5</v>
      </c>
      <c r="X749" s="53">
        <f t="shared" si="35"/>
        <v>4.9</v>
      </c>
    </row>
    <row r="750" s="39" customFormat="1" ht="15.75" customHeight="1" spans="1:24">
      <c r="A750" s="41"/>
      <c r="B750" s="59">
        <v>43471.2349323929</v>
      </c>
      <c r="C750" s="48" t="s">
        <v>2</v>
      </c>
      <c r="D750" s="48" t="s">
        <v>33</v>
      </c>
      <c r="E750" s="48" t="s">
        <v>33</v>
      </c>
      <c r="F750" s="53">
        <f>IF(C750="S",$M$4,(IF(C750="M",$N$4,$O$4)))+(IF(D750="Yes",$P$4,0))</f>
        <v>5.4</v>
      </c>
      <c r="G750" s="53">
        <f>IF(C750="S",$M$5,(IF(C750="M",$N$5,$O$5)))+(IF(D750="Yes",$P$5,0))</f>
        <v>1.2</v>
      </c>
      <c r="H750" s="53">
        <f t="shared" si="33"/>
        <v>4.2</v>
      </c>
      <c r="I750" s="41"/>
      <c r="J750" s="59">
        <v>43476.9529064595</v>
      </c>
      <c r="K750" s="48" t="s">
        <v>3</v>
      </c>
      <c r="L750" s="48" t="s">
        <v>33</v>
      </c>
      <c r="M750" s="48" t="s">
        <v>33</v>
      </c>
      <c r="N750" s="53">
        <f>IF(AND(K750="L",M750="Yes"),$O$6,IF(K750="S",$M$4,IF(K750="M",$N$4,$O$4)))+IF(L750="Yes",$P$4,0)</f>
        <v>6.4</v>
      </c>
      <c r="O750" s="53">
        <f>IF(K750="S",$M$5,(IF(K750="M",$N$5,$O$5)))+(IF(L750="Yes",$P$5,0))</f>
        <v>1.5</v>
      </c>
      <c r="P750" s="53">
        <f t="shared" si="34"/>
        <v>4.9</v>
      </c>
      <c r="Q750" s="41"/>
      <c r="R750" s="59">
        <v>43484.788221425</v>
      </c>
      <c r="S750" s="48" t="s">
        <v>3</v>
      </c>
      <c r="T750" s="48" t="s">
        <v>5</v>
      </c>
      <c r="U750" s="48" t="s">
        <v>33</v>
      </c>
      <c r="V750" s="53">
        <f>IF(AND(S750="L",T750="Yes",U750="Yes"),$P$7,0)+IF(S750="S",$M$4,IF(S750="M",$N$4,$O$4)+IF(T750="Yes",$P$4,0))</f>
        <v>11.3</v>
      </c>
      <c r="W750" s="53">
        <f>IF(S750="S",$M$5,(IF(S750="M",$N$5,$O$5)))+(IF(T750="Yes",$P$5,0))</f>
        <v>3.5</v>
      </c>
      <c r="X750" s="53">
        <f t="shared" si="35"/>
        <v>7.8</v>
      </c>
    </row>
    <row r="751" s="39" customFormat="1" ht="15.75" customHeight="1" spans="1:24">
      <c r="A751" s="41"/>
      <c r="B751" s="59">
        <v>43471.2395678852</v>
      </c>
      <c r="C751" s="48" t="s">
        <v>4</v>
      </c>
      <c r="D751" s="48" t="s">
        <v>33</v>
      </c>
      <c r="E751" s="48" t="s">
        <v>33</v>
      </c>
      <c r="F751" s="53">
        <f>IF(C751="S",$M$4,(IF(C751="M",$N$4,$O$4)))+(IF(D751="Yes",$P$4,0))</f>
        <v>7.4</v>
      </c>
      <c r="G751" s="53">
        <f>IF(C751="S",$M$5,(IF(C751="M",$N$5,$O$5)))+(IF(D751="Yes",$P$5,0))</f>
        <v>1.7</v>
      </c>
      <c r="H751" s="53">
        <f t="shared" si="33"/>
        <v>5.7</v>
      </c>
      <c r="I751" s="41"/>
      <c r="J751" s="59">
        <v>43476.9536848016</v>
      </c>
      <c r="K751" s="48" t="s">
        <v>4</v>
      </c>
      <c r="L751" s="48" t="s">
        <v>5</v>
      </c>
      <c r="M751" s="48" t="s">
        <v>5</v>
      </c>
      <c r="N751" s="53">
        <f>IF(AND(K751="L",M751="Yes"),$O$6,IF(K751="S",$M$4,IF(K751="M",$N$4,$O$4)))+IF(L751="Yes",$P$4,0)</f>
        <v>11.56</v>
      </c>
      <c r="O751" s="53">
        <f>IF(K751="S",$M$5,(IF(K751="M",$N$5,$O$5)))+(IF(L751="Yes",$P$5,0))</f>
        <v>3.7</v>
      </c>
      <c r="P751" s="53">
        <f t="shared" si="34"/>
        <v>7.86</v>
      </c>
      <c r="Q751" s="41"/>
      <c r="R751" s="59">
        <v>43484.7976553068</v>
      </c>
      <c r="S751" s="48" t="s">
        <v>2</v>
      </c>
      <c r="T751" s="48" t="s">
        <v>33</v>
      </c>
      <c r="U751" s="48" t="s">
        <v>33</v>
      </c>
      <c r="V751" s="53">
        <f>IF(AND(S751="L",T751="Yes",U751="Yes"),$P$7,0)+IF(S751="S",$M$4,IF(S751="M",$N$4,$O$4)+IF(T751="Yes",$P$4,0))</f>
        <v>5.4</v>
      </c>
      <c r="W751" s="53">
        <f>IF(S751="S",$M$5,(IF(S751="M",$N$5,$O$5)))+(IF(T751="Yes",$P$5,0))</f>
        <v>1.2</v>
      </c>
      <c r="X751" s="53">
        <f t="shared" si="35"/>
        <v>4.2</v>
      </c>
    </row>
    <row r="752" s="39" customFormat="1" ht="15.75" customHeight="1" spans="1:24">
      <c r="A752" s="41"/>
      <c r="B752" s="59">
        <v>43471.2457313757</v>
      </c>
      <c r="C752" s="48" t="s">
        <v>4</v>
      </c>
      <c r="D752" s="48" t="s">
        <v>5</v>
      </c>
      <c r="E752" s="48" t="s">
        <v>33</v>
      </c>
      <c r="F752" s="53">
        <f>IF(C752="S",$M$4,(IF(C752="M",$N$4,$O$4)))+(IF(D752="Yes",$P$4,0))</f>
        <v>12.3</v>
      </c>
      <c r="G752" s="53">
        <f>IF(C752="S",$M$5,(IF(C752="M",$N$5,$O$5)))+(IF(D752="Yes",$P$5,0))</f>
        <v>3.7</v>
      </c>
      <c r="H752" s="53">
        <f t="shared" si="33"/>
        <v>8.6</v>
      </c>
      <c r="I752" s="41"/>
      <c r="J752" s="59">
        <v>43476.9657297619</v>
      </c>
      <c r="K752" s="48" t="s">
        <v>2</v>
      </c>
      <c r="L752" s="48" t="s">
        <v>5</v>
      </c>
      <c r="M752" s="48" t="s">
        <v>33</v>
      </c>
      <c r="N752" s="53">
        <f>IF(AND(K752="L",M752="Yes"),$O$6,IF(K752="S",$M$4,IF(K752="M",$N$4,$O$4)))+IF(L752="Yes",$P$4,0)</f>
        <v>10.3</v>
      </c>
      <c r="O752" s="53">
        <f>IF(K752="S",$M$5,(IF(K752="M",$N$5,$O$5)))+(IF(L752="Yes",$P$5,0))</f>
        <v>3.2</v>
      </c>
      <c r="P752" s="53">
        <f t="shared" si="34"/>
        <v>7.1</v>
      </c>
      <c r="Q752" s="41"/>
      <c r="R752" s="59">
        <v>43484.7999228818</v>
      </c>
      <c r="S752" s="48" t="s">
        <v>3</v>
      </c>
      <c r="T752" s="48" t="s">
        <v>33</v>
      </c>
      <c r="U752" s="48" t="s">
        <v>33</v>
      </c>
      <c r="V752" s="53">
        <f>IF(AND(S752="L",T752="Yes",U752="Yes"),$P$7,0)+IF(S752="S",$M$4,IF(S752="M",$N$4,$O$4)+IF(T752="Yes",$P$4,0))</f>
        <v>6.4</v>
      </c>
      <c r="W752" s="53">
        <f>IF(S752="S",$M$5,(IF(S752="M",$N$5,$O$5)))+(IF(T752="Yes",$P$5,0))</f>
        <v>1.5</v>
      </c>
      <c r="X752" s="53">
        <f t="shared" si="35"/>
        <v>4.9</v>
      </c>
    </row>
    <row r="753" s="39" customFormat="1" ht="15.75" customHeight="1" spans="1:24">
      <c r="A753" s="41"/>
      <c r="B753" s="59">
        <v>43471.2469979284</v>
      </c>
      <c r="C753" s="48" t="s">
        <v>2</v>
      </c>
      <c r="D753" s="48" t="s">
        <v>5</v>
      </c>
      <c r="E753" s="48" t="s">
        <v>33</v>
      </c>
      <c r="F753" s="53">
        <f>IF(C753="S",$M$4,(IF(C753="M",$N$4,$O$4)))+(IF(D753="Yes",$P$4,0))</f>
        <v>10.3</v>
      </c>
      <c r="G753" s="53">
        <f>IF(C753="S",$M$5,(IF(C753="M",$N$5,$O$5)))+(IF(D753="Yes",$P$5,0))</f>
        <v>3.2</v>
      </c>
      <c r="H753" s="53">
        <f t="shared" si="33"/>
        <v>7.1</v>
      </c>
      <c r="I753" s="41"/>
      <c r="J753" s="59">
        <v>43476.9763139359</v>
      </c>
      <c r="K753" s="48" t="s">
        <v>4</v>
      </c>
      <c r="L753" s="48" t="s">
        <v>33</v>
      </c>
      <c r="M753" s="48" t="s">
        <v>33</v>
      </c>
      <c r="N753" s="53">
        <f>IF(AND(K753="L",M753="Yes"),$O$6,IF(K753="S",$M$4,IF(K753="M",$N$4,$O$4)))+IF(L753="Yes",$P$4,0)</f>
        <v>7.4</v>
      </c>
      <c r="O753" s="53">
        <f>IF(K753="S",$M$5,(IF(K753="M",$N$5,$O$5)))+(IF(L753="Yes",$P$5,0))</f>
        <v>1.7</v>
      </c>
      <c r="P753" s="53">
        <f t="shared" si="34"/>
        <v>5.7</v>
      </c>
      <c r="Q753" s="41"/>
      <c r="R753" s="59">
        <v>43484.8108087602</v>
      </c>
      <c r="S753" s="48" t="s">
        <v>4</v>
      </c>
      <c r="T753" s="48" t="s">
        <v>33</v>
      </c>
      <c r="U753" s="48" t="s">
        <v>33</v>
      </c>
      <c r="V753" s="53">
        <f>IF(AND(S753="L",T753="Yes",U753="Yes"),$P$7,0)+IF(S753="S",$M$4,IF(S753="M",$N$4,$O$4)+IF(T753="Yes",$P$4,0))</f>
        <v>7.4</v>
      </c>
      <c r="W753" s="53">
        <f>IF(S753="S",$M$5,(IF(S753="M",$N$5,$O$5)))+(IF(T753="Yes",$P$5,0))</f>
        <v>1.7</v>
      </c>
      <c r="X753" s="53">
        <f t="shared" si="35"/>
        <v>5.7</v>
      </c>
    </row>
    <row r="754" s="39" customFormat="1" ht="15.75" customHeight="1" spans="1:24">
      <c r="A754" s="41"/>
      <c r="B754" s="59">
        <v>43471.2512176408</v>
      </c>
      <c r="C754" s="48" t="s">
        <v>2</v>
      </c>
      <c r="D754" s="48" t="s">
        <v>33</v>
      </c>
      <c r="E754" s="48" t="s">
        <v>33</v>
      </c>
      <c r="F754" s="53">
        <f>IF(C754="S",$M$4,(IF(C754="M",$N$4,$O$4)))+(IF(D754="Yes",$P$4,0))</f>
        <v>5.4</v>
      </c>
      <c r="G754" s="53">
        <f>IF(C754="S",$M$5,(IF(C754="M",$N$5,$O$5)))+(IF(D754="Yes",$P$5,0))</f>
        <v>1.2</v>
      </c>
      <c r="H754" s="53">
        <f t="shared" si="33"/>
        <v>4.2</v>
      </c>
      <c r="I754" s="41"/>
      <c r="J754" s="59">
        <v>43476.9778256913</v>
      </c>
      <c r="K754" s="48" t="s">
        <v>3</v>
      </c>
      <c r="L754" s="48" t="s">
        <v>33</v>
      </c>
      <c r="M754" s="48" t="s">
        <v>33</v>
      </c>
      <c r="N754" s="53">
        <f>IF(AND(K754="L",M754="Yes"),$O$6,IF(K754="S",$M$4,IF(K754="M",$N$4,$O$4)))+IF(L754="Yes",$P$4,0)</f>
        <v>6.4</v>
      </c>
      <c r="O754" s="53">
        <f>IF(K754="S",$M$5,(IF(K754="M",$N$5,$O$5)))+(IF(L754="Yes",$P$5,0))</f>
        <v>1.5</v>
      </c>
      <c r="P754" s="53">
        <f t="shared" si="34"/>
        <v>4.9</v>
      </c>
      <c r="Q754" s="41"/>
      <c r="R754" s="59">
        <v>43484.8178852399</v>
      </c>
      <c r="S754" s="48" t="s">
        <v>3</v>
      </c>
      <c r="T754" s="48" t="s">
        <v>33</v>
      </c>
      <c r="U754" s="48" t="s">
        <v>33</v>
      </c>
      <c r="V754" s="53">
        <f>IF(AND(S754="L",T754="Yes",U754="Yes"),$P$7,0)+IF(S754="S",$M$4,IF(S754="M",$N$4,$O$4)+IF(T754="Yes",$P$4,0))</f>
        <v>6.4</v>
      </c>
      <c r="W754" s="53">
        <f>IF(S754="S",$M$5,(IF(S754="M",$N$5,$O$5)))+(IF(T754="Yes",$P$5,0))</f>
        <v>1.5</v>
      </c>
      <c r="X754" s="53">
        <f t="shared" si="35"/>
        <v>4.9</v>
      </c>
    </row>
    <row r="755" s="39" customFormat="1" ht="15.75" customHeight="1" spans="1:24">
      <c r="A755" s="41"/>
      <c r="B755" s="59">
        <v>43471.2572424572</v>
      </c>
      <c r="C755" s="48" t="s">
        <v>4</v>
      </c>
      <c r="D755" s="48" t="s">
        <v>5</v>
      </c>
      <c r="E755" s="48" t="s">
        <v>33</v>
      </c>
      <c r="F755" s="53">
        <f>IF(C755="S",$M$4,(IF(C755="M",$N$4,$O$4)))+(IF(D755="Yes",$P$4,0))</f>
        <v>12.3</v>
      </c>
      <c r="G755" s="53">
        <f>IF(C755="S",$M$5,(IF(C755="M",$N$5,$O$5)))+(IF(D755="Yes",$P$5,0))</f>
        <v>3.7</v>
      </c>
      <c r="H755" s="53">
        <f t="shared" si="33"/>
        <v>8.6</v>
      </c>
      <c r="I755" s="41"/>
      <c r="J755" s="59">
        <v>43476.9800882653</v>
      </c>
      <c r="K755" s="48" t="s">
        <v>3</v>
      </c>
      <c r="L755" s="48" t="s">
        <v>33</v>
      </c>
      <c r="M755" s="48" t="s">
        <v>33</v>
      </c>
      <c r="N755" s="53">
        <f>IF(AND(K755="L",M755="Yes"),$O$6,IF(K755="S",$M$4,IF(K755="M",$N$4,$O$4)))+IF(L755="Yes",$P$4,0)</f>
        <v>6.4</v>
      </c>
      <c r="O755" s="53">
        <f>IF(K755="S",$M$5,(IF(K755="M",$N$5,$O$5)))+(IF(L755="Yes",$P$5,0))</f>
        <v>1.5</v>
      </c>
      <c r="P755" s="53">
        <f t="shared" si="34"/>
        <v>4.9</v>
      </c>
      <c r="Q755" s="41"/>
      <c r="R755" s="59">
        <v>43484.8192961385</v>
      </c>
      <c r="S755" s="48" t="s">
        <v>3</v>
      </c>
      <c r="T755" s="48" t="s">
        <v>33</v>
      </c>
      <c r="U755" s="48" t="s">
        <v>33</v>
      </c>
      <c r="V755" s="53">
        <f>IF(AND(S755="L",T755="Yes",U755="Yes"),$P$7,0)+IF(S755="S",$M$4,IF(S755="M",$N$4,$O$4)+IF(T755="Yes",$P$4,0))</f>
        <v>6.4</v>
      </c>
      <c r="W755" s="53">
        <f>IF(S755="S",$M$5,(IF(S755="M",$N$5,$O$5)))+(IF(T755="Yes",$P$5,0))</f>
        <v>1.5</v>
      </c>
      <c r="X755" s="53">
        <f t="shared" si="35"/>
        <v>4.9</v>
      </c>
    </row>
    <row r="756" s="39" customFormat="1" ht="15.75" customHeight="1" spans="1:24">
      <c r="A756" s="41"/>
      <c r="B756" s="59">
        <v>43471.2606237648</v>
      </c>
      <c r="C756" s="48" t="s">
        <v>3</v>
      </c>
      <c r="D756" s="48" t="s">
        <v>33</v>
      </c>
      <c r="E756" s="48" t="s">
        <v>33</v>
      </c>
      <c r="F756" s="53">
        <f>IF(C756="S",$M$4,(IF(C756="M",$N$4,$O$4)))+(IF(D756="Yes",$P$4,0))</f>
        <v>6.4</v>
      </c>
      <c r="G756" s="53">
        <f>IF(C756="S",$M$5,(IF(C756="M",$N$5,$O$5)))+(IF(D756="Yes",$P$5,0))</f>
        <v>1.5</v>
      </c>
      <c r="H756" s="53">
        <f t="shared" si="33"/>
        <v>4.9</v>
      </c>
      <c r="I756" s="41"/>
      <c r="J756" s="59">
        <v>43476.9846777474</v>
      </c>
      <c r="K756" s="48" t="s">
        <v>4</v>
      </c>
      <c r="L756" s="48" t="s">
        <v>33</v>
      </c>
      <c r="M756" s="48" t="s">
        <v>5</v>
      </c>
      <c r="N756" s="53">
        <f>IF(AND(K756="L",M756="Yes"),$O$6,IF(K756="S",$M$4,IF(K756="M",$N$4,$O$4)))+IF(L756="Yes",$P$4,0)</f>
        <v>6.66</v>
      </c>
      <c r="O756" s="53">
        <f>IF(K756="S",$M$5,(IF(K756="M",$N$5,$O$5)))+(IF(L756="Yes",$P$5,0))</f>
        <v>1.7</v>
      </c>
      <c r="P756" s="53">
        <f t="shared" si="34"/>
        <v>4.96</v>
      </c>
      <c r="Q756" s="41"/>
      <c r="R756" s="59">
        <v>43484.8237433732</v>
      </c>
      <c r="S756" s="48" t="s">
        <v>4</v>
      </c>
      <c r="T756" s="48" t="s">
        <v>33</v>
      </c>
      <c r="U756" s="48" t="s">
        <v>33</v>
      </c>
      <c r="V756" s="53">
        <f>IF(AND(S756="L",T756="Yes",U756="Yes"),$P$7,0)+IF(S756="S",$M$4,IF(S756="M",$N$4,$O$4)+IF(T756="Yes",$P$4,0))</f>
        <v>7.4</v>
      </c>
      <c r="W756" s="53">
        <f>IF(S756="S",$M$5,(IF(S756="M",$N$5,$O$5)))+(IF(T756="Yes",$P$5,0))</f>
        <v>1.7</v>
      </c>
      <c r="X756" s="53">
        <f t="shared" si="35"/>
        <v>5.7</v>
      </c>
    </row>
    <row r="757" s="39" customFormat="1" ht="15.75" customHeight="1" spans="1:24">
      <c r="A757" s="41"/>
      <c r="B757" s="59">
        <v>43471.2648798193</v>
      </c>
      <c r="C757" s="48" t="s">
        <v>2</v>
      </c>
      <c r="D757" s="48" t="s">
        <v>5</v>
      </c>
      <c r="E757" s="48" t="s">
        <v>33</v>
      </c>
      <c r="F757" s="53">
        <f>IF(C757="S",$M$4,(IF(C757="M",$N$4,$O$4)))+(IF(D757="Yes",$P$4,0))</f>
        <v>10.3</v>
      </c>
      <c r="G757" s="53">
        <f>IF(C757="S",$M$5,(IF(C757="M",$N$5,$O$5)))+(IF(D757="Yes",$P$5,0))</f>
        <v>3.2</v>
      </c>
      <c r="H757" s="53">
        <f t="shared" si="33"/>
        <v>7.1</v>
      </c>
      <c r="I757" s="41"/>
      <c r="J757" s="59">
        <v>43476.9956790706</v>
      </c>
      <c r="K757" s="48" t="s">
        <v>3</v>
      </c>
      <c r="L757" s="48" t="s">
        <v>33</v>
      </c>
      <c r="M757" s="48" t="s">
        <v>33</v>
      </c>
      <c r="N757" s="53">
        <f>IF(AND(K757="L",M757="Yes"),$O$6,IF(K757="S",$M$4,IF(K757="M",$N$4,$O$4)))+IF(L757="Yes",$P$4,0)</f>
        <v>6.4</v>
      </c>
      <c r="O757" s="53">
        <f>IF(K757="S",$M$5,(IF(K757="M",$N$5,$O$5)))+(IF(L757="Yes",$P$5,0))</f>
        <v>1.5</v>
      </c>
      <c r="P757" s="53">
        <f t="shared" si="34"/>
        <v>4.9</v>
      </c>
      <c r="Q757" s="41"/>
      <c r="R757" s="59">
        <v>43484.8257424523</v>
      </c>
      <c r="S757" s="48" t="s">
        <v>3</v>
      </c>
      <c r="T757" s="48" t="s">
        <v>5</v>
      </c>
      <c r="U757" s="48" t="s">
        <v>33</v>
      </c>
      <c r="V757" s="53">
        <f>IF(AND(S757="L",T757="Yes",U757="Yes"),$P$7,0)+IF(S757="S",$M$4,IF(S757="M",$N$4,$O$4)+IF(T757="Yes",$P$4,0))</f>
        <v>11.3</v>
      </c>
      <c r="W757" s="53">
        <f>IF(S757="S",$M$5,(IF(S757="M",$N$5,$O$5)))+(IF(T757="Yes",$P$5,0))</f>
        <v>3.5</v>
      </c>
      <c r="X757" s="53">
        <f t="shared" si="35"/>
        <v>7.8</v>
      </c>
    </row>
    <row r="758" s="39" customFormat="1" ht="15.75" customHeight="1" spans="1:24">
      <c r="A758" s="41"/>
      <c r="B758" s="59">
        <v>43471.2681332878</v>
      </c>
      <c r="C758" s="48" t="s">
        <v>3</v>
      </c>
      <c r="D758" s="48" t="s">
        <v>33</v>
      </c>
      <c r="E758" s="48" t="s">
        <v>33</v>
      </c>
      <c r="F758" s="53">
        <f>IF(C758="S",$M$4,(IF(C758="M",$N$4,$O$4)))+(IF(D758="Yes",$P$4,0))</f>
        <v>6.4</v>
      </c>
      <c r="G758" s="53">
        <f>IF(C758="S",$M$5,(IF(C758="M",$N$5,$O$5)))+(IF(D758="Yes",$P$5,0))</f>
        <v>1.5</v>
      </c>
      <c r="H758" s="53">
        <f t="shared" si="33"/>
        <v>4.9</v>
      </c>
      <c r="I758" s="41"/>
      <c r="J758" s="59">
        <v>43477.0061445002</v>
      </c>
      <c r="K758" s="48" t="s">
        <v>4</v>
      </c>
      <c r="L758" s="48" t="s">
        <v>5</v>
      </c>
      <c r="M758" s="48" t="s">
        <v>5</v>
      </c>
      <c r="N758" s="53">
        <f>IF(AND(K758="L",M758="Yes"),$O$6,IF(K758="S",$M$4,IF(K758="M",$N$4,$O$4)))+IF(L758="Yes",$P$4,0)</f>
        <v>11.56</v>
      </c>
      <c r="O758" s="53">
        <f>IF(K758="S",$M$5,(IF(K758="M",$N$5,$O$5)))+(IF(L758="Yes",$P$5,0))</f>
        <v>3.7</v>
      </c>
      <c r="P758" s="53">
        <f t="shared" si="34"/>
        <v>7.86</v>
      </c>
      <c r="Q758" s="41"/>
      <c r="R758" s="59">
        <v>43484.8334552747</v>
      </c>
      <c r="S758" s="48" t="s">
        <v>3</v>
      </c>
      <c r="T758" s="48" t="s">
        <v>33</v>
      </c>
      <c r="U758" s="48" t="s">
        <v>33</v>
      </c>
      <c r="V758" s="53">
        <f>IF(AND(S758="L",T758="Yes",U758="Yes"),$P$7,0)+IF(S758="S",$M$4,IF(S758="M",$N$4,$O$4)+IF(T758="Yes",$P$4,0))</f>
        <v>6.4</v>
      </c>
      <c r="W758" s="53">
        <f>IF(S758="S",$M$5,(IF(S758="M",$N$5,$O$5)))+(IF(T758="Yes",$P$5,0))</f>
        <v>1.5</v>
      </c>
      <c r="X758" s="53">
        <f t="shared" si="35"/>
        <v>4.9</v>
      </c>
    </row>
    <row r="759" s="39" customFormat="1" ht="15.75" customHeight="1" spans="1:24">
      <c r="A759" s="41"/>
      <c r="B759" s="59">
        <v>43471.2792514416</v>
      </c>
      <c r="C759" s="48" t="s">
        <v>3</v>
      </c>
      <c r="D759" s="48" t="s">
        <v>33</v>
      </c>
      <c r="E759" s="48" t="s">
        <v>33</v>
      </c>
      <c r="F759" s="53">
        <f>IF(C759="S",$M$4,(IF(C759="M",$N$4,$O$4)))+(IF(D759="Yes",$P$4,0))</f>
        <v>6.4</v>
      </c>
      <c r="G759" s="53">
        <f>IF(C759="S",$M$5,(IF(C759="M",$N$5,$O$5)))+(IF(D759="Yes",$P$5,0))</f>
        <v>1.5</v>
      </c>
      <c r="H759" s="53">
        <f t="shared" si="33"/>
        <v>4.9</v>
      </c>
      <c r="I759" s="41"/>
      <c r="J759" s="59">
        <v>43477.0122627125</v>
      </c>
      <c r="K759" s="48" t="s">
        <v>3</v>
      </c>
      <c r="L759" s="48" t="s">
        <v>33</v>
      </c>
      <c r="M759" s="48" t="s">
        <v>33</v>
      </c>
      <c r="N759" s="53">
        <f>IF(AND(K759="L",M759="Yes"),$O$6,IF(K759="S",$M$4,IF(K759="M",$N$4,$O$4)))+IF(L759="Yes",$P$4,0)</f>
        <v>6.4</v>
      </c>
      <c r="O759" s="53">
        <f>IF(K759="S",$M$5,(IF(K759="M",$N$5,$O$5)))+(IF(L759="Yes",$P$5,0))</f>
        <v>1.5</v>
      </c>
      <c r="P759" s="53">
        <f t="shared" si="34"/>
        <v>4.9</v>
      </c>
      <c r="Q759" s="41"/>
      <c r="R759" s="59">
        <v>43484.8390131918</v>
      </c>
      <c r="S759" s="48" t="s">
        <v>4</v>
      </c>
      <c r="T759" s="48" t="s">
        <v>33</v>
      </c>
      <c r="U759" s="48" t="s">
        <v>5</v>
      </c>
      <c r="V759" s="53">
        <f>IF(AND(S759="L",T759="Yes",U759="Yes"),$P$7,0)+IF(S759="S",$M$4,IF(S759="M",$N$4,$O$4)+IF(T759="Yes",$P$4,0))</f>
        <v>7.4</v>
      </c>
      <c r="W759" s="53">
        <f>IF(S759="S",$M$5,(IF(S759="M",$N$5,$O$5)))+(IF(T759="Yes",$P$5,0))</f>
        <v>1.7</v>
      </c>
      <c r="X759" s="53">
        <f t="shared" si="35"/>
        <v>5.7</v>
      </c>
    </row>
    <row r="760" s="39" customFormat="1" ht="15.75" customHeight="1" spans="1:24">
      <c r="A760" s="41"/>
      <c r="B760" s="59">
        <v>43471.2798935997</v>
      </c>
      <c r="C760" s="48" t="s">
        <v>3</v>
      </c>
      <c r="D760" s="48" t="s">
        <v>33</v>
      </c>
      <c r="E760" s="48" t="s">
        <v>33</v>
      </c>
      <c r="F760" s="53">
        <f>IF(C760="S",$M$4,(IF(C760="M",$N$4,$O$4)))+(IF(D760="Yes",$P$4,0))</f>
        <v>6.4</v>
      </c>
      <c r="G760" s="53">
        <f>IF(C760="S",$M$5,(IF(C760="M",$N$5,$O$5)))+(IF(D760="Yes",$P$5,0))</f>
        <v>1.5</v>
      </c>
      <c r="H760" s="53">
        <f t="shared" si="33"/>
        <v>4.9</v>
      </c>
      <c r="I760" s="41"/>
      <c r="J760" s="59">
        <v>43477.0152466119</v>
      </c>
      <c r="K760" s="48" t="s">
        <v>3</v>
      </c>
      <c r="L760" s="48" t="s">
        <v>33</v>
      </c>
      <c r="M760" s="48" t="s">
        <v>33</v>
      </c>
      <c r="N760" s="53">
        <f>IF(AND(K760="L",M760="Yes"),$O$6,IF(K760="S",$M$4,IF(K760="M",$N$4,$O$4)))+IF(L760="Yes",$P$4,0)</f>
        <v>6.4</v>
      </c>
      <c r="O760" s="53">
        <f>IF(K760="S",$M$5,(IF(K760="M",$N$5,$O$5)))+(IF(L760="Yes",$P$5,0))</f>
        <v>1.5</v>
      </c>
      <c r="P760" s="53">
        <f t="shared" si="34"/>
        <v>4.9</v>
      </c>
      <c r="Q760" s="41"/>
      <c r="R760" s="59">
        <v>43484.846667431</v>
      </c>
      <c r="S760" s="48" t="s">
        <v>3</v>
      </c>
      <c r="T760" s="48" t="s">
        <v>33</v>
      </c>
      <c r="U760" s="48" t="s">
        <v>33</v>
      </c>
      <c r="V760" s="53">
        <f>IF(AND(S760="L",T760="Yes",U760="Yes"),$P$7,0)+IF(S760="S",$M$4,IF(S760="M",$N$4,$O$4)+IF(T760="Yes",$P$4,0))</f>
        <v>6.4</v>
      </c>
      <c r="W760" s="53">
        <f>IF(S760="S",$M$5,(IF(S760="M",$N$5,$O$5)))+(IF(T760="Yes",$P$5,0))</f>
        <v>1.5</v>
      </c>
      <c r="X760" s="53">
        <f t="shared" si="35"/>
        <v>4.9</v>
      </c>
    </row>
    <row r="761" s="39" customFormat="1" ht="15.75" customHeight="1" spans="1:24">
      <c r="A761" s="41"/>
      <c r="B761" s="59">
        <v>43471.2890628838</v>
      </c>
      <c r="C761" s="48" t="s">
        <v>3</v>
      </c>
      <c r="D761" s="48" t="s">
        <v>33</v>
      </c>
      <c r="E761" s="48" t="s">
        <v>33</v>
      </c>
      <c r="F761" s="53">
        <f>IF(C761="S",$M$4,(IF(C761="M",$N$4,$O$4)))+(IF(D761="Yes",$P$4,0))</f>
        <v>6.4</v>
      </c>
      <c r="G761" s="53">
        <f>IF(C761="S",$M$5,(IF(C761="M",$N$5,$O$5)))+(IF(D761="Yes",$P$5,0))</f>
        <v>1.5</v>
      </c>
      <c r="H761" s="53">
        <f t="shared" si="33"/>
        <v>4.9</v>
      </c>
      <c r="I761" s="41"/>
      <c r="J761" s="59">
        <v>43477.0278763653</v>
      </c>
      <c r="K761" s="48" t="s">
        <v>2</v>
      </c>
      <c r="L761" s="48" t="s">
        <v>33</v>
      </c>
      <c r="M761" s="48" t="s">
        <v>33</v>
      </c>
      <c r="N761" s="53">
        <f>IF(AND(K761="L",M761="Yes"),$O$6,IF(K761="S",$M$4,IF(K761="M",$N$4,$O$4)))+IF(L761="Yes",$P$4,0)</f>
        <v>5.4</v>
      </c>
      <c r="O761" s="53">
        <f>IF(K761="S",$M$5,(IF(K761="M",$N$5,$O$5)))+(IF(L761="Yes",$P$5,0))</f>
        <v>1.2</v>
      </c>
      <c r="P761" s="53">
        <f t="shared" si="34"/>
        <v>4.2</v>
      </c>
      <c r="Q761" s="41"/>
      <c r="R761" s="59">
        <v>43484.8493496894</v>
      </c>
      <c r="S761" s="48" t="s">
        <v>3</v>
      </c>
      <c r="T761" s="48" t="s">
        <v>33</v>
      </c>
      <c r="U761" s="48" t="s">
        <v>33</v>
      </c>
      <c r="V761" s="53">
        <f>IF(AND(S761="L",T761="Yes",U761="Yes"),$P$7,0)+IF(S761="S",$M$4,IF(S761="M",$N$4,$O$4)+IF(T761="Yes",$P$4,0))</f>
        <v>6.4</v>
      </c>
      <c r="W761" s="53">
        <f>IF(S761="S",$M$5,(IF(S761="M",$N$5,$O$5)))+(IF(T761="Yes",$P$5,0))</f>
        <v>1.5</v>
      </c>
      <c r="X761" s="53">
        <f t="shared" si="35"/>
        <v>4.9</v>
      </c>
    </row>
    <row r="762" s="39" customFormat="1" ht="15.75" customHeight="1" spans="1:24">
      <c r="A762" s="41"/>
      <c r="B762" s="59">
        <v>43471.2946415939</v>
      </c>
      <c r="C762" s="48" t="s">
        <v>3</v>
      </c>
      <c r="D762" s="48" t="s">
        <v>33</v>
      </c>
      <c r="E762" s="48" t="s">
        <v>33</v>
      </c>
      <c r="F762" s="53">
        <f>IF(C762="S",$M$4,(IF(C762="M",$N$4,$O$4)))+(IF(D762="Yes",$P$4,0))</f>
        <v>6.4</v>
      </c>
      <c r="G762" s="53">
        <f>IF(C762="S",$M$5,(IF(C762="M",$N$5,$O$5)))+(IF(D762="Yes",$P$5,0))</f>
        <v>1.5</v>
      </c>
      <c r="H762" s="53">
        <f t="shared" si="33"/>
        <v>4.9</v>
      </c>
      <c r="I762" s="41"/>
      <c r="J762" s="59">
        <v>43477.0279449149</v>
      </c>
      <c r="K762" s="48" t="s">
        <v>3</v>
      </c>
      <c r="L762" s="48" t="s">
        <v>33</v>
      </c>
      <c r="M762" s="48" t="s">
        <v>33</v>
      </c>
      <c r="N762" s="53">
        <f>IF(AND(K762="L",M762="Yes"),$O$6,IF(K762="S",$M$4,IF(K762="M",$N$4,$O$4)))+IF(L762="Yes",$P$4,0)</f>
        <v>6.4</v>
      </c>
      <c r="O762" s="53">
        <f>IF(K762="S",$M$5,(IF(K762="M",$N$5,$O$5)))+(IF(L762="Yes",$P$5,0))</f>
        <v>1.5</v>
      </c>
      <c r="P762" s="53">
        <f t="shared" si="34"/>
        <v>4.9</v>
      </c>
      <c r="Q762" s="41"/>
      <c r="R762" s="59">
        <v>43484.8628576066</v>
      </c>
      <c r="S762" s="48" t="s">
        <v>3</v>
      </c>
      <c r="T762" s="48" t="s">
        <v>5</v>
      </c>
      <c r="U762" s="48" t="s">
        <v>33</v>
      </c>
      <c r="V762" s="53">
        <f>IF(AND(S762="L",T762="Yes",U762="Yes"),$P$7,0)+IF(S762="S",$M$4,IF(S762="M",$N$4,$O$4)+IF(T762="Yes",$P$4,0))</f>
        <v>11.3</v>
      </c>
      <c r="W762" s="53">
        <f>IF(S762="S",$M$5,(IF(S762="M",$N$5,$O$5)))+(IF(T762="Yes",$P$5,0))</f>
        <v>3.5</v>
      </c>
      <c r="X762" s="53">
        <f t="shared" si="35"/>
        <v>7.8</v>
      </c>
    </row>
    <row r="763" s="39" customFormat="1" ht="15.75" customHeight="1" spans="1:24">
      <c r="A763" s="41"/>
      <c r="B763" s="59">
        <v>43471.29881609</v>
      </c>
      <c r="C763" s="48" t="s">
        <v>3</v>
      </c>
      <c r="D763" s="48" t="s">
        <v>33</v>
      </c>
      <c r="E763" s="48" t="s">
        <v>33</v>
      </c>
      <c r="F763" s="53">
        <f>IF(C763="S",$M$4,(IF(C763="M",$N$4,$O$4)))+(IF(D763="Yes",$P$4,0))</f>
        <v>6.4</v>
      </c>
      <c r="G763" s="53">
        <f>IF(C763="S",$M$5,(IF(C763="M",$N$5,$O$5)))+(IF(D763="Yes",$P$5,0))</f>
        <v>1.5</v>
      </c>
      <c r="H763" s="53">
        <f t="shared" si="33"/>
        <v>4.9</v>
      </c>
      <c r="I763" s="41"/>
      <c r="J763" s="59">
        <v>43477.0335481794</v>
      </c>
      <c r="K763" s="48" t="s">
        <v>4</v>
      </c>
      <c r="L763" s="48" t="s">
        <v>33</v>
      </c>
      <c r="M763" s="48" t="s">
        <v>5</v>
      </c>
      <c r="N763" s="53">
        <f>IF(AND(K763="L",M763="Yes"),$O$6,IF(K763="S",$M$4,IF(K763="M",$N$4,$O$4)))+IF(L763="Yes",$P$4,0)</f>
        <v>6.66</v>
      </c>
      <c r="O763" s="53">
        <f>IF(K763="S",$M$5,(IF(K763="M",$N$5,$O$5)))+(IF(L763="Yes",$P$5,0))</f>
        <v>1.7</v>
      </c>
      <c r="P763" s="53">
        <f t="shared" si="34"/>
        <v>4.96</v>
      </c>
      <c r="Q763" s="41"/>
      <c r="R763" s="59">
        <v>43484.8701555089</v>
      </c>
      <c r="S763" s="48" t="s">
        <v>4</v>
      </c>
      <c r="T763" s="48" t="s">
        <v>33</v>
      </c>
      <c r="U763" s="48" t="s">
        <v>33</v>
      </c>
      <c r="V763" s="53">
        <f>IF(AND(S763="L",T763="Yes",U763="Yes"),$P$7,0)+IF(S763="S",$M$4,IF(S763="M",$N$4,$O$4)+IF(T763="Yes",$P$4,0))</f>
        <v>7.4</v>
      </c>
      <c r="W763" s="53">
        <f>IF(S763="S",$M$5,(IF(S763="M",$N$5,$O$5)))+(IF(T763="Yes",$P$5,0))</f>
        <v>1.7</v>
      </c>
      <c r="X763" s="53">
        <f t="shared" si="35"/>
        <v>5.7</v>
      </c>
    </row>
    <row r="764" s="39" customFormat="1" ht="15.75" customHeight="1" spans="1:24">
      <c r="A764" s="41"/>
      <c r="B764" s="59">
        <v>43471.2992751424</v>
      </c>
      <c r="C764" s="48" t="s">
        <v>3</v>
      </c>
      <c r="D764" s="48" t="s">
        <v>33</v>
      </c>
      <c r="E764" s="48" t="s">
        <v>33</v>
      </c>
      <c r="F764" s="53">
        <f>IF(C764="S",$M$4,(IF(C764="M",$N$4,$O$4)))+(IF(D764="Yes",$P$4,0))</f>
        <v>6.4</v>
      </c>
      <c r="G764" s="53">
        <f>IF(C764="S",$M$5,(IF(C764="M",$N$5,$O$5)))+(IF(D764="Yes",$P$5,0))</f>
        <v>1.5</v>
      </c>
      <c r="H764" s="53">
        <f t="shared" si="33"/>
        <v>4.9</v>
      </c>
      <c r="I764" s="41"/>
      <c r="J764" s="59">
        <v>43477.0390961786</v>
      </c>
      <c r="K764" s="48" t="s">
        <v>2</v>
      </c>
      <c r="L764" s="48" t="s">
        <v>33</v>
      </c>
      <c r="M764" s="48" t="s">
        <v>33</v>
      </c>
      <c r="N764" s="53">
        <f>IF(AND(K764="L",M764="Yes"),$O$6,IF(K764="S",$M$4,IF(K764="M",$N$4,$O$4)))+IF(L764="Yes",$P$4,0)</f>
        <v>5.4</v>
      </c>
      <c r="O764" s="53">
        <f>IF(K764="S",$M$5,(IF(K764="M",$N$5,$O$5)))+(IF(L764="Yes",$P$5,0))</f>
        <v>1.2</v>
      </c>
      <c r="P764" s="53">
        <f t="shared" si="34"/>
        <v>4.2</v>
      </c>
      <c r="Q764" s="41"/>
      <c r="R764" s="59">
        <v>43484.8867230757</v>
      </c>
      <c r="S764" s="48" t="s">
        <v>4</v>
      </c>
      <c r="T764" s="48" t="s">
        <v>33</v>
      </c>
      <c r="U764" s="48" t="s">
        <v>33</v>
      </c>
      <c r="V764" s="53">
        <f>IF(AND(S764="L",T764="Yes",U764="Yes"),$P$7,0)+IF(S764="S",$M$4,IF(S764="M",$N$4,$O$4)+IF(T764="Yes",$P$4,0))</f>
        <v>7.4</v>
      </c>
      <c r="W764" s="53">
        <f>IF(S764="S",$M$5,(IF(S764="M",$N$5,$O$5)))+(IF(T764="Yes",$P$5,0))</f>
        <v>1.7</v>
      </c>
      <c r="X764" s="53">
        <f t="shared" si="35"/>
        <v>5.7</v>
      </c>
    </row>
    <row r="765" s="39" customFormat="1" ht="15.75" customHeight="1" spans="1:24">
      <c r="A765" s="41"/>
      <c r="B765" s="59">
        <v>43471.3058566658</v>
      </c>
      <c r="C765" s="48" t="s">
        <v>2</v>
      </c>
      <c r="D765" s="48" t="s">
        <v>33</v>
      </c>
      <c r="E765" s="48" t="s">
        <v>33</v>
      </c>
      <c r="F765" s="53">
        <f>IF(C765="S",$M$4,(IF(C765="M",$N$4,$O$4)))+(IF(D765="Yes",$P$4,0))</f>
        <v>5.4</v>
      </c>
      <c r="G765" s="53">
        <f>IF(C765="S",$M$5,(IF(C765="M",$N$5,$O$5)))+(IF(D765="Yes",$P$5,0))</f>
        <v>1.2</v>
      </c>
      <c r="H765" s="53">
        <f t="shared" si="33"/>
        <v>4.2</v>
      </c>
      <c r="I765" s="41"/>
      <c r="J765" s="59">
        <v>43477.0548844974</v>
      </c>
      <c r="K765" s="48" t="s">
        <v>2</v>
      </c>
      <c r="L765" s="48" t="s">
        <v>5</v>
      </c>
      <c r="M765" s="48" t="s">
        <v>33</v>
      </c>
      <c r="N765" s="53">
        <f>IF(AND(K765="L",M765="Yes"),$O$6,IF(K765="S",$M$4,IF(K765="M",$N$4,$O$4)))+IF(L765="Yes",$P$4,0)</f>
        <v>10.3</v>
      </c>
      <c r="O765" s="53">
        <f>IF(K765="S",$M$5,(IF(K765="M",$N$5,$O$5)))+(IF(L765="Yes",$P$5,0))</f>
        <v>3.2</v>
      </c>
      <c r="P765" s="53">
        <f t="shared" si="34"/>
        <v>7.1</v>
      </c>
      <c r="Q765" s="41"/>
      <c r="R765" s="59">
        <v>43484.895276587</v>
      </c>
      <c r="S765" s="48" t="s">
        <v>2</v>
      </c>
      <c r="T765" s="48" t="s">
        <v>33</v>
      </c>
      <c r="U765" s="48" t="s">
        <v>33</v>
      </c>
      <c r="V765" s="53">
        <f>IF(AND(S765="L",T765="Yes",U765="Yes"),$P$7,0)+IF(S765="S",$M$4,IF(S765="M",$N$4,$O$4)+IF(T765="Yes",$P$4,0))</f>
        <v>5.4</v>
      </c>
      <c r="W765" s="53">
        <f>IF(S765="S",$M$5,(IF(S765="M",$N$5,$O$5)))+(IF(T765="Yes",$P$5,0))</f>
        <v>1.2</v>
      </c>
      <c r="X765" s="53">
        <f t="shared" si="35"/>
        <v>4.2</v>
      </c>
    </row>
    <row r="766" s="39" customFormat="1" ht="15.75" customHeight="1" spans="1:24">
      <c r="A766" s="41"/>
      <c r="B766" s="59">
        <v>43471.3115624014</v>
      </c>
      <c r="C766" s="48" t="s">
        <v>3</v>
      </c>
      <c r="D766" s="48" t="s">
        <v>33</v>
      </c>
      <c r="E766" s="48" t="s">
        <v>33</v>
      </c>
      <c r="F766" s="53">
        <f>IF(C766="S",$M$4,(IF(C766="M",$N$4,$O$4)))+(IF(D766="Yes",$P$4,0))</f>
        <v>6.4</v>
      </c>
      <c r="G766" s="53">
        <f>IF(C766="S",$M$5,(IF(C766="M",$N$5,$O$5)))+(IF(D766="Yes",$P$5,0))</f>
        <v>1.5</v>
      </c>
      <c r="H766" s="53">
        <f t="shared" si="33"/>
        <v>4.9</v>
      </c>
      <c r="I766" s="41"/>
      <c r="J766" s="59">
        <v>43477.0669456736</v>
      </c>
      <c r="K766" s="48" t="s">
        <v>4</v>
      </c>
      <c r="L766" s="48" t="s">
        <v>33</v>
      </c>
      <c r="M766" s="48" t="s">
        <v>5</v>
      </c>
      <c r="N766" s="53">
        <f>IF(AND(K766="L",M766="Yes"),$O$6,IF(K766="S",$M$4,IF(K766="M",$N$4,$O$4)))+IF(L766="Yes",$P$4,0)</f>
        <v>6.66</v>
      </c>
      <c r="O766" s="53">
        <f>IF(K766="S",$M$5,(IF(K766="M",$N$5,$O$5)))+(IF(L766="Yes",$P$5,0))</f>
        <v>1.7</v>
      </c>
      <c r="P766" s="53">
        <f t="shared" si="34"/>
        <v>4.96</v>
      </c>
      <c r="Q766" s="41"/>
      <c r="R766" s="59">
        <v>43484.9035396781</v>
      </c>
      <c r="S766" s="48" t="s">
        <v>3</v>
      </c>
      <c r="T766" s="48" t="s">
        <v>5</v>
      </c>
      <c r="U766" s="48" t="s">
        <v>33</v>
      </c>
      <c r="V766" s="53">
        <f>IF(AND(S766="L",T766="Yes",U766="Yes"),$P$7,0)+IF(S766="S",$M$4,IF(S766="M",$N$4,$O$4)+IF(T766="Yes",$P$4,0))</f>
        <v>11.3</v>
      </c>
      <c r="W766" s="53">
        <f>IF(S766="S",$M$5,(IF(S766="M",$N$5,$O$5)))+(IF(T766="Yes",$P$5,0))</f>
        <v>3.5</v>
      </c>
      <c r="X766" s="53">
        <f t="shared" si="35"/>
        <v>7.8</v>
      </c>
    </row>
    <row r="767" s="39" customFormat="1" ht="15.75" customHeight="1" spans="1:24">
      <c r="A767" s="41"/>
      <c r="B767" s="59">
        <v>43471.325665359</v>
      </c>
      <c r="C767" s="48" t="s">
        <v>3</v>
      </c>
      <c r="D767" s="48" t="s">
        <v>33</v>
      </c>
      <c r="E767" s="48" t="s">
        <v>33</v>
      </c>
      <c r="F767" s="53">
        <f>IF(C767="S",$M$4,(IF(C767="M",$N$4,$O$4)))+(IF(D767="Yes",$P$4,0))</f>
        <v>6.4</v>
      </c>
      <c r="G767" s="53">
        <f>IF(C767="S",$M$5,(IF(C767="M",$N$5,$O$5)))+(IF(D767="Yes",$P$5,0))</f>
        <v>1.5</v>
      </c>
      <c r="H767" s="53">
        <f t="shared" si="33"/>
        <v>4.9</v>
      </c>
      <c r="I767" s="41"/>
      <c r="J767" s="59">
        <v>43477.083548862</v>
      </c>
      <c r="K767" s="48" t="s">
        <v>3</v>
      </c>
      <c r="L767" s="48" t="s">
        <v>33</v>
      </c>
      <c r="M767" s="48" t="s">
        <v>33</v>
      </c>
      <c r="N767" s="53">
        <f>IF(AND(K767="L",M767="Yes"),$O$6,IF(K767="S",$M$4,IF(K767="M",$N$4,$O$4)))+IF(L767="Yes",$P$4,0)</f>
        <v>6.4</v>
      </c>
      <c r="O767" s="53">
        <f>IF(K767="S",$M$5,(IF(K767="M",$N$5,$O$5)))+(IF(L767="Yes",$P$5,0))</f>
        <v>1.5</v>
      </c>
      <c r="P767" s="53">
        <f t="shared" si="34"/>
        <v>4.9</v>
      </c>
      <c r="Q767" s="41"/>
      <c r="R767" s="59">
        <v>43484.904114362</v>
      </c>
      <c r="S767" s="48" t="s">
        <v>2</v>
      </c>
      <c r="T767" s="48" t="s">
        <v>33</v>
      </c>
      <c r="U767" s="48" t="s">
        <v>33</v>
      </c>
      <c r="V767" s="53">
        <f>IF(AND(S767="L",T767="Yes",U767="Yes"),$P$7,0)+IF(S767="S",$M$4,IF(S767="M",$N$4,$O$4)+IF(T767="Yes",$P$4,0))</f>
        <v>5.4</v>
      </c>
      <c r="W767" s="53">
        <f>IF(S767="S",$M$5,(IF(S767="M",$N$5,$O$5)))+(IF(T767="Yes",$P$5,0))</f>
        <v>1.2</v>
      </c>
      <c r="X767" s="53">
        <f t="shared" si="35"/>
        <v>4.2</v>
      </c>
    </row>
    <row r="768" s="39" customFormat="1" ht="15.75" customHeight="1" spans="1:24">
      <c r="A768" s="41"/>
      <c r="B768" s="59">
        <v>43471.3492785674</v>
      </c>
      <c r="C768" s="48" t="s">
        <v>4</v>
      </c>
      <c r="D768" s="48" t="s">
        <v>33</v>
      </c>
      <c r="E768" s="48" t="s">
        <v>33</v>
      </c>
      <c r="F768" s="53">
        <f>IF(C768="S",$M$4,(IF(C768="M",$N$4,$O$4)))+(IF(D768="Yes",$P$4,0))</f>
        <v>7.4</v>
      </c>
      <c r="G768" s="53">
        <f>IF(C768="S",$M$5,(IF(C768="M",$N$5,$O$5)))+(IF(D768="Yes",$P$5,0))</f>
        <v>1.7</v>
      </c>
      <c r="H768" s="53">
        <f t="shared" si="33"/>
        <v>5.7</v>
      </c>
      <c r="I768" s="41"/>
      <c r="J768" s="59">
        <v>43477.0872732694</v>
      </c>
      <c r="K768" s="48" t="s">
        <v>4</v>
      </c>
      <c r="L768" s="48" t="s">
        <v>33</v>
      </c>
      <c r="M768" s="48" t="s">
        <v>5</v>
      </c>
      <c r="N768" s="53">
        <f>IF(AND(K768="L",M768="Yes"),$O$6,IF(K768="S",$M$4,IF(K768="M",$N$4,$O$4)))+IF(L768="Yes",$P$4,0)</f>
        <v>6.66</v>
      </c>
      <c r="O768" s="53">
        <f>IF(K768="S",$M$5,(IF(K768="M",$N$5,$O$5)))+(IF(L768="Yes",$P$5,0))</f>
        <v>1.7</v>
      </c>
      <c r="P768" s="53">
        <f t="shared" si="34"/>
        <v>4.96</v>
      </c>
      <c r="Q768" s="41"/>
      <c r="R768" s="59">
        <v>43484.9055911649</v>
      </c>
      <c r="S768" s="48" t="s">
        <v>3</v>
      </c>
      <c r="T768" s="48" t="s">
        <v>33</v>
      </c>
      <c r="U768" s="48" t="s">
        <v>33</v>
      </c>
      <c r="V768" s="53">
        <f>IF(AND(S768="L",T768="Yes",U768="Yes"),$P$7,0)+IF(S768="S",$M$4,IF(S768="M",$N$4,$O$4)+IF(T768="Yes",$P$4,0))</f>
        <v>6.4</v>
      </c>
      <c r="W768" s="53">
        <f>IF(S768="S",$M$5,(IF(S768="M",$N$5,$O$5)))+(IF(T768="Yes",$P$5,0))</f>
        <v>1.5</v>
      </c>
      <c r="X768" s="53">
        <f t="shared" si="35"/>
        <v>4.9</v>
      </c>
    </row>
    <row r="769" s="39" customFormat="1" ht="15.75" customHeight="1" spans="1:24">
      <c r="A769" s="41"/>
      <c r="B769" s="59">
        <v>43471.3575755741</v>
      </c>
      <c r="C769" s="48" t="s">
        <v>4</v>
      </c>
      <c r="D769" s="48" t="s">
        <v>33</v>
      </c>
      <c r="E769" s="48" t="s">
        <v>33</v>
      </c>
      <c r="F769" s="53">
        <f>IF(C769="S",$M$4,(IF(C769="M",$N$4,$O$4)))+(IF(D769="Yes",$P$4,0))</f>
        <v>7.4</v>
      </c>
      <c r="G769" s="53">
        <f>IF(C769="S",$M$5,(IF(C769="M",$N$5,$O$5)))+(IF(D769="Yes",$P$5,0))</f>
        <v>1.7</v>
      </c>
      <c r="H769" s="53">
        <f t="shared" si="33"/>
        <v>5.7</v>
      </c>
      <c r="I769" s="41"/>
      <c r="J769" s="59">
        <v>43477.0952170049</v>
      </c>
      <c r="K769" s="48" t="s">
        <v>4</v>
      </c>
      <c r="L769" s="48" t="s">
        <v>5</v>
      </c>
      <c r="M769" s="48" t="s">
        <v>5</v>
      </c>
      <c r="N769" s="53">
        <f>IF(AND(K769="L",M769="Yes"),$O$6,IF(K769="S",$M$4,IF(K769="M",$N$4,$O$4)))+IF(L769="Yes",$P$4,0)</f>
        <v>11.56</v>
      </c>
      <c r="O769" s="53">
        <f>IF(K769="S",$M$5,(IF(K769="M",$N$5,$O$5)))+(IF(L769="Yes",$P$5,0))</f>
        <v>3.7</v>
      </c>
      <c r="P769" s="53">
        <f t="shared" si="34"/>
        <v>7.86</v>
      </c>
      <c r="Q769" s="41"/>
      <c r="R769" s="59">
        <v>43484.9081442718</v>
      </c>
      <c r="S769" s="48" t="s">
        <v>3</v>
      </c>
      <c r="T769" s="48" t="s">
        <v>5</v>
      </c>
      <c r="U769" s="48" t="s">
        <v>33</v>
      </c>
      <c r="V769" s="53">
        <f>IF(AND(S769="L",T769="Yes",U769="Yes"),$P$7,0)+IF(S769="S",$M$4,IF(S769="M",$N$4,$O$4)+IF(T769="Yes",$P$4,0))</f>
        <v>11.3</v>
      </c>
      <c r="W769" s="53">
        <f>IF(S769="S",$M$5,(IF(S769="M",$N$5,$O$5)))+(IF(T769="Yes",$P$5,0))</f>
        <v>3.5</v>
      </c>
      <c r="X769" s="53">
        <f t="shared" si="35"/>
        <v>7.8</v>
      </c>
    </row>
    <row r="770" s="39" customFormat="1" ht="15.75" customHeight="1" spans="1:24">
      <c r="A770" s="41"/>
      <c r="B770" s="59">
        <v>43471.3606000653</v>
      </c>
      <c r="C770" s="48" t="s">
        <v>2</v>
      </c>
      <c r="D770" s="48" t="s">
        <v>33</v>
      </c>
      <c r="E770" s="48" t="s">
        <v>33</v>
      </c>
      <c r="F770" s="53">
        <f>IF(C770="S",$M$4,(IF(C770="M",$N$4,$O$4)))+(IF(D770="Yes",$P$4,0))</f>
        <v>5.4</v>
      </c>
      <c r="G770" s="53">
        <f>IF(C770="S",$M$5,(IF(C770="M",$N$5,$O$5)))+(IF(D770="Yes",$P$5,0))</f>
        <v>1.2</v>
      </c>
      <c r="H770" s="53">
        <f t="shared" si="33"/>
        <v>4.2</v>
      </c>
      <c r="I770" s="41"/>
      <c r="J770" s="59">
        <v>43477.1035322597</v>
      </c>
      <c r="K770" s="48" t="s">
        <v>2</v>
      </c>
      <c r="L770" s="48" t="s">
        <v>33</v>
      </c>
      <c r="M770" s="48" t="s">
        <v>33</v>
      </c>
      <c r="N770" s="53">
        <f>IF(AND(K770="L",M770="Yes"),$O$6,IF(K770="S",$M$4,IF(K770="M",$N$4,$O$4)))+IF(L770="Yes",$P$4,0)</f>
        <v>5.4</v>
      </c>
      <c r="O770" s="53">
        <f>IF(K770="S",$M$5,(IF(K770="M",$N$5,$O$5)))+(IF(L770="Yes",$P$5,0))</f>
        <v>1.2</v>
      </c>
      <c r="P770" s="53">
        <f t="shared" si="34"/>
        <v>4.2</v>
      </c>
      <c r="Q770" s="41"/>
      <c r="R770" s="59">
        <v>43484.9108155492</v>
      </c>
      <c r="S770" s="48" t="s">
        <v>3</v>
      </c>
      <c r="T770" s="48" t="s">
        <v>33</v>
      </c>
      <c r="U770" s="48" t="s">
        <v>33</v>
      </c>
      <c r="V770" s="53">
        <f>IF(AND(S770="L",T770="Yes",U770="Yes"),$P$7,0)+IF(S770="S",$M$4,IF(S770="M",$N$4,$O$4)+IF(T770="Yes",$P$4,0))</f>
        <v>6.4</v>
      </c>
      <c r="W770" s="53">
        <f>IF(S770="S",$M$5,(IF(S770="M",$N$5,$O$5)))+(IF(T770="Yes",$P$5,0))</f>
        <v>1.5</v>
      </c>
      <c r="X770" s="53">
        <f t="shared" si="35"/>
        <v>4.9</v>
      </c>
    </row>
    <row r="771" s="39" customFormat="1" ht="15.75" customHeight="1" spans="1:24">
      <c r="A771" s="41"/>
      <c r="B771" s="59">
        <v>43471.3643558775</v>
      </c>
      <c r="C771" s="48" t="s">
        <v>2</v>
      </c>
      <c r="D771" s="48" t="s">
        <v>33</v>
      </c>
      <c r="E771" s="48" t="s">
        <v>33</v>
      </c>
      <c r="F771" s="53">
        <f>IF(C771="S",$M$4,(IF(C771="M",$N$4,$O$4)))+(IF(D771="Yes",$P$4,0))</f>
        <v>5.4</v>
      </c>
      <c r="G771" s="53">
        <f>IF(C771="S",$M$5,(IF(C771="M",$N$5,$O$5)))+(IF(D771="Yes",$P$5,0))</f>
        <v>1.2</v>
      </c>
      <c r="H771" s="53">
        <f t="shared" si="33"/>
        <v>4.2</v>
      </c>
      <c r="I771" s="41"/>
      <c r="J771" s="59">
        <v>43477.1046775722</v>
      </c>
      <c r="K771" s="48" t="s">
        <v>4</v>
      </c>
      <c r="L771" s="48" t="s">
        <v>33</v>
      </c>
      <c r="M771" s="48" t="s">
        <v>33</v>
      </c>
      <c r="N771" s="53">
        <f>IF(AND(K771="L",M771="Yes"),$O$6,IF(K771="S",$M$4,IF(K771="M",$N$4,$O$4)))+IF(L771="Yes",$P$4,0)</f>
        <v>7.4</v>
      </c>
      <c r="O771" s="53">
        <f>IF(K771="S",$M$5,(IF(K771="M",$N$5,$O$5)))+(IF(L771="Yes",$P$5,0))</f>
        <v>1.7</v>
      </c>
      <c r="P771" s="53">
        <f t="shared" si="34"/>
        <v>5.7</v>
      </c>
      <c r="Q771" s="41"/>
      <c r="R771" s="59">
        <v>43484.915915532</v>
      </c>
      <c r="S771" s="48" t="s">
        <v>3</v>
      </c>
      <c r="T771" s="48" t="s">
        <v>33</v>
      </c>
      <c r="U771" s="48" t="s">
        <v>33</v>
      </c>
      <c r="V771" s="53">
        <f>IF(AND(S771="L",T771="Yes",U771="Yes"),$P$7,0)+IF(S771="S",$M$4,IF(S771="M",$N$4,$O$4)+IF(T771="Yes",$P$4,0))</f>
        <v>6.4</v>
      </c>
      <c r="W771" s="53">
        <f>IF(S771="S",$M$5,(IF(S771="M",$N$5,$O$5)))+(IF(T771="Yes",$P$5,0))</f>
        <v>1.5</v>
      </c>
      <c r="X771" s="53">
        <f t="shared" si="35"/>
        <v>4.9</v>
      </c>
    </row>
    <row r="772" s="39" customFormat="1" ht="15.75" customHeight="1" spans="1:24">
      <c r="A772" s="41"/>
      <c r="B772" s="59">
        <v>43471.3675927026</v>
      </c>
      <c r="C772" s="48" t="s">
        <v>3</v>
      </c>
      <c r="D772" s="48" t="s">
        <v>33</v>
      </c>
      <c r="E772" s="48" t="s">
        <v>33</v>
      </c>
      <c r="F772" s="53">
        <f>IF(C772="S",$M$4,(IF(C772="M",$N$4,$O$4)))+(IF(D772="Yes",$P$4,0))</f>
        <v>6.4</v>
      </c>
      <c r="G772" s="53">
        <f>IF(C772="S",$M$5,(IF(C772="M",$N$5,$O$5)))+(IF(D772="Yes",$P$5,0))</f>
        <v>1.5</v>
      </c>
      <c r="H772" s="53">
        <f t="shared" si="33"/>
        <v>4.9</v>
      </c>
      <c r="I772" s="41"/>
      <c r="J772" s="59">
        <v>43477.1065498498</v>
      </c>
      <c r="K772" s="48" t="s">
        <v>4</v>
      </c>
      <c r="L772" s="48" t="s">
        <v>33</v>
      </c>
      <c r="M772" s="48" t="s">
        <v>5</v>
      </c>
      <c r="N772" s="53">
        <f>IF(AND(K772="L",M772="Yes"),$O$6,IF(K772="S",$M$4,IF(K772="M",$N$4,$O$4)))+IF(L772="Yes",$P$4,0)</f>
        <v>6.66</v>
      </c>
      <c r="O772" s="53">
        <f>IF(K772="S",$M$5,(IF(K772="M",$N$5,$O$5)))+(IF(L772="Yes",$P$5,0))</f>
        <v>1.7</v>
      </c>
      <c r="P772" s="53">
        <f t="shared" si="34"/>
        <v>4.96</v>
      </c>
      <c r="Q772" s="41"/>
      <c r="R772" s="59">
        <v>43484.920327966</v>
      </c>
      <c r="S772" s="48" t="s">
        <v>4</v>
      </c>
      <c r="T772" s="48" t="s">
        <v>33</v>
      </c>
      <c r="U772" s="48" t="s">
        <v>5</v>
      </c>
      <c r="V772" s="53">
        <f>IF(AND(S772="L",T772="Yes",U772="Yes"),$P$7,0)+IF(S772="S",$M$4,IF(S772="M",$N$4,$O$4)+IF(T772="Yes",$P$4,0))</f>
        <v>7.4</v>
      </c>
      <c r="W772" s="53">
        <f>IF(S772="S",$M$5,(IF(S772="M",$N$5,$O$5)))+(IF(T772="Yes",$P$5,0))</f>
        <v>1.7</v>
      </c>
      <c r="X772" s="53">
        <f t="shared" si="35"/>
        <v>5.7</v>
      </c>
    </row>
    <row r="773" s="39" customFormat="1" ht="15.75" customHeight="1" spans="1:24">
      <c r="A773" s="41"/>
      <c r="B773" s="59">
        <v>43471.3782035517</v>
      </c>
      <c r="C773" s="48" t="s">
        <v>4</v>
      </c>
      <c r="D773" s="48" t="s">
        <v>33</v>
      </c>
      <c r="E773" s="48" t="s">
        <v>33</v>
      </c>
      <c r="F773" s="53">
        <f>IF(C773="S",$M$4,(IF(C773="M",$N$4,$O$4)))+(IF(D773="Yes",$P$4,0))</f>
        <v>7.4</v>
      </c>
      <c r="G773" s="53">
        <f>IF(C773="S",$M$5,(IF(C773="M",$N$5,$O$5)))+(IF(D773="Yes",$P$5,0))</f>
        <v>1.7</v>
      </c>
      <c r="H773" s="53">
        <f t="shared" si="33"/>
        <v>5.7</v>
      </c>
      <c r="I773" s="41"/>
      <c r="J773" s="59">
        <v>43477.1190200367</v>
      </c>
      <c r="K773" s="48" t="s">
        <v>2</v>
      </c>
      <c r="L773" s="48" t="s">
        <v>5</v>
      </c>
      <c r="M773" s="48" t="s">
        <v>33</v>
      </c>
      <c r="N773" s="53">
        <f>IF(AND(K773="L",M773="Yes"),$O$6,IF(K773="S",$M$4,IF(K773="M",$N$4,$O$4)))+IF(L773="Yes",$P$4,0)</f>
        <v>10.3</v>
      </c>
      <c r="O773" s="53">
        <f>IF(K773="S",$M$5,(IF(K773="M",$N$5,$O$5)))+(IF(L773="Yes",$P$5,0))</f>
        <v>3.2</v>
      </c>
      <c r="P773" s="53">
        <f t="shared" si="34"/>
        <v>7.1</v>
      </c>
      <c r="Q773" s="41"/>
      <c r="R773" s="59">
        <v>43484.9207395905</v>
      </c>
      <c r="S773" s="48" t="s">
        <v>3</v>
      </c>
      <c r="T773" s="48" t="s">
        <v>33</v>
      </c>
      <c r="U773" s="48" t="s">
        <v>33</v>
      </c>
      <c r="V773" s="53">
        <f>IF(AND(S773="L",T773="Yes",U773="Yes"),$P$7,0)+IF(S773="S",$M$4,IF(S773="M",$N$4,$O$4)+IF(T773="Yes",$P$4,0))</f>
        <v>6.4</v>
      </c>
      <c r="W773" s="53">
        <f>IF(S773="S",$M$5,(IF(S773="M",$N$5,$O$5)))+(IF(T773="Yes",$P$5,0))</f>
        <v>1.5</v>
      </c>
      <c r="X773" s="53">
        <f t="shared" si="35"/>
        <v>4.9</v>
      </c>
    </row>
    <row r="774" s="39" customFormat="1" ht="15.75" customHeight="1" spans="1:24">
      <c r="A774" s="41"/>
      <c r="B774" s="59">
        <v>43471.3785390826</v>
      </c>
      <c r="C774" s="48" t="s">
        <v>4</v>
      </c>
      <c r="D774" s="48" t="s">
        <v>33</v>
      </c>
      <c r="E774" s="48" t="s">
        <v>33</v>
      </c>
      <c r="F774" s="53">
        <f>IF(C774="S",$M$4,(IF(C774="M",$N$4,$O$4)))+(IF(D774="Yes",$P$4,0))</f>
        <v>7.4</v>
      </c>
      <c r="G774" s="53">
        <f>IF(C774="S",$M$5,(IF(C774="M",$N$5,$O$5)))+(IF(D774="Yes",$P$5,0))</f>
        <v>1.7</v>
      </c>
      <c r="H774" s="53">
        <f t="shared" si="33"/>
        <v>5.7</v>
      </c>
      <c r="I774" s="41"/>
      <c r="J774" s="59">
        <v>43477.1230236307</v>
      </c>
      <c r="K774" s="48" t="s">
        <v>4</v>
      </c>
      <c r="L774" s="48" t="s">
        <v>5</v>
      </c>
      <c r="M774" s="48" t="s">
        <v>33</v>
      </c>
      <c r="N774" s="53">
        <f>IF(AND(K774="L",M774="Yes"),$O$6,IF(K774="S",$M$4,IF(K774="M",$N$4,$O$4)))+IF(L774="Yes",$P$4,0)</f>
        <v>12.3</v>
      </c>
      <c r="O774" s="53">
        <f>IF(K774="S",$M$5,(IF(K774="M",$N$5,$O$5)))+(IF(L774="Yes",$P$5,0))</f>
        <v>3.7</v>
      </c>
      <c r="P774" s="53">
        <f t="shared" si="34"/>
        <v>8.6</v>
      </c>
      <c r="Q774" s="41"/>
      <c r="R774" s="59">
        <v>43484.9272164676</v>
      </c>
      <c r="S774" s="48" t="s">
        <v>2</v>
      </c>
      <c r="T774" s="48" t="s">
        <v>33</v>
      </c>
      <c r="U774" s="48" t="s">
        <v>33</v>
      </c>
      <c r="V774" s="53">
        <f>IF(AND(S774="L",T774="Yes",U774="Yes"),$P$7,0)+IF(S774="S",$M$4,IF(S774="M",$N$4,$O$4)+IF(T774="Yes",$P$4,0))</f>
        <v>5.4</v>
      </c>
      <c r="W774" s="53">
        <f>IF(S774="S",$M$5,(IF(S774="M",$N$5,$O$5)))+(IF(T774="Yes",$P$5,0))</f>
        <v>1.2</v>
      </c>
      <c r="X774" s="53">
        <f t="shared" si="35"/>
        <v>4.2</v>
      </c>
    </row>
    <row r="775" s="39" customFormat="1" ht="15.75" customHeight="1" spans="1:24">
      <c r="A775" s="41"/>
      <c r="B775" s="59">
        <v>43471.3833548557</v>
      </c>
      <c r="C775" s="48" t="s">
        <v>2</v>
      </c>
      <c r="D775" s="48" t="s">
        <v>33</v>
      </c>
      <c r="E775" s="48" t="s">
        <v>33</v>
      </c>
      <c r="F775" s="53">
        <f>IF(C775="S",$M$4,(IF(C775="M",$N$4,$O$4)))+(IF(D775="Yes",$P$4,0))</f>
        <v>5.4</v>
      </c>
      <c r="G775" s="53">
        <f>IF(C775="S",$M$5,(IF(C775="M",$N$5,$O$5)))+(IF(D775="Yes",$P$5,0))</f>
        <v>1.2</v>
      </c>
      <c r="H775" s="53">
        <f t="shared" si="33"/>
        <v>4.2</v>
      </c>
      <c r="I775" s="41"/>
      <c r="J775" s="59">
        <v>43477.1239364497</v>
      </c>
      <c r="K775" s="48" t="s">
        <v>3</v>
      </c>
      <c r="L775" s="48" t="s">
        <v>33</v>
      </c>
      <c r="M775" s="48" t="s">
        <v>33</v>
      </c>
      <c r="N775" s="53">
        <f>IF(AND(K775="L",M775="Yes"),$O$6,IF(K775="S",$M$4,IF(K775="M",$N$4,$O$4)))+IF(L775="Yes",$P$4,0)</f>
        <v>6.4</v>
      </c>
      <c r="O775" s="53">
        <f>IF(K775="S",$M$5,(IF(K775="M",$N$5,$O$5)))+(IF(L775="Yes",$P$5,0))</f>
        <v>1.5</v>
      </c>
      <c r="P775" s="53">
        <f t="shared" si="34"/>
        <v>4.9</v>
      </c>
      <c r="Q775" s="41"/>
      <c r="R775" s="59">
        <v>43484.9291286142</v>
      </c>
      <c r="S775" s="48" t="s">
        <v>3</v>
      </c>
      <c r="T775" s="48" t="s">
        <v>33</v>
      </c>
      <c r="U775" s="48" t="s">
        <v>33</v>
      </c>
      <c r="V775" s="53">
        <f>IF(AND(S775="L",T775="Yes",U775="Yes"),$P$7,0)+IF(S775="S",$M$4,IF(S775="M",$N$4,$O$4)+IF(T775="Yes",$P$4,0))</f>
        <v>6.4</v>
      </c>
      <c r="W775" s="53">
        <f>IF(S775="S",$M$5,(IF(S775="M",$N$5,$O$5)))+(IF(T775="Yes",$P$5,0))</f>
        <v>1.5</v>
      </c>
      <c r="X775" s="53">
        <f t="shared" si="35"/>
        <v>4.9</v>
      </c>
    </row>
    <row r="776" s="39" customFormat="1" ht="15.75" customHeight="1" spans="1:24">
      <c r="A776" s="41"/>
      <c r="B776" s="59">
        <v>43471.3862518635</v>
      </c>
      <c r="C776" s="48" t="s">
        <v>3</v>
      </c>
      <c r="D776" s="48" t="s">
        <v>33</v>
      </c>
      <c r="E776" s="48" t="s">
        <v>33</v>
      </c>
      <c r="F776" s="53">
        <f>IF(C776="S",$M$4,(IF(C776="M",$N$4,$O$4)))+(IF(D776="Yes",$P$4,0))</f>
        <v>6.4</v>
      </c>
      <c r="G776" s="53">
        <f>IF(C776="S",$M$5,(IF(C776="M",$N$5,$O$5)))+(IF(D776="Yes",$P$5,0))</f>
        <v>1.5</v>
      </c>
      <c r="H776" s="53">
        <f t="shared" si="33"/>
        <v>4.9</v>
      </c>
      <c r="I776" s="41"/>
      <c r="J776" s="59">
        <v>43477.125282742</v>
      </c>
      <c r="K776" s="48" t="s">
        <v>4</v>
      </c>
      <c r="L776" s="48" t="s">
        <v>5</v>
      </c>
      <c r="M776" s="48" t="s">
        <v>5</v>
      </c>
      <c r="N776" s="53">
        <f>IF(AND(K776="L",M776="Yes"),$O$6,IF(K776="S",$M$4,IF(K776="M",$N$4,$O$4)))+IF(L776="Yes",$P$4,0)</f>
        <v>11.56</v>
      </c>
      <c r="O776" s="53">
        <f>IF(K776="S",$M$5,(IF(K776="M",$N$5,$O$5)))+(IF(L776="Yes",$P$5,0))</f>
        <v>3.7</v>
      </c>
      <c r="P776" s="53">
        <f t="shared" si="34"/>
        <v>7.86</v>
      </c>
      <c r="Q776" s="41"/>
      <c r="R776" s="59">
        <v>43484.9313186168</v>
      </c>
      <c r="S776" s="48" t="s">
        <v>4</v>
      </c>
      <c r="T776" s="48" t="s">
        <v>33</v>
      </c>
      <c r="U776" s="48" t="s">
        <v>5</v>
      </c>
      <c r="V776" s="53">
        <f>IF(AND(S776="L",T776="Yes",U776="Yes"),$P$7,0)+IF(S776="S",$M$4,IF(S776="M",$N$4,$O$4)+IF(T776="Yes",$P$4,0))</f>
        <v>7.4</v>
      </c>
      <c r="W776" s="53">
        <f>IF(S776="S",$M$5,(IF(S776="M",$N$5,$O$5)))+(IF(T776="Yes",$P$5,0))</f>
        <v>1.7</v>
      </c>
      <c r="X776" s="53">
        <f t="shared" si="35"/>
        <v>5.7</v>
      </c>
    </row>
    <row r="777" s="39" customFormat="1" ht="15.75" customHeight="1" spans="1:24">
      <c r="A777" s="41"/>
      <c r="B777" s="59">
        <v>43471.4079573104</v>
      </c>
      <c r="C777" s="48" t="s">
        <v>3</v>
      </c>
      <c r="D777" s="48" t="s">
        <v>5</v>
      </c>
      <c r="E777" s="48" t="s">
        <v>33</v>
      </c>
      <c r="F777" s="53">
        <f>IF(C777="S",$M$4,(IF(C777="M",$N$4,$O$4)))+(IF(D777="Yes",$P$4,0))</f>
        <v>11.3</v>
      </c>
      <c r="G777" s="53">
        <f>IF(C777="S",$M$5,(IF(C777="M",$N$5,$O$5)))+(IF(D777="Yes",$P$5,0))</f>
        <v>3.5</v>
      </c>
      <c r="H777" s="53">
        <f t="shared" si="33"/>
        <v>7.8</v>
      </c>
      <c r="I777" s="41"/>
      <c r="J777" s="59">
        <v>43477.1497144809</v>
      </c>
      <c r="K777" s="48" t="s">
        <v>2</v>
      </c>
      <c r="L777" s="48" t="s">
        <v>33</v>
      </c>
      <c r="M777" s="48" t="s">
        <v>33</v>
      </c>
      <c r="N777" s="53">
        <f>IF(AND(K777="L",M777="Yes"),$O$6,IF(K777="S",$M$4,IF(K777="M",$N$4,$O$4)))+IF(L777="Yes",$P$4,0)</f>
        <v>5.4</v>
      </c>
      <c r="O777" s="53">
        <f>IF(K777="S",$M$5,(IF(K777="M",$N$5,$O$5)))+(IF(L777="Yes",$P$5,0))</f>
        <v>1.2</v>
      </c>
      <c r="P777" s="53">
        <f t="shared" si="34"/>
        <v>4.2</v>
      </c>
      <c r="Q777" s="41"/>
      <c r="R777" s="59">
        <v>43484.9322081651</v>
      </c>
      <c r="S777" s="48" t="s">
        <v>3</v>
      </c>
      <c r="T777" s="48" t="s">
        <v>5</v>
      </c>
      <c r="U777" s="48" t="s">
        <v>33</v>
      </c>
      <c r="V777" s="53">
        <f>IF(AND(S777="L",T777="Yes",U777="Yes"),$P$7,0)+IF(S777="S",$M$4,IF(S777="M",$N$4,$O$4)+IF(T777="Yes",$P$4,0))</f>
        <v>11.3</v>
      </c>
      <c r="W777" s="53">
        <f>IF(S777="S",$M$5,(IF(S777="M",$N$5,$O$5)))+(IF(T777="Yes",$P$5,0))</f>
        <v>3.5</v>
      </c>
      <c r="X777" s="53">
        <f t="shared" si="35"/>
        <v>7.8</v>
      </c>
    </row>
    <row r="778" s="39" customFormat="1" ht="15.75" customHeight="1" spans="1:24">
      <c r="A778" s="41"/>
      <c r="B778" s="59">
        <v>43471.4115008799</v>
      </c>
      <c r="C778" s="48" t="s">
        <v>3</v>
      </c>
      <c r="D778" s="48" t="s">
        <v>33</v>
      </c>
      <c r="E778" s="48" t="s">
        <v>33</v>
      </c>
      <c r="F778" s="53">
        <f>IF(C778="S",$M$4,(IF(C778="M",$N$4,$O$4)))+(IF(D778="Yes",$P$4,0))</f>
        <v>6.4</v>
      </c>
      <c r="G778" s="53">
        <f>IF(C778="S",$M$5,(IF(C778="M",$N$5,$O$5)))+(IF(D778="Yes",$P$5,0))</f>
        <v>1.5</v>
      </c>
      <c r="H778" s="53">
        <f t="shared" si="33"/>
        <v>4.9</v>
      </c>
      <c r="I778" s="41"/>
      <c r="J778" s="59">
        <v>43477.1510354487</v>
      </c>
      <c r="K778" s="48" t="s">
        <v>4</v>
      </c>
      <c r="L778" s="48" t="s">
        <v>5</v>
      </c>
      <c r="M778" s="48" t="s">
        <v>5</v>
      </c>
      <c r="N778" s="53">
        <f>IF(AND(K778="L",M778="Yes"),$O$6,IF(K778="S",$M$4,IF(K778="M",$N$4,$O$4)))+IF(L778="Yes",$P$4,0)</f>
        <v>11.56</v>
      </c>
      <c r="O778" s="53">
        <f>IF(K778="S",$M$5,(IF(K778="M",$N$5,$O$5)))+(IF(L778="Yes",$P$5,0))</f>
        <v>3.7</v>
      </c>
      <c r="P778" s="53">
        <f t="shared" si="34"/>
        <v>7.86</v>
      </c>
      <c r="Q778" s="41"/>
      <c r="R778" s="59">
        <v>43484.9336013512</v>
      </c>
      <c r="S778" s="48" t="s">
        <v>4</v>
      </c>
      <c r="T778" s="48" t="s">
        <v>33</v>
      </c>
      <c r="U778" s="48" t="s">
        <v>5</v>
      </c>
      <c r="V778" s="53">
        <f>IF(AND(S778="L",T778="Yes",U778="Yes"),$P$7,0)+IF(S778="S",$M$4,IF(S778="M",$N$4,$O$4)+IF(T778="Yes",$P$4,0))</f>
        <v>7.4</v>
      </c>
      <c r="W778" s="53">
        <f>IF(S778="S",$M$5,(IF(S778="M",$N$5,$O$5)))+(IF(T778="Yes",$P$5,0))</f>
        <v>1.7</v>
      </c>
      <c r="X778" s="53">
        <f t="shared" si="35"/>
        <v>5.7</v>
      </c>
    </row>
    <row r="779" s="39" customFormat="1" ht="15.75" customHeight="1" spans="1:24">
      <c r="A779" s="41"/>
      <c r="B779" s="59">
        <v>43471.4234924509</v>
      </c>
      <c r="C779" s="48" t="s">
        <v>4</v>
      </c>
      <c r="D779" s="48" t="s">
        <v>33</v>
      </c>
      <c r="E779" s="48" t="s">
        <v>33</v>
      </c>
      <c r="F779" s="53">
        <f>IF(C779="S",$M$4,(IF(C779="M",$N$4,$O$4)))+(IF(D779="Yes",$P$4,0))</f>
        <v>7.4</v>
      </c>
      <c r="G779" s="53">
        <f>IF(C779="S",$M$5,(IF(C779="M",$N$5,$O$5)))+(IF(D779="Yes",$P$5,0))</f>
        <v>1.7</v>
      </c>
      <c r="H779" s="53">
        <f t="shared" si="33"/>
        <v>5.7</v>
      </c>
      <c r="I779" s="41"/>
      <c r="J779" s="59">
        <v>43477.1559562831</v>
      </c>
      <c r="K779" s="48" t="s">
        <v>4</v>
      </c>
      <c r="L779" s="48" t="s">
        <v>33</v>
      </c>
      <c r="M779" s="48" t="s">
        <v>5</v>
      </c>
      <c r="N779" s="53">
        <f>IF(AND(K779="L",M779="Yes"),$O$6,IF(K779="S",$M$4,IF(K779="M",$N$4,$O$4)))+IF(L779="Yes",$P$4,0)</f>
        <v>6.66</v>
      </c>
      <c r="O779" s="53">
        <f>IF(K779="S",$M$5,(IF(K779="M",$N$5,$O$5)))+(IF(L779="Yes",$P$5,0))</f>
        <v>1.7</v>
      </c>
      <c r="P779" s="53">
        <f t="shared" si="34"/>
        <v>4.96</v>
      </c>
      <c r="Q779" s="41"/>
      <c r="R779" s="59">
        <v>43484.9417211814</v>
      </c>
      <c r="S779" s="48" t="s">
        <v>3</v>
      </c>
      <c r="T779" s="48" t="s">
        <v>33</v>
      </c>
      <c r="U779" s="48" t="s">
        <v>33</v>
      </c>
      <c r="V779" s="53">
        <f>IF(AND(S779="L",T779="Yes",U779="Yes"),$P$7,0)+IF(S779="S",$M$4,IF(S779="M",$N$4,$O$4)+IF(T779="Yes",$P$4,0))</f>
        <v>6.4</v>
      </c>
      <c r="W779" s="53">
        <f>IF(S779="S",$M$5,(IF(S779="M",$N$5,$O$5)))+(IF(T779="Yes",$P$5,0))</f>
        <v>1.5</v>
      </c>
      <c r="X779" s="53">
        <f t="shared" si="35"/>
        <v>4.9</v>
      </c>
    </row>
    <row r="780" s="39" customFormat="1" ht="15.75" customHeight="1" spans="1:24">
      <c r="A780" s="41"/>
      <c r="B780" s="59">
        <v>43471.4280542464</v>
      </c>
      <c r="C780" s="48" t="s">
        <v>3</v>
      </c>
      <c r="D780" s="48" t="s">
        <v>33</v>
      </c>
      <c r="E780" s="48" t="s">
        <v>33</v>
      </c>
      <c r="F780" s="53">
        <f>IF(C780="S",$M$4,(IF(C780="M",$N$4,$O$4)))+(IF(D780="Yes",$P$4,0))</f>
        <v>6.4</v>
      </c>
      <c r="G780" s="53">
        <f>IF(C780="S",$M$5,(IF(C780="M",$N$5,$O$5)))+(IF(D780="Yes",$P$5,0))</f>
        <v>1.5</v>
      </c>
      <c r="H780" s="53">
        <f t="shared" si="33"/>
        <v>4.9</v>
      </c>
      <c r="I780" s="41"/>
      <c r="J780" s="59">
        <v>43477.1646282356</v>
      </c>
      <c r="K780" s="48" t="s">
        <v>4</v>
      </c>
      <c r="L780" s="48" t="s">
        <v>5</v>
      </c>
      <c r="M780" s="48" t="s">
        <v>5</v>
      </c>
      <c r="N780" s="53">
        <f>IF(AND(K780="L",M780="Yes"),$O$6,IF(K780="S",$M$4,IF(K780="M",$N$4,$O$4)))+IF(L780="Yes",$P$4,0)</f>
        <v>11.56</v>
      </c>
      <c r="O780" s="53">
        <f>IF(K780="S",$M$5,(IF(K780="M",$N$5,$O$5)))+(IF(L780="Yes",$P$5,0))</f>
        <v>3.7</v>
      </c>
      <c r="P780" s="53">
        <f t="shared" si="34"/>
        <v>7.86</v>
      </c>
      <c r="Q780" s="41"/>
      <c r="R780" s="59">
        <v>43484.9498052475</v>
      </c>
      <c r="S780" s="48" t="s">
        <v>4</v>
      </c>
      <c r="T780" s="48" t="s">
        <v>33</v>
      </c>
      <c r="U780" s="48" t="s">
        <v>5</v>
      </c>
      <c r="V780" s="53">
        <f>IF(AND(S780="L",T780="Yes",U780="Yes"),$P$7,0)+IF(S780="S",$M$4,IF(S780="M",$N$4,$O$4)+IF(T780="Yes",$P$4,0))</f>
        <v>7.4</v>
      </c>
      <c r="W780" s="53">
        <f>IF(S780="S",$M$5,(IF(S780="M",$N$5,$O$5)))+(IF(T780="Yes",$P$5,0))</f>
        <v>1.7</v>
      </c>
      <c r="X780" s="53">
        <f t="shared" si="35"/>
        <v>5.7</v>
      </c>
    </row>
    <row r="781" s="39" customFormat="1" ht="15.75" customHeight="1" spans="1:24">
      <c r="A781" s="41"/>
      <c r="B781" s="59">
        <v>43471.4281054933</v>
      </c>
      <c r="C781" s="48" t="s">
        <v>3</v>
      </c>
      <c r="D781" s="48" t="s">
        <v>33</v>
      </c>
      <c r="E781" s="48" t="s">
        <v>33</v>
      </c>
      <c r="F781" s="53">
        <f>IF(C781="S",$M$4,(IF(C781="M",$N$4,$O$4)))+(IF(D781="Yes",$P$4,0))</f>
        <v>6.4</v>
      </c>
      <c r="G781" s="53">
        <f>IF(C781="S",$M$5,(IF(C781="M",$N$5,$O$5)))+(IF(D781="Yes",$P$5,0))</f>
        <v>1.5</v>
      </c>
      <c r="H781" s="53">
        <f t="shared" si="33"/>
        <v>4.9</v>
      </c>
      <c r="I781" s="41"/>
      <c r="J781" s="59">
        <v>43477.16480357</v>
      </c>
      <c r="K781" s="48" t="s">
        <v>4</v>
      </c>
      <c r="L781" s="48" t="s">
        <v>33</v>
      </c>
      <c r="M781" s="48" t="s">
        <v>5</v>
      </c>
      <c r="N781" s="53">
        <f>IF(AND(K781="L",M781="Yes"),$O$6,IF(K781="S",$M$4,IF(K781="M",$N$4,$O$4)))+IF(L781="Yes",$P$4,0)</f>
        <v>6.66</v>
      </c>
      <c r="O781" s="53">
        <f>IF(K781="S",$M$5,(IF(K781="M",$N$5,$O$5)))+(IF(L781="Yes",$P$5,0))</f>
        <v>1.7</v>
      </c>
      <c r="P781" s="53">
        <f t="shared" si="34"/>
        <v>4.96</v>
      </c>
      <c r="Q781" s="41"/>
      <c r="R781" s="59">
        <v>43484.9581764081</v>
      </c>
      <c r="S781" s="48" t="s">
        <v>3</v>
      </c>
      <c r="T781" s="48" t="s">
        <v>5</v>
      </c>
      <c r="U781" s="48" t="s">
        <v>33</v>
      </c>
      <c r="V781" s="53">
        <f>IF(AND(S781="L",T781="Yes",U781="Yes"),$P$7,0)+IF(S781="S",$M$4,IF(S781="M",$N$4,$O$4)+IF(T781="Yes",$P$4,0))</f>
        <v>11.3</v>
      </c>
      <c r="W781" s="53">
        <f>IF(S781="S",$M$5,(IF(S781="M",$N$5,$O$5)))+(IF(T781="Yes",$P$5,0))</f>
        <v>3.5</v>
      </c>
      <c r="X781" s="53">
        <f t="shared" si="35"/>
        <v>7.8</v>
      </c>
    </row>
    <row r="782" s="39" customFormat="1" ht="15.75" customHeight="1" spans="1:24">
      <c r="A782" s="41"/>
      <c r="B782" s="59">
        <v>43471.431493447</v>
      </c>
      <c r="C782" s="48" t="s">
        <v>3</v>
      </c>
      <c r="D782" s="48" t="s">
        <v>5</v>
      </c>
      <c r="E782" s="48" t="s">
        <v>33</v>
      </c>
      <c r="F782" s="53">
        <f>IF(C782="S",$M$4,(IF(C782="M",$N$4,$O$4)))+(IF(D782="Yes",$P$4,0))</f>
        <v>11.3</v>
      </c>
      <c r="G782" s="53">
        <f>IF(C782="S",$M$5,(IF(C782="M",$N$5,$O$5)))+(IF(D782="Yes",$P$5,0))</f>
        <v>3.5</v>
      </c>
      <c r="H782" s="53">
        <f t="shared" si="33"/>
        <v>7.8</v>
      </c>
      <c r="I782" s="41"/>
      <c r="J782" s="59">
        <v>43477.1689015253</v>
      </c>
      <c r="K782" s="48" t="s">
        <v>4</v>
      </c>
      <c r="L782" s="48" t="s">
        <v>33</v>
      </c>
      <c r="M782" s="48" t="s">
        <v>5</v>
      </c>
      <c r="N782" s="53">
        <f>IF(AND(K782="L",M782="Yes"),$O$6,IF(K782="S",$M$4,IF(K782="M",$N$4,$O$4)))+IF(L782="Yes",$P$4,0)</f>
        <v>6.66</v>
      </c>
      <c r="O782" s="53">
        <f>IF(K782="S",$M$5,(IF(K782="M",$N$5,$O$5)))+(IF(L782="Yes",$P$5,0))</f>
        <v>1.7</v>
      </c>
      <c r="P782" s="53">
        <f t="shared" si="34"/>
        <v>4.96</v>
      </c>
      <c r="Q782" s="41"/>
      <c r="R782" s="59">
        <v>43484.9601923113</v>
      </c>
      <c r="S782" s="48" t="s">
        <v>3</v>
      </c>
      <c r="T782" s="48" t="s">
        <v>33</v>
      </c>
      <c r="U782" s="48" t="s">
        <v>33</v>
      </c>
      <c r="V782" s="53">
        <f>IF(AND(S782="L",T782="Yes",U782="Yes"),$P$7,0)+IF(S782="S",$M$4,IF(S782="M",$N$4,$O$4)+IF(T782="Yes",$P$4,0))</f>
        <v>6.4</v>
      </c>
      <c r="W782" s="53">
        <f>IF(S782="S",$M$5,(IF(S782="M",$N$5,$O$5)))+(IF(T782="Yes",$P$5,0))</f>
        <v>1.5</v>
      </c>
      <c r="X782" s="53">
        <f t="shared" si="35"/>
        <v>4.9</v>
      </c>
    </row>
    <row r="783" s="39" customFormat="1" ht="15.75" customHeight="1" spans="1:24">
      <c r="A783" s="41"/>
      <c r="B783" s="59">
        <v>43471.434529245</v>
      </c>
      <c r="C783" s="48" t="s">
        <v>3</v>
      </c>
      <c r="D783" s="48" t="s">
        <v>5</v>
      </c>
      <c r="E783" s="48" t="s">
        <v>33</v>
      </c>
      <c r="F783" s="53">
        <f>IF(C783="S",$M$4,(IF(C783="M",$N$4,$O$4)))+(IF(D783="Yes",$P$4,0))</f>
        <v>11.3</v>
      </c>
      <c r="G783" s="53">
        <f>IF(C783="S",$M$5,(IF(C783="M",$N$5,$O$5)))+(IF(D783="Yes",$P$5,0))</f>
        <v>3.5</v>
      </c>
      <c r="H783" s="53">
        <f t="shared" si="33"/>
        <v>7.8</v>
      </c>
      <c r="I783" s="41"/>
      <c r="J783" s="59">
        <v>43477.1787662172</v>
      </c>
      <c r="K783" s="48" t="s">
        <v>4</v>
      </c>
      <c r="L783" s="48" t="s">
        <v>33</v>
      </c>
      <c r="M783" s="48" t="s">
        <v>5</v>
      </c>
      <c r="N783" s="53">
        <f>IF(AND(K783="L",M783="Yes"),$O$6,IF(K783="S",$M$4,IF(K783="M",$N$4,$O$4)))+IF(L783="Yes",$P$4,0)</f>
        <v>6.66</v>
      </c>
      <c r="O783" s="53">
        <f>IF(K783="S",$M$5,(IF(K783="M",$N$5,$O$5)))+(IF(L783="Yes",$P$5,0))</f>
        <v>1.7</v>
      </c>
      <c r="P783" s="53">
        <f t="shared" si="34"/>
        <v>4.96</v>
      </c>
      <c r="Q783" s="41"/>
      <c r="R783" s="59">
        <v>43484.9638841403</v>
      </c>
      <c r="S783" s="48" t="s">
        <v>3</v>
      </c>
      <c r="T783" s="48" t="s">
        <v>5</v>
      </c>
      <c r="U783" s="48" t="s">
        <v>33</v>
      </c>
      <c r="V783" s="53">
        <f>IF(AND(S783="L",T783="Yes",U783="Yes"),$P$7,0)+IF(S783="S",$M$4,IF(S783="M",$N$4,$O$4)+IF(T783="Yes",$P$4,0))</f>
        <v>11.3</v>
      </c>
      <c r="W783" s="53">
        <f>IF(S783="S",$M$5,(IF(S783="M",$N$5,$O$5)))+(IF(T783="Yes",$P$5,0))</f>
        <v>3.5</v>
      </c>
      <c r="X783" s="53">
        <f t="shared" si="35"/>
        <v>7.8</v>
      </c>
    </row>
    <row r="784" s="39" customFormat="1" ht="15.75" customHeight="1" spans="1:24">
      <c r="A784" s="41"/>
      <c r="B784" s="59">
        <v>43471.4427248936</v>
      </c>
      <c r="C784" s="48" t="s">
        <v>3</v>
      </c>
      <c r="D784" s="48" t="s">
        <v>33</v>
      </c>
      <c r="E784" s="48" t="s">
        <v>33</v>
      </c>
      <c r="F784" s="53">
        <f>IF(C784="S",$M$4,(IF(C784="M",$N$4,$O$4)))+(IF(D784="Yes",$P$4,0))</f>
        <v>6.4</v>
      </c>
      <c r="G784" s="53">
        <f>IF(C784="S",$M$5,(IF(C784="M",$N$5,$O$5)))+(IF(D784="Yes",$P$5,0))</f>
        <v>1.5</v>
      </c>
      <c r="H784" s="53">
        <f t="shared" si="33"/>
        <v>4.9</v>
      </c>
      <c r="I784" s="41"/>
      <c r="J784" s="59">
        <v>43477.1798498012</v>
      </c>
      <c r="K784" s="48" t="s">
        <v>2</v>
      </c>
      <c r="L784" s="48" t="s">
        <v>5</v>
      </c>
      <c r="M784" s="48" t="s">
        <v>33</v>
      </c>
      <c r="N784" s="53">
        <f>IF(AND(K784="L",M784="Yes"),$O$6,IF(K784="S",$M$4,IF(K784="M",$N$4,$O$4)))+IF(L784="Yes",$P$4,0)</f>
        <v>10.3</v>
      </c>
      <c r="O784" s="53">
        <f>IF(K784="S",$M$5,(IF(K784="M",$N$5,$O$5)))+(IF(L784="Yes",$P$5,0))</f>
        <v>3.2</v>
      </c>
      <c r="P784" s="53">
        <f t="shared" si="34"/>
        <v>7.1</v>
      </c>
      <c r="Q784" s="41"/>
      <c r="R784" s="59">
        <v>43484.964530563</v>
      </c>
      <c r="S784" s="48" t="s">
        <v>4</v>
      </c>
      <c r="T784" s="48" t="s">
        <v>33</v>
      </c>
      <c r="U784" s="48" t="s">
        <v>5</v>
      </c>
      <c r="V784" s="53">
        <f>IF(AND(S784="L",T784="Yes",U784="Yes"),$P$7,0)+IF(S784="S",$M$4,IF(S784="M",$N$4,$O$4)+IF(T784="Yes",$P$4,0))</f>
        <v>7.4</v>
      </c>
      <c r="W784" s="53">
        <f>IF(S784="S",$M$5,(IF(S784="M",$N$5,$O$5)))+(IF(T784="Yes",$P$5,0))</f>
        <v>1.7</v>
      </c>
      <c r="X784" s="53">
        <f t="shared" si="35"/>
        <v>5.7</v>
      </c>
    </row>
    <row r="785" s="39" customFormat="1" ht="15.75" customHeight="1" spans="1:24">
      <c r="A785" s="41"/>
      <c r="B785" s="59">
        <v>43471.4442692128</v>
      </c>
      <c r="C785" s="48" t="s">
        <v>2</v>
      </c>
      <c r="D785" s="48" t="s">
        <v>33</v>
      </c>
      <c r="E785" s="48" t="s">
        <v>33</v>
      </c>
      <c r="F785" s="53">
        <f>IF(C785="S",$M$4,(IF(C785="M",$N$4,$O$4)))+(IF(D785="Yes",$P$4,0))</f>
        <v>5.4</v>
      </c>
      <c r="G785" s="53">
        <f>IF(C785="S",$M$5,(IF(C785="M",$N$5,$O$5)))+(IF(D785="Yes",$P$5,0))</f>
        <v>1.2</v>
      </c>
      <c r="H785" s="53">
        <f t="shared" si="33"/>
        <v>4.2</v>
      </c>
      <c r="I785" s="41"/>
      <c r="J785" s="59">
        <v>43477.1890500898</v>
      </c>
      <c r="K785" s="48" t="s">
        <v>4</v>
      </c>
      <c r="L785" s="48" t="s">
        <v>33</v>
      </c>
      <c r="M785" s="48" t="s">
        <v>5</v>
      </c>
      <c r="N785" s="53">
        <f>IF(AND(K785="L",M785="Yes"),$O$6,IF(K785="S",$M$4,IF(K785="M",$N$4,$O$4)))+IF(L785="Yes",$P$4,0)</f>
        <v>6.66</v>
      </c>
      <c r="O785" s="53">
        <f>IF(K785="S",$M$5,(IF(K785="M",$N$5,$O$5)))+(IF(L785="Yes",$P$5,0))</f>
        <v>1.7</v>
      </c>
      <c r="P785" s="53">
        <f t="shared" si="34"/>
        <v>4.96</v>
      </c>
      <c r="Q785" s="41"/>
      <c r="R785" s="59">
        <v>43484.9681800322</v>
      </c>
      <c r="S785" s="48" t="s">
        <v>4</v>
      </c>
      <c r="T785" s="48" t="s">
        <v>33</v>
      </c>
      <c r="U785" s="48" t="s">
        <v>33</v>
      </c>
      <c r="V785" s="53">
        <f>IF(AND(S785="L",T785="Yes",U785="Yes"),$P$7,0)+IF(S785="S",$M$4,IF(S785="M",$N$4,$O$4)+IF(T785="Yes",$P$4,0))</f>
        <v>7.4</v>
      </c>
      <c r="W785" s="53">
        <f>IF(S785="S",$M$5,(IF(S785="M",$N$5,$O$5)))+(IF(T785="Yes",$P$5,0))</f>
        <v>1.7</v>
      </c>
      <c r="X785" s="53">
        <f t="shared" si="35"/>
        <v>5.7</v>
      </c>
    </row>
    <row r="786" s="39" customFormat="1" ht="15.75" customHeight="1" spans="1:24">
      <c r="A786" s="41"/>
      <c r="B786" s="59">
        <v>43471.4472587461</v>
      </c>
      <c r="C786" s="48" t="s">
        <v>3</v>
      </c>
      <c r="D786" s="48" t="s">
        <v>33</v>
      </c>
      <c r="E786" s="48" t="s">
        <v>33</v>
      </c>
      <c r="F786" s="53">
        <f>IF(C786="S",$M$4,(IF(C786="M",$N$4,$O$4)))+(IF(D786="Yes",$P$4,0))</f>
        <v>6.4</v>
      </c>
      <c r="G786" s="53">
        <f>IF(C786="S",$M$5,(IF(C786="M",$N$5,$O$5)))+(IF(D786="Yes",$P$5,0))</f>
        <v>1.5</v>
      </c>
      <c r="H786" s="53">
        <f t="shared" si="33"/>
        <v>4.9</v>
      </c>
      <c r="I786" s="41"/>
      <c r="J786" s="59">
        <v>43477.1899310507</v>
      </c>
      <c r="K786" s="48" t="s">
        <v>4</v>
      </c>
      <c r="L786" s="48" t="s">
        <v>33</v>
      </c>
      <c r="M786" s="48" t="s">
        <v>5</v>
      </c>
      <c r="N786" s="53">
        <f>IF(AND(K786="L",M786="Yes"),$O$6,IF(K786="S",$M$4,IF(K786="M",$N$4,$O$4)))+IF(L786="Yes",$P$4,0)</f>
        <v>6.66</v>
      </c>
      <c r="O786" s="53">
        <f>IF(K786="S",$M$5,(IF(K786="M",$N$5,$O$5)))+(IF(L786="Yes",$P$5,0))</f>
        <v>1.7</v>
      </c>
      <c r="P786" s="53">
        <f t="shared" si="34"/>
        <v>4.96</v>
      </c>
      <c r="Q786" s="41"/>
      <c r="R786" s="59">
        <v>43484.983072408</v>
      </c>
      <c r="S786" s="48" t="s">
        <v>4</v>
      </c>
      <c r="T786" s="48" t="s">
        <v>5</v>
      </c>
      <c r="U786" s="48" t="s">
        <v>33</v>
      </c>
      <c r="V786" s="53">
        <f>IF(AND(S786="L",T786="Yes",U786="Yes"),$P$7,0)+IF(S786="S",$M$4,IF(S786="M",$N$4,$O$4)+IF(T786="Yes",$P$4,0))</f>
        <v>12.3</v>
      </c>
      <c r="W786" s="53">
        <f>IF(S786="S",$M$5,(IF(S786="M",$N$5,$O$5)))+(IF(T786="Yes",$P$5,0))</f>
        <v>3.7</v>
      </c>
      <c r="X786" s="53">
        <f t="shared" si="35"/>
        <v>8.6</v>
      </c>
    </row>
    <row r="787" s="39" customFormat="1" ht="15.75" customHeight="1" spans="1:24">
      <c r="A787" s="41"/>
      <c r="B787" s="59">
        <v>43471.4539792447</v>
      </c>
      <c r="C787" s="48" t="s">
        <v>3</v>
      </c>
      <c r="D787" s="48" t="s">
        <v>33</v>
      </c>
      <c r="E787" s="48" t="s">
        <v>33</v>
      </c>
      <c r="F787" s="53">
        <f>IF(C787="S",$M$4,(IF(C787="M",$N$4,$O$4)))+(IF(D787="Yes",$P$4,0))</f>
        <v>6.4</v>
      </c>
      <c r="G787" s="53">
        <f>IF(C787="S",$M$5,(IF(C787="M",$N$5,$O$5)))+(IF(D787="Yes",$P$5,0))</f>
        <v>1.5</v>
      </c>
      <c r="H787" s="53">
        <f t="shared" si="33"/>
        <v>4.9</v>
      </c>
      <c r="I787" s="41"/>
      <c r="J787" s="59">
        <v>43477.1943534855</v>
      </c>
      <c r="K787" s="48" t="s">
        <v>3</v>
      </c>
      <c r="L787" s="48" t="s">
        <v>5</v>
      </c>
      <c r="M787" s="48" t="s">
        <v>33</v>
      </c>
      <c r="N787" s="53">
        <f>IF(AND(K787="L",M787="Yes"),$O$6,IF(K787="S",$M$4,IF(K787="M",$N$4,$O$4)))+IF(L787="Yes",$P$4,0)</f>
        <v>11.3</v>
      </c>
      <c r="O787" s="53">
        <f>IF(K787="S",$M$5,(IF(K787="M",$N$5,$O$5)))+(IF(L787="Yes",$P$5,0))</f>
        <v>3.5</v>
      </c>
      <c r="P787" s="53">
        <f t="shared" si="34"/>
        <v>7.8</v>
      </c>
      <c r="Q787" s="41"/>
      <c r="R787" s="59">
        <v>43484.9879100761</v>
      </c>
      <c r="S787" s="48" t="s">
        <v>4</v>
      </c>
      <c r="T787" s="48" t="s">
        <v>33</v>
      </c>
      <c r="U787" s="48" t="s">
        <v>33</v>
      </c>
      <c r="V787" s="53">
        <f>IF(AND(S787="L",T787="Yes",U787="Yes"),$P$7,0)+IF(S787="S",$M$4,IF(S787="M",$N$4,$O$4)+IF(T787="Yes",$P$4,0))</f>
        <v>7.4</v>
      </c>
      <c r="W787" s="53">
        <f>IF(S787="S",$M$5,(IF(S787="M",$N$5,$O$5)))+(IF(T787="Yes",$P$5,0))</f>
        <v>1.7</v>
      </c>
      <c r="X787" s="53">
        <f t="shared" si="35"/>
        <v>5.7</v>
      </c>
    </row>
    <row r="788" s="39" customFormat="1" ht="15.75" customHeight="1" spans="1:24">
      <c r="A788" s="41"/>
      <c r="B788" s="59">
        <v>43471.4927334168</v>
      </c>
      <c r="C788" s="48" t="s">
        <v>3</v>
      </c>
      <c r="D788" s="48" t="s">
        <v>33</v>
      </c>
      <c r="E788" s="48" t="s">
        <v>33</v>
      </c>
      <c r="F788" s="53">
        <f>IF(C788="S",$M$4,(IF(C788="M",$N$4,$O$4)))+(IF(D788="Yes",$P$4,0))</f>
        <v>6.4</v>
      </c>
      <c r="G788" s="53">
        <f>IF(C788="S",$M$5,(IF(C788="M",$N$5,$O$5)))+(IF(D788="Yes",$P$5,0))</f>
        <v>1.5</v>
      </c>
      <c r="H788" s="53">
        <f t="shared" ref="H788:H851" si="36">F788-G788</f>
        <v>4.9</v>
      </c>
      <c r="I788" s="41"/>
      <c r="J788" s="59">
        <v>43477.1974643337</v>
      </c>
      <c r="K788" s="48" t="s">
        <v>4</v>
      </c>
      <c r="L788" s="48" t="s">
        <v>33</v>
      </c>
      <c r="M788" s="48" t="s">
        <v>5</v>
      </c>
      <c r="N788" s="53">
        <f>IF(AND(K788="L",M788="Yes"),$O$6,IF(K788="S",$M$4,IF(K788="M",$N$4,$O$4)))+IF(L788="Yes",$P$4,0)</f>
        <v>6.66</v>
      </c>
      <c r="O788" s="53">
        <f>IF(K788="S",$M$5,(IF(K788="M",$N$5,$O$5)))+(IF(L788="Yes",$P$5,0))</f>
        <v>1.7</v>
      </c>
      <c r="P788" s="53">
        <f t="shared" ref="P788:P851" si="37">N788-O788</f>
        <v>4.96</v>
      </c>
      <c r="Q788" s="41"/>
      <c r="R788" s="59">
        <v>43484.9900898817</v>
      </c>
      <c r="S788" s="48" t="s">
        <v>4</v>
      </c>
      <c r="T788" s="48" t="s">
        <v>33</v>
      </c>
      <c r="U788" s="48" t="s">
        <v>5</v>
      </c>
      <c r="V788" s="53">
        <f>IF(AND(S788="L",T788="Yes",U788="Yes"),$P$7,0)+IF(S788="S",$M$4,IF(S788="M",$N$4,$O$4)+IF(T788="Yes",$P$4,0))</f>
        <v>7.4</v>
      </c>
      <c r="W788" s="53">
        <f>IF(S788="S",$M$5,(IF(S788="M",$N$5,$O$5)))+(IF(T788="Yes",$P$5,0))</f>
        <v>1.7</v>
      </c>
      <c r="X788" s="53">
        <f t="shared" ref="X788:X851" si="38">V788-W788</f>
        <v>5.7</v>
      </c>
    </row>
    <row r="789" s="39" customFormat="1" ht="15.75" customHeight="1" spans="1:24">
      <c r="A789" s="41"/>
      <c r="B789" s="59">
        <v>43471.4932212892</v>
      </c>
      <c r="C789" s="48" t="s">
        <v>3</v>
      </c>
      <c r="D789" s="48" t="s">
        <v>33</v>
      </c>
      <c r="E789" s="48" t="s">
        <v>33</v>
      </c>
      <c r="F789" s="53">
        <f>IF(C789="S",$M$4,(IF(C789="M",$N$4,$O$4)))+(IF(D789="Yes",$P$4,0))</f>
        <v>6.4</v>
      </c>
      <c r="G789" s="53">
        <f>IF(C789="S",$M$5,(IF(C789="M",$N$5,$O$5)))+(IF(D789="Yes",$P$5,0))</f>
        <v>1.5</v>
      </c>
      <c r="H789" s="53">
        <f t="shared" si="36"/>
        <v>4.9</v>
      </c>
      <c r="I789" s="41"/>
      <c r="J789" s="59">
        <v>43477.2309767776</v>
      </c>
      <c r="K789" s="48" t="s">
        <v>4</v>
      </c>
      <c r="L789" s="48" t="s">
        <v>33</v>
      </c>
      <c r="M789" s="48" t="s">
        <v>5</v>
      </c>
      <c r="N789" s="53">
        <f>IF(AND(K789="L",M789="Yes"),$O$6,IF(K789="S",$M$4,IF(K789="M",$N$4,$O$4)))+IF(L789="Yes",$P$4,0)</f>
        <v>6.66</v>
      </c>
      <c r="O789" s="53">
        <f>IF(K789="S",$M$5,(IF(K789="M",$N$5,$O$5)))+(IF(L789="Yes",$P$5,0))</f>
        <v>1.7</v>
      </c>
      <c r="P789" s="53">
        <f t="shared" si="37"/>
        <v>4.96</v>
      </c>
      <c r="Q789" s="41"/>
      <c r="R789" s="59">
        <v>43484.9989936903</v>
      </c>
      <c r="S789" s="48" t="s">
        <v>3</v>
      </c>
      <c r="T789" s="48" t="s">
        <v>5</v>
      </c>
      <c r="U789" s="48" t="s">
        <v>33</v>
      </c>
      <c r="V789" s="53">
        <f>IF(AND(S789="L",T789="Yes",U789="Yes"),$P$7,0)+IF(S789="S",$M$4,IF(S789="M",$N$4,$O$4)+IF(T789="Yes",$P$4,0))</f>
        <v>11.3</v>
      </c>
      <c r="W789" s="53">
        <f>IF(S789="S",$M$5,(IF(S789="M",$N$5,$O$5)))+(IF(T789="Yes",$P$5,0))</f>
        <v>3.5</v>
      </c>
      <c r="X789" s="53">
        <f t="shared" si="38"/>
        <v>7.8</v>
      </c>
    </row>
    <row r="790" s="39" customFormat="1" ht="15.75" customHeight="1" spans="1:24">
      <c r="A790" s="41"/>
      <c r="B790" s="59">
        <v>43471.5010345652</v>
      </c>
      <c r="C790" s="48" t="s">
        <v>3</v>
      </c>
      <c r="D790" s="48" t="s">
        <v>33</v>
      </c>
      <c r="E790" s="48" t="s">
        <v>33</v>
      </c>
      <c r="F790" s="53">
        <f>IF(C790="S",$M$4,(IF(C790="M",$N$4,$O$4)))+(IF(D790="Yes",$P$4,0))</f>
        <v>6.4</v>
      </c>
      <c r="G790" s="53">
        <f>IF(C790="S",$M$5,(IF(C790="M",$N$5,$O$5)))+(IF(D790="Yes",$P$5,0))</f>
        <v>1.5</v>
      </c>
      <c r="H790" s="53">
        <f t="shared" si="36"/>
        <v>4.9</v>
      </c>
      <c r="I790" s="41"/>
      <c r="J790" s="59">
        <v>43477.236734538</v>
      </c>
      <c r="K790" s="48" t="s">
        <v>4</v>
      </c>
      <c r="L790" s="48" t="s">
        <v>33</v>
      </c>
      <c r="M790" s="48" t="s">
        <v>5</v>
      </c>
      <c r="N790" s="53">
        <f>IF(AND(K790="L",M790="Yes"),$O$6,IF(K790="S",$M$4,IF(K790="M",$N$4,$O$4)))+IF(L790="Yes",$P$4,0)</f>
        <v>6.66</v>
      </c>
      <c r="O790" s="53">
        <f>IF(K790="S",$M$5,(IF(K790="M",$N$5,$O$5)))+(IF(L790="Yes",$P$5,0))</f>
        <v>1.7</v>
      </c>
      <c r="P790" s="53">
        <f t="shared" si="37"/>
        <v>4.96</v>
      </c>
      <c r="Q790" s="41"/>
      <c r="R790" s="59">
        <v>43485.0109860366</v>
      </c>
      <c r="S790" s="48" t="s">
        <v>2</v>
      </c>
      <c r="T790" s="48" t="s">
        <v>33</v>
      </c>
      <c r="U790" s="48" t="s">
        <v>33</v>
      </c>
      <c r="V790" s="53">
        <f>IF(AND(S790="L",T790="Yes",U790="Yes"),$P$7,0)+IF(S790="S",$M$4,IF(S790="M",$N$4,$O$4)+IF(T790="Yes",$P$4,0))</f>
        <v>5.4</v>
      </c>
      <c r="W790" s="53">
        <f>IF(S790="S",$M$5,(IF(S790="M",$N$5,$O$5)))+(IF(T790="Yes",$P$5,0))</f>
        <v>1.2</v>
      </c>
      <c r="X790" s="53">
        <f t="shared" si="38"/>
        <v>4.2</v>
      </c>
    </row>
    <row r="791" s="39" customFormat="1" ht="15.75" customHeight="1" spans="1:24">
      <c r="A791" s="41"/>
      <c r="B791" s="59">
        <v>43471.5029351076</v>
      </c>
      <c r="C791" s="48" t="s">
        <v>2</v>
      </c>
      <c r="D791" s="48" t="s">
        <v>33</v>
      </c>
      <c r="E791" s="48" t="s">
        <v>33</v>
      </c>
      <c r="F791" s="53">
        <f>IF(C791="S",$M$4,(IF(C791="M",$N$4,$O$4)))+(IF(D791="Yes",$P$4,0))</f>
        <v>5.4</v>
      </c>
      <c r="G791" s="53">
        <f>IF(C791="S",$M$5,(IF(C791="M",$N$5,$O$5)))+(IF(D791="Yes",$P$5,0))</f>
        <v>1.2</v>
      </c>
      <c r="H791" s="53">
        <f t="shared" si="36"/>
        <v>4.2</v>
      </c>
      <c r="I791" s="41"/>
      <c r="J791" s="59">
        <v>43477.2396149452</v>
      </c>
      <c r="K791" s="48" t="s">
        <v>4</v>
      </c>
      <c r="L791" s="48" t="s">
        <v>5</v>
      </c>
      <c r="M791" s="48" t="s">
        <v>5</v>
      </c>
      <c r="N791" s="53">
        <f>IF(AND(K791="L",M791="Yes"),$O$6,IF(K791="S",$M$4,IF(K791="M",$N$4,$O$4)))+IF(L791="Yes",$P$4,0)</f>
        <v>11.56</v>
      </c>
      <c r="O791" s="53">
        <f>IF(K791="S",$M$5,(IF(K791="M",$N$5,$O$5)))+(IF(L791="Yes",$P$5,0))</f>
        <v>3.7</v>
      </c>
      <c r="P791" s="53">
        <f t="shared" si="37"/>
        <v>7.86</v>
      </c>
      <c r="Q791" s="41"/>
      <c r="R791" s="59">
        <v>43485.0169814764</v>
      </c>
      <c r="S791" s="48" t="s">
        <v>4</v>
      </c>
      <c r="T791" s="48" t="s">
        <v>33</v>
      </c>
      <c r="U791" s="48" t="s">
        <v>33</v>
      </c>
      <c r="V791" s="53">
        <f>IF(AND(S791="L",T791="Yes",U791="Yes"),$P$7,0)+IF(S791="S",$M$4,IF(S791="M",$N$4,$O$4)+IF(T791="Yes",$P$4,0))</f>
        <v>7.4</v>
      </c>
      <c r="W791" s="53">
        <f>IF(S791="S",$M$5,(IF(S791="M",$N$5,$O$5)))+(IF(T791="Yes",$P$5,0))</f>
        <v>1.7</v>
      </c>
      <c r="X791" s="53">
        <f t="shared" si="38"/>
        <v>5.7</v>
      </c>
    </row>
    <row r="792" s="39" customFormat="1" ht="15.75" customHeight="1" spans="1:24">
      <c r="A792" s="41"/>
      <c r="B792" s="59">
        <v>43471.5072540418</v>
      </c>
      <c r="C792" s="48" t="s">
        <v>2</v>
      </c>
      <c r="D792" s="48" t="s">
        <v>33</v>
      </c>
      <c r="E792" s="48" t="s">
        <v>33</v>
      </c>
      <c r="F792" s="53">
        <f>IF(C792="S",$M$4,(IF(C792="M",$N$4,$O$4)))+(IF(D792="Yes",$P$4,0))</f>
        <v>5.4</v>
      </c>
      <c r="G792" s="53">
        <f>IF(C792="S",$M$5,(IF(C792="M",$N$5,$O$5)))+(IF(D792="Yes",$P$5,0))</f>
        <v>1.2</v>
      </c>
      <c r="H792" s="53">
        <f t="shared" si="36"/>
        <v>4.2</v>
      </c>
      <c r="I792" s="41"/>
      <c r="J792" s="59">
        <v>43477.249620404</v>
      </c>
      <c r="K792" s="48" t="s">
        <v>4</v>
      </c>
      <c r="L792" s="48" t="s">
        <v>33</v>
      </c>
      <c r="M792" s="48" t="s">
        <v>5</v>
      </c>
      <c r="N792" s="53">
        <f>IF(AND(K792="L",M792="Yes"),$O$6,IF(K792="S",$M$4,IF(K792="M",$N$4,$O$4)))+IF(L792="Yes",$P$4,0)</f>
        <v>6.66</v>
      </c>
      <c r="O792" s="53">
        <f>IF(K792="S",$M$5,(IF(K792="M",$N$5,$O$5)))+(IF(L792="Yes",$P$5,0))</f>
        <v>1.7</v>
      </c>
      <c r="P792" s="53">
        <f t="shared" si="37"/>
        <v>4.96</v>
      </c>
      <c r="Q792" s="41"/>
      <c r="R792" s="59">
        <v>43485.0306306473</v>
      </c>
      <c r="S792" s="48" t="s">
        <v>4</v>
      </c>
      <c r="T792" s="48" t="s">
        <v>33</v>
      </c>
      <c r="U792" s="48" t="s">
        <v>5</v>
      </c>
      <c r="V792" s="53">
        <f>IF(AND(S792="L",T792="Yes",U792="Yes"),$P$7,0)+IF(S792="S",$M$4,IF(S792="M",$N$4,$O$4)+IF(T792="Yes",$P$4,0))</f>
        <v>7.4</v>
      </c>
      <c r="W792" s="53">
        <f>IF(S792="S",$M$5,(IF(S792="M",$N$5,$O$5)))+(IF(T792="Yes",$P$5,0))</f>
        <v>1.7</v>
      </c>
      <c r="X792" s="53">
        <f t="shared" si="38"/>
        <v>5.7</v>
      </c>
    </row>
    <row r="793" s="39" customFormat="1" ht="15.75" customHeight="1" spans="1:24">
      <c r="A793" s="41"/>
      <c r="B793" s="59">
        <v>43471.514644007</v>
      </c>
      <c r="C793" s="48" t="s">
        <v>4</v>
      </c>
      <c r="D793" s="48" t="s">
        <v>33</v>
      </c>
      <c r="E793" s="48" t="s">
        <v>33</v>
      </c>
      <c r="F793" s="53">
        <f>IF(C793="S",$M$4,(IF(C793="M",$N$4,$O$4)))+(IF(D793="Yes",$P$4,0))</f>
        <v>7.4</v>
      </c>
      <c r="G793" s="53">
        <f>IF(C793="S",$M$5,(IF(C793="M",$N$5,$O$5)))+(IF(D793="Yes",$P$5,0))</f>
        <v>1.7</v>
      </c>
      <c r="H793" s="53">
        <f t="shared" si="36"/>
        <v>5.7</v>
      </c>
      <c r="I793" s="41"/>
      <c r="J793" s="59">
        <v>43477.257205843</v>
      </c>
      <c r="K793" s="48" t="s">
        <v>2</v>
      </c>
      <c r="L793" s="48" t="s">
        <v>33</v>
      </c>
      <c r="M793" s="48" t="s">
        <v>33</v>
      </c>
      <c r="N793" s="53">
        <f>IF(AND(K793="L",M793="Yes"),$O$6,IF(K793="S",$M$4,IF(K793="M",$N$4,$O$4)))+IF(L793="Yes",$P$4,0)</f>
        <v>5.4</v>
      </c>
      <c r="O793" s="53">
        <f>IF(K793="S",$M$5,(IF(K793="M",$N$5,$O$5)))+(IF(L793="Yes",$P$5,0))</f>
        <v>1.2</v>
      </c>
      <c r="P793" s="53">
        <f t="shared" si="37"/>
        <v>4.2</v>
      </c>
      <c r="Q793" s="41"/>
      <c r="R793" s="59">
        <v>43485.0337812984</v>
      </c>
      <c r="S793" s="48" t="s">
        <v>3</v>
      </c>
      <c r="T793" s="48" t="s">
        <v>5</v>
      </c>
      <c r="U793" s="48" t="s">
        <v>33</v>
      </c>
      <c r="V793" s="53">
        <f>IF(AND(S793="L",T793="Yes",U793="Yes"),$P$7,0)+IF(S793="S",$M$4,IF(S793="M",$N$4,$O$4)+IF(T793="Yes",$P$4,0))</f>
        <v>11.3</v>
      </c>
      <c r="W793" s="53">
        <f>IF(S793="S",$M$5,(IF(S793="M",$N$5,$O$5)))+(IF(T793="Yes",$P$5,0))</f>
        <v>3.5</v>
      </c>
      <c r="X793" s="53">
        <f t="shared" si="38"/>
        <v>7.8</v>
      </c>
    </row>
    <row r="794" s="39" customFormat="1" ht="15.75" customHeight="1" spans="1:24">
      <c r="A794" s="41"/>
      <c r="B794" s="59">
        <v>43471.5158932673</v>
      </c>
      <c r="C794" s="48" t="s">
        <v>4</v>
      </c>
      <c r="D794" s="48" t="s">
        <v>33</v>
      </c>
      <c r="E794" s="48" t="s">
        <v>33</v>
      </c>
      <c r="F794" s="53">
        <f>IF(C794="S",$M$4,(IF(C794="M",$N$4,$O$4)))+(IF(D794="Yes",$P$4,0))</f>
        <v>7.4</v>
      </c>
      <c r="G794" s="53">
        <f>IF(C794="S",$M$5,(IF(C794="M",$N$5,$O$5)))+(IF(D794="Yes",$P$5,0))</f>
        <v>1.7</v>
      </c>
      <c r="H794" s="53">
        <f t="shared" si="36"/>
        <v>5.7</v>
      </c>
      <c r="I794" s="41"/>
      <c r="J794" s="59">
        <v>43477.262072844</v>
      </c>
      <c r="K794" s="48" t="s">
        <v>4</v>
      </c>
      <c r="L794" s="48" t="s">
        <v>33</v>
      </c>
      <c r="M794" s="48" t="s">
        <v>5</v>
      </c>
      <c r="N794" s="53">
        <f>IF(AND(K794="L",M794="Yes"),$O$6,IF(K794="S",$M$4,IF(K794="M",$N$4,$O$4)))+IF(L794="Yes",$P$4,0)</f>
        <v>6.66</v>
      </c>
      <c r="O794" s="53">
        <f>IF(K794="S",$M$5,(IF(K794="M",$N$5,$O$5)))+(IF(L794="Yes",$P$5,0))</f>
        <v>1.7</v>
      </c>
      <c r="P794" s="53">
        <f t="shared" si="37"/>
        <v>4.96</v>
      </c>
      <c r="Q794" s="41"/>
      <c r="R794" s="59">
        <v>43485.0410703698</v>
      </c>
      <c r="S794" s="48" t="s">
        <v>4</v>
      </c>
      <c r="T794" s="48" t="s">
        <v>33</v>
      </c>
      <c r="U794" s="48" t="s">
        <v>33</v>
      </c>
      <c r="V794" s="53">
        <f>IF(AND(S794="L",T794="Yes",U794="Yes"),$P$7,0)+IF(S794="S",$M$4,IF(S794="M",$N$4,$O$4)+IF(T794="Yes",$P$4,0))</f>
        <v>7.4</v>
      </c>
      <c r="W794" s="53">
        <f>IF(S794="S",$M$5,(IF(S794="M",$N$5,$O$5)))+(IF(T794="Yes",$P$5,0))</f>
        <v>1.7</v>
      </c>
      <c r="X794" s="53">
        <f t="shared" si="38"/>
        <v>5.7</v>
      </c>
    </row>
    <row r="795" s="39" customFormat="1" ht="15.75" customHeight="1" spans="1:24">
      <c r="A795" s="41"/>
      <c r="B795" s="59">
        <v>43471.5178918209</v>
      </c>
      <c r="C795" s="48" t="s">
        <v>3</v>
      </c>
      <c r="D795" s="48" t="s">
        <v>33</v>
      </c>
      <c r="E795" s="48" t="s">
        <v>33</v>
      </c>
      <c r="F795" s="53">
        <f>IF(C795="S",$M$4,(IF(C795="M",$N$4,$O$4)))+(IF(D795="Yes",$P$4,0))</f>
        <v>6.4</v>
      </c>
      <c r="G795" s="53">
        <f>IF(C795="S",$M$5,(IF(C795="M",$N$5,$O$5)))+(IF(D795="Yes",$P$5,0))</f>
        <v>1.5</v>
      </c>
      <c r="H795" s="53">
        <f t="shared" si="36"/>
        <v>4.9</v>
      </c>
      <c r="I795" s="41"/>
      <c r="J795" s="59">
        <v>43477.2669625041</v>
      </c>
      <c r="K795" s="48" t="s">
        <v>4</v>
      </c>
      <c r="L795" s="48" t="s">
        <v>33</v>
      </c>
      <c r="M795" s="48" t="s">
        <v>5</v>
      </c>
      <c r="N795" s="53">
        <f>IF(AND(K795="L",M795="Yes"),$O$6,IF(K795="S",$M$4,IF(K795="M",$N$4,$O$4)))+IF(L795="Yes",$P$4,0)</f>
        <v>6.66</v>
      </c>
      <c r="O795" s="53">
        <f>IF(K795="S",$M$5,(IF(K795="M",$N$5,$O$5)))+(IF(L795="Yes",$P$5,0))</f>
        <v>1.7</v>
      </c>
      <c r="P795" s="53">
        <f t="shared" si="37"/>
        <v>4.96</v>
      </c>
      <c r="Q795" s="41"/>
      <c r="R795" s="59">
        <v>43485.0469287079</v>
      </c>
      <c r="S795" s="48" t="s">
        <v>3</v>
      </c>
      <c r="T795" s="48" t="s">
        <v>5</v>
      </c>
      <c r="U795" s="48" t="s">
        <v>33</v>
      </c>
      <c r="V795" s="53">
        <f>IF(AND(S795="L",T795="Yes",U795="Yes"),$P$7,0)+IF(S795="S",$M$4,IF(S795="M",$N$4,$O$4)+IF(T795="Yes",$P$4,0))</f>
        <v>11.3</v>
      </c>
      <c r="W795" s="53">
        <f>IF(S795="S",$M$5,(IF(S795="M",$N$5,$O$5)))+(IF(T795="Yes",$P$5,0))</f>
        <v>3.5</v>
      </c>
      <c r="X795" s="53">
        <f t="shared" si="38"/>
        <v>7.8</v>
      </c>
    </row>
    <row r="796" s="39" customFormat="1" ht="15.75" customHeight="1" spans="1:24">
      <c r="A796" s="41"/>
      <c r="B796" s="59">
        <v>43471.5332320588</v>
      </c>
      <c r="C796" s="48" t="s">
        <v>4</v>
      </c>
      <c r="D796" s="48" t="s">
        <v>33</v>
      </c>
      <c r="E796" s="48" t="s">
        <v>33</v>
      </c>
      <c r="F796" s="53">
        <f>IF(C796="S",$M$4,(IF(C796="M",$N$4,$O$4)))+(IF(D796="Yes",$P$4,0))</f>
        <v>7.4</v>
      </c>
      <c r="G796" s="53">
        <f>IF(C796="S",$M$5,(IF(C796="M",$N$5,$O$5)))+(IF(D796="Yes",$P$5,0))</f>
        <v>1.7</v>
      </c>
      <c r="H796" s="53">
        <f t="shared" si="36"/>
        <v>5.7</v>
      </c>
      <c r="I796" s="41"/>
      <c r="J796" s="59">
        <v>43477.2724226929</v>
      </c>
      <c r="K796" s="48" t="s">
        <v>4</v>
      </c>
      <c r="L796" s="48" t="s">
        <v>33</v>
      </c>
      <c r="M796" s="48" t="s">
        <v>5</v>
      </c>
      <c r="N796" s="53">
        <f>IF(AND(K796="L",M796="Yes"),$O$6,IF(K796="S",$M$4,IF(K796="M",$N$4,$O$4)))+IF(L796="Yes",$P$4,0)</f>
        <v>6.66</v>
      </c>
      <c r="O796" s="53">
        <f>IF(K796="S",$M$5,(IF(K796="M",$N$5,$O$5)))+(IF(L796="Yes",$P$5,0))</f>
        <v>1.7</v>
      </c>
      <c r="P796" s="53">
        <f t="shared" si="37"/>
        <v>4.96</v>
      </c>
      <c r="Q796" s="41"/>
      <c r="R796" s="59">
        <v>43485.0499280124</v>
      </c>
      <c r="S796" s="48" t="s">
        <v>3</v>
      </c>
      <c r="T796" s="48" t="s">
        <v>5</v>
      </c>
      <c r="U796" s="48" t="s">
        <v>33</v>
      </c>
      <c r="V796" s="53">
        <f>IF(AND(S796="L",T796="Yes",U796="Yes"),$P$7,0)+IF(S796="S",$M$4,IF(S796="M",$N$4,$O$4)+IF(T796="Yes",$P$4,0))</f>
        <v>11.3</v>
      </c>
      <c r="W796" s="53">
        <f>IF(S796="S",$M$5,(IF(S796="M",$N$5,$O$5)))+(IF(T796="Yes",$P$5,0))</f>
        <v>3.5</v>
      </c>
      <c r="X796" s="53">
        <f t="shared" si="38"/>
        <v>7.8</v>
      </c>
    </row>
    <row r="797" s="39" customFormat="1" ht="15.75" customHeight="1" spans="1:24">
      <c r="A797" s="41"/>
      <c r="B797" s="59">
        <v>43471.53370288</v>
      </c>
      <c r="C797" s="48" t="s">
        <v>4</v>
      </c>
      <c r="D797" s="48" t="s">
        <v>33</v>
      </c>
      <c r="E797" s="48" t="s">
        <v>33</v>
      </c>
      <c r="F797" s="53">
        <f>IF(C797="S",$M$4,(IF(C797="M",$N$4,$O$4)))+(IF(D797="Yes",$P$4,0))</f>
        <v>7.4</v>
      </c>
      <c r="G797" s="53">
        <f>IF(C797="S",$M$5,(IF(C797="M",$N$5,$O$5)))+(IF(D797="Yes",$P$5,0))</f>
        <v>1.7</v>
      </c>
      <c r="H797" s="53">
        <f t="shared" si="36"/>
        <v>5.7</v>
      </c>
      <c r="I797" s="41"/>
      <c r="J797" s="59">
        <v>43477.2778792513</v>
      </c>
      <c r="K797" s="48" t="s">
        <v>4</v>
      </c>
      <c r="L797" s="48" t="s">
        <v>5</v>
      </c>
      <c r="M797" s="48" t="s">
        <v>5</v>
      </c>
      <c r="N797" s="53">
        <f>IF(AND(K797="L",M797="Yes"),$O$6,IF(K797="S",$M$4,IF(K797="M",$N$4,$O$4)))+IF(L797="Yes",$P$4,0)</f>
        <v>11.56</v>
      </c>
      <c r="O797" s="53">
        <f>IF(K797="S",$M$5,(IF(K797="M",$N$5,$O$5)))+(IF(L797="Yes",$P$5,0))</f>
        <v>3.7</v>
      </c>
      <c r="P797" s="53">
        <f t="shared" si="37"/>
        <v>7.86</v>
      </c>
      <c r="Q797" s="41"/>
      <c r="R797" s="59">
        <v>43485.0529000613</v>
      </c>
      <c r="S797" s="48" t="s">
        <v>3</v>
      </c>
      <c r="T797" s="48" t="s">
        <v>5</v>
      </c>
      <c r="U797" s="48" t="s">
        <v>33</v>
      </c>
      <c r="V797" s="53">
        <f>IF(AND(S797="L",T797="Yes",U797="Yes"),$P$7,0)+IF(S797="S",$M$4,IF(S797="M",$N$4,$O$4)+IF(T797="Yes",$P$4,0))</f>
        <v>11.3</v>
      </c>
      <c r="W797" s="53">
        <f>IF(S797="S",$M$5,(IF(S797="M",$N$5,$O$5)))+(IF(T797="Yes",$P$5,0))</f>
        <v>3.5</v>
      </c>
      <c r="X797" s="53">
        <f t="shared" si="38"/>
        <v>7.8</v>
      </c>
    </row>
    <row r="798" s="39" customFormat="1" ht="15.75" customHeight="1" spans="1:24">
      <c r="A798" s="41"/>
      <c r="B798" s="59">
        <v>43471.5523454198</v>
      </c>
      <c r="C798" s="48" t="s">
        <v>3</v>
      </c>
      <c r="D798" s="48" t="s">
        <v>33</v>
      </c>
      <c r="E798" s="48" t="s">
        <v>33</v>
      </c>
      <c r="F798" s="53">
        <f>IF(C798="S",$M$4,(IF(C798="M",$N$4,$O$4)))+(IF(D798="Yes",$P$4,0))</f>
        <v>6.4</v>
      </c>
      <c r="G798" s="53">
        <f>IF(C798="S",$M$5,(IF(C798="M",$N$5,$O$5)))+(IF(D798="Yes",$P$5,0))</f>
        <v>1.5</v>
      </c>
      <c r="H798" s="53">
        <f t="shared" si="36"/>
        <v>4.9</v>
      </c>
      <c r="I798" s="41"/>
      <c r="J798" s="59">
        <v>43477.2822184808</v>
      </c>
      <c r="K798" s="48" t="s">
        <v>3</v>
      </c>
      <c r="L798" s="48" t="s">
        <v>33</v>
      </c>
      <c r="M798" s="48" t="s">
        <v>33</v>
      </c>
      <c r="N798" s="53">
        <f>IF(AND(K798="L",M798="Yes"),$O$6,IF(K798="S",$M$4,IF(K798="M",$N$4,$O$4)))+IF(L798="Yes",$P$4,0)</f>
        <v>6.4</v>
      </c>
      <c r="O798" s="53">
        <f>IF(K798="S",$M$5,(IF(K798="M",$N$5,$O$5)))+(IF(L798="Yes",$P$5,0))</f>
        <v>1.5</v>
      </c>
      <c r="P798" s="53">
        <f t="shared" si="37"/>
        <v>4.9</v>
      </c>
      <c r="Q798" s="41"/>
      <c r="R798" s="59">
        <v>43485.0684775584</v>
      </c>
      <c r="S798" s="48" t="s">
        <v>2</v>
      </c>
      <c r="T798" s="48" t="s">
        <v>5</v>
      </c>
      <c r="U798" s="48" t="s">
        <v>33</v>
      </c>
      <c r="V798" s="53">
        <f>IF(AND(S798="L",T798="Yes",U798="Yes"),$P$7,0)+IF(S798="S",$M$4,IF(S798="M",$N$4,$O$4)+IF(T798="Yes",$P$4,0))</f>
        <v>5.4</v>
      </c>
      <c r="W798" s="53">
        <f>IF(S798="S",$M$5,(IF(S798="M",$N$5,$O$5)))+(IF(T798="Yes",$P$5,0))</f>
        <v>3.2</v>
      </c>
      <c r="X798" s="53">
        <f t="shared" si="38"/>
        <v>2.2</v>
      </c>
    </row>
    <row r="799" s="39" customFormat="1" ht="15.75" customHeight="1" spans="1:24">
      <c r="A799" s="41"/>
      <c r="B799" s="59">
        <v>43471.5573460932</v>
      </c>
      <c r="C799" s="48" t="s">
        <v>3</v>
      </c>
      <c r="D799" s="48" t="s">
        <v>33</v>
      </c>
      <c r="E799" s="48" t="s">
        <v>33</v>
      </c>
      <c r="F799" s="53">
        <f>IF(C799="S",$M$4,(IF(C799="M",$N$4,$O$4)))+(IF(D799="Yes",$P$4,0))</f>
        <v>6.4</v>
      </c>
      <c r="G799" s="53">
        <f>IF(C799="S",$M$5,(IF(C799="M",$N$5,$O$5)))+(IF(D799="Yes",$P$5,0))</f>
        <v>1.5</v>
      </c>
      <c r="H799" s="53">
        <f t="shared" si="36"/>
        <v>4.9</v>
      </c>
      <c r="I799" s="41"/>
      <c r="J799" s="59">
        <v>43477.2848014775</v>
      </c>
      <c r="K799" s="48" t="s">
        <v>4</v>
      </c>
      <c r="L799" s="48" t="s">
        <v>33</v>
      </c>
      <c r="M799" s="48" t="s">
        <v>5</v>
      </c>
      <c r="N799" s="53">
        <f>IF(AND(K799="L",M799="Yes"),$O$6,IF(K799="S",$M$4,IF(K799="M",$N$4,$O$4)))+IF(L799="Yes",$P$4,0)</f>
        <v>6.66</v>
      </c>
      <c r="O799" s="53">
        <f>IF(K799="S",$M$5,(IF(K799="M",$N$5,$O$5)))+(IF(L799="Yes",$P$5,0))</f>
        <v>1.7</v>
      </c>
      <c r="P799" s="53">
        <f t="shared" si="37"/>
        <v>4.96</v>
      </c>
      <c r="Q799" s="41"/>
      <c r="R799" s="59">
        <v>43485.0774337887</v>
      </c>
      <c r="S799" s="48" t="s">
        <v>4</v>
      </c>
      <c r="T799" s="48" t="s">
        <v>5</v>
      </c>
      <c r="U799" s="48" t="s">
        <v>33</v>
      </c>
      <c r="V799" s="53">
        <f>IF(AND(S799="L",T799="Yes",U799="Yes"),$P$7,0)+IF(S799="S",$M$4,IF(S799="M",$N$4,$O$4)+IF(T799="Yes",$P$4,0))</f>
        <v>12.3</v>
      </c>
      <c r="W799" s="53">
        <f>IF(S799="S",$M$5,(IF(S799="M",$N$5,$O$5)))+(IF(T799="Yes",$P$5,0))</f>
        <v>3.7</v>
      </c>
      <c r="X799" s="53">
        <f t="shared" si="38"/>
        <v>8.6</v>
      </c>
    </row>
    <row r="800" s="39" customFormat="1" ht="15.75" customHeight="1" spans="1:24">
      <c r="A800" s="41"/>
      <c r="B800" s="59">
        <v>43471.5665515507</v>
      </c>
      <c r="C800" s="48" t="s">
        <v>4</v>
      </c>
      <c r="D800" s="48" t="s">
        <v>33</v>
      </c>
      <c r="E800" s="48" t="s">
        <v>33</v>
      </c>
      <c r="F800" s="53">
        <f>IF(C800="S",$M$4,(IF(C800="M",$N$4,$O$4)))+(IF(D800="Yes",$P$4,0))</f>
        <v>7.4</v>
      </c>
      <c r="G800" s="53">
        <f>IF(C800="S",$M$5,(IF(C800="M",$N$5,$O$5)))+(IF(D800="Yes",$P$5,0))</f>
        <v>1.7</v>
      </c>
      <c r="H800" s="53">
        <f t="shared" si="36"/>
        <v>5.7</v>
      </c>
      <c r="I800" s="41"/>
      <c r="J800" s="59">
        <v>43477.2870674331</v>
      </c>
      <c r="K800" s="48" t="s">
        <v>3</v>
      </c>
      <c r="L800" s="48" t="s">
        <v>33</v>
      </c>
      <c r="M800" s="48" t="s">
        <v>33</v>
      </c>
      <c r="N800" s="53">
        <f>IF(AND(K800="L",M800="Yes"),$O$6,IF(K800="S",$M$4,IF(K800="M",$N$4,$O$4)))+IF(L800="Yes",$P$4,0)</f>
        <v>6.4</v>
      </c>
      <c r="O800" s="53">
        <f>IF(K800="S",$M$5,(IF(K800="M",$N$5,$O$5)))+(IF(L800="Yes",$P$5,0))</f>
        <v>1.5</v>
      </c>
      <c r="P800" s="53">
        <f t="shared" si="37"/>
        <v>4.9</v>
      </c>
      <c r="Q800" s="41"/>
      <c r="R800" s="59">
        <v>43485.0784219236</v>
      </c>
      <c r="S800" s="48" t="s">
        <v>2</v>
      </c>
      <c r="T800" s="48" t="s">
        <v>5</v>
      </c>
      <c r="U800" s="48" t="s">
        <v>33</v>
      </c>
      <c r="V800" s="53">
        <f>IF(AND(S800="L",T800="Yes",U800="Yes"),$P$7,0)+IF(S800="S",$M$4,IF(S800="M",$N$4,$O$4)+IF(T800="Yes",$P$4,0))</f>
        <v>5.4</v>
      </c>
      <c r="W800" s="53">
        <f>IF(S800="S",$M$5,(IF(S800="M",$N$5,$O$5)))+(IF(T800="Yes",$P$5,0))</f>
        <v>3.2</v>
      </c>
      <c r="X800" s="53">
        <f t="shared" si="38"/>
        <v>2.2</v>
      </c>
    </row>
    <row r="801" s="39" customFormat="1" ht="15.75" customHeight="1" spans="1:24">
      <c r="A801" s="41"/>
      <c r="B801" s="59">
        <v>43471.5681229392</v>
      </c>
      <c r="C801" s="48" t="s">
        <v>4</v>
      </c>
      <c r="D801" s="48" t="s">
        <v>33</v>
      </c>
      <c r="E801" s="48" t="s">
        <v>33</v>
      </c>
      <c r="F801" s="53">
        <f>IF(C801="S",$M$4,(IF(C801="M",$N$4,$O$4)))+(IF(D801="Yes",$P$4,0))</f>
        <v>7.4</v>
      </c>
      <c r="G801" s="53">
        <f>IF(C801="S",$M$5,(IF(C801="M",$N$5,$O$5)))+(IF(D801="Yes",$P$5,0))</f>
        <v>1.7</v>
      </c>
      <c r="H801" s="53">
        <f t="shared" si="36"/>
        <v>5.7</v>
      </c>
      <c r="I801" s="41"/>
      <c r="J801" s="59">
        <v>43477.288752486</v>
      </c>
      <c r="K801" s="48" t="s">
        <v>4</v>
      </c>
      <c r="L801" s="48" t="s">
        <v>33</v>
      </c>
      <c r="M801" s="48" t="s">
        <v>33</v>
      </c>
      <c r="N801" s="53">
        <f>IF(AND(K801="L",M801="Yes"),$O$6,IF(K801="S",$M$4,IF(K801="M",$N$4,$O$4)))+IF(L801="Yes",$P$4,0)</f>
        <v>7.4</v>
      </c>
      <c r="O801" s="53">
        <f>IF(K801="S",$M$5,(IF(K801="M",$N$5,$O$5)))+(IF(L801="Yes",$P$5,0))</f>
        <v>1.7</v>
      </c>
      <c r="P801" s="53">
        <f t="shared" si="37"/>
        <v>5.7</v>
      </c>
      <c r="Q801" s="41"/>
      <c r="R801" s="59">
        <v>43485.0790167679</v>
      </c>
      <c r="S801" s="48" t="s">
        <v>3</v>
      </c>
      <c r="T801" s="48" t="s">
        <v>33</v>
      </c>
      <c r="U801" s="48" t="s">
        <v>33</v>
      </c>
      <c r="V801" s="53">
        <f>IF(AND(S801="L",T801="Yes",U801="Yes"),$P$7,0)+IF(S801="S",$M$4,IF(S801="M",$N$4,$O$4)+IF(T801="Yes",$P$4,0))</f>
        <v>6.4</v>
      </c>
      <c r="W801" s="53">
        <f>IF(S801="S",$M$5,(IF(S801="M",$N$5,$O$5)))+(IF(T801="Yes",$P$5,0))</f>
        <v>1.5</v>
      </c>
      <c r="X801" s="53">
        <f t="shared" si="38"/>
        <v>4.9</v>
      </c>
    </row>
    <row r="802" s="39" customFormat="1" ht="15.75" customHeight="1" spans="1:24">
      <c r="A802" s="41"/>
      <c r="B802" s="59">
        <v>43471.5719490794</v>
      </c>
      <c r="C802" s="48" t="s">
        <v>3</v>
      </c>
      <c r="D802" s="48" t="s">
        <v>33</v>
      </c>
      <c r="E802" s="48" t="s">
        <v>33</v>
      </c>
      <c r="F802" s="53">
        <f>IF(C802="S",$M$4,(IF(C802="M",$N$4,$O$4)))+(IF(D802="Yes",$P$4,0))</f>
        <v>6.4</v>
      </c>
      <c r="G802" s="53">
        <f>IF(C802="S",$M$5,(IF(C802="M",$N$5,$O$5)))+(IF(D802="Yes",$P$5,0))</f>
        <v>1.5</v>
      </c>
      <c r="H802" s="53">
        <f t="shared" si="36"/>
        <v>4.9</v>
      </c>
      <c r="I802" s="41"/>
      <c r="J802" s="59">
        <v>43477.2955073036</v>
      </c>
      <c r="K802" s="48" t="s">
        <v>4</v>
      </c>
      <c r="L802" s="48" t="s">
        <v>33</v>
      </c>
      <c r="M802" s="48" t="s">
        <v>5</v>
      </c>
      <c r="N802" s="53">
        <f>IF(AND(K802="L",M802="Yes"),$O$6,IF(K802="S",$M$4,IF(K802="M",$N$4,$O$4)))+IF(L802="Yes",$P$4,0)</f>
        <v>6.66</v>
      </c>
      <c r="O802" s="53">
        <f>IF(K802="S",$M$5,(IF(K802="M",$N$5,$O$5)))+(IF(L802="Yes",$P$5,0))</f>
        <v>1.7</v>
      </c>
      <c r="P802" s="53">
        <f t="shared" si="37"/>
        <v>4.96</v>
      </c>
      <c r="Q802" s="41"/>
      <c r="R802" s="59">
        <v>43485.085500909</v>
      </c>
      <c r="S802" s="48" t="s">
        <v>3</v>
      </c>
      <c r="T802" s="48" t="s">
        <v>5</v>
      </c>
      <c r="U802" s="48" t="s">
        <v>33</v>
      </c>
      <c r="V802" s="53">
        <f>IF(AND(S802="L",T802="Yes",U802="Yes"),$P$7,0)+IF(S802="S",$M$4,IF(S802="M",$N$4,$O$4)+IF(T802="Yes",$P$4,0))</f>
        <v>11.3</v>
      </c>
      <c r="W802" s="53">
        <f>IF(S802="S",$M$5,(IF(S802="M",$N$5,$O$5)))+(IF(T802="Yes",$P$5,0))</f>
        <v>3.5</v>
      </c>
      <c r="X802" s="53">
        <f t="shared" si="38"/>
        <v>7.8</v>
      </c>
    </row>
    <row r="803" s="39" customFormat="1" ht="15.75" customHeight="1" spans="1:24">
      <c r="A803" s="41"/>
      <c r="B803" s="59">
        <v>43471.581813689</v>
      </c>
      <c r="C803" s="48" t="s">
        <v>3</v>
      </c>
      <c r="D803" s="48" t="s">
        <v>33</v>
      </c>
      <c r="E803" s="48" t="s">
        <v>33</v>
      </c>
      <c r="F803" s="53">
        <f>IF(C803="S",$M$4,(IF(C803="M",$N$4,$O$4)))+(IF(D803="Yes",$P$4,0))</f>
        <v>6.4</v>
      </c>
      <c r="G803" s="53">
        <f>IF(C803="S",$M$5,(IF(C803="M",$N$5,$O$5)))+(IF(D803="Yes",$P$5,0))</f>
        <v>1.5</v>
      </c>
      <c r="H803" s="53">
        <f t="shared" si="36"/>
        <v>4.9</v>
      </c>
      <c r="I803" s="41"/>
      <c r="J803" s="59">
        <v>43477.3063680927</v>
      </c>
      <c r="K803" s="48" t="s">
        <v>4</v>
      </c>
      <c r="L803" s="48" t="s">
        <v>33</v>
      </c>
      <c r="M803" s="48" t="s">
        <v>33</v>
      </c>
      <c r="N803" s="53">
        <f>IF(AND(K803="L",M803="Yes"),$O$6,IF(K803="S",$M$4,IF(K803="M",$N$4,$O$4)))+IF(L803="Yes",$P$4,0)</f>
        <v>7.4</v>
      </c>
      <c r="O803" s="53">
        <f>IF(K803="S",$M$5,(IF(K803="M",$N$5,$O$5)))+(IF(L803="Yes",$P$5,0))</f>
        <v>1.7</v>
      </c>
      <c r="P803" s="53">
        <f t="shared" si="37"/>
        <v>5.7</v>
      </c>
      <c r="Q803" s="41"/>
      <c r="R803" s="59">
        <v>43485.0868340009</v>
      </c>
      <c r="S803" s="48" t="s">
        <v>2</v>
      </c>
      <c r="T803" s="48" t="s">
        <v>5</v>
      </c>
      <c r="U803" s="48" t="s">
        <v>33</v>
      </c>
      <c r="V803" s="53">
        <f>IF(AND(S803="L",T803="Yes",U803="Yes"),$P$7,0)+IF(S803="S",$M$4,IF(S803="M",$N$4,$O$4)+IF(T803="Yes",$P$4,0))</f>
        <v>5.4</v>
      </c>
      <c r="W803" s="53">
        <f>IF(S803="S",$M$5,(IF(S803="M",$N$5,$O$5)))+(IF(T803="Yes",$P$5,0))</f>
        <v>3.2</v>
      </c>
      <c r="X803" s="53">
        <f t="shared" si="38"/>
        <v>2.2</v>
      </c>
    </row>
    <row r="804" s="39" customFormat="1" ht="15.75" customHeight="1" spans="1:24">
      <c r="A804" s="41"/>
      <c r="B804" s="59">
        <v>43471.5972384001</v>
      </c>
      <c r="C804" s="48" t="s">
        <v>3</v>
      </c>
      <c r="D804" s="48" t="s">
        <v>33</v>
      </c>
      <c r="E804" s="48" t="s">
        <v>33</v>
      </c>
      <c r="F804" s="53">
        <f>IF(C804="S",$M$4,(IF(C804="M",$N$4,$O$4)))+(IF(D804="Yes",$P$4,0))</f>
        <v>6.4</v>
      </c>
      <c r="G804" s="53">
        <f>IF(C804="S",$M$5,(IF(C804="M",$N$5,$O$5)))+(IF(D804="Yes",$P$5,0))</f>
        <v>1.5</v>
      </c>
      <c r="H804" s="53">
        <f t="shared" si="36"/>
        <v>4.9</v>
      </c>
      <c r="I804" s="41"/>
      <c r="J804" s="59">
        <v>43477.3077621044</v>
      </c>
      <c r="K804" s="48" t="s">
        <v>3</v>
      </c>
      <c r="L804" s="48" t="s">
        <v>5</v>
      </c>
      <c r="M804" s="48" t="s">
        <v>33</v>
      </c>
      <c r="N804" s="53">
        <f>IF(AND(K804="L",M804="Yes"),$O$6,IF(K804="S",$M$4,IF(K804="M",$N$4,$O$4)))+IF(L804="Yes",$P$4,0)</f>
        <v>11.3</v>
      </c>
      <c r="O804" s="53">
        <f>IF(K804="S",$M$5,(IF(K804="M",$N$5,$O$5)))+(IF(L804="Yes",$P$5,0))</f>
        <v>3.5</v>
      </c>
      <c r="P804" s="53">
        <f t="shared" si="37"/>
        <v>7.8</v>
      </c>
      <c r="Q804" s="41"/>
      <c r="R804" s="59">
        <v>43485.0868607268</v>
      </c>
      <c r="S804" s="48" t="s">
        <v>4</v>
      </c>
      <c r="T804" s="48" t="s">
        <v>5</v>
      </c>
      <c r="U804" s="48" t="s">
        <v>5</v>
      </c>
      <c r="V804" s="53">
        <f>IF(AND(S804="L",T804="Yes",U804="Yes"),$P$7,0)+IF(S804="S",$M$4,IF(S804="M",$N$4,$O$4)+IF(T804="Yes",$P$4,0))</f>
        <v>14.75</v>
      </c>
      <c r="W804" s="53">
        <f>IF(S804="S",$M$5,(IF(S804="M",$N$5,$O$5)))+(IF(T804="Yes",$P$5,0))</f>
        <v>3.7</v>
      </c>
      <c r="X804" s="53">
        <f t="shared" si="38"/>
        <v>11.05</v>
      </c>
    </row>
    <row r="805" s="39" customFormat="1" ht="15.75" customHeight="1" spans="1:24">
      <c r="A805" s="41"/>
      <c r="B805" s="59">
        <v>43471.6052472369</v>
      </c>
      <c r="C805" s="48" t="s">
        <v>3</v>
      </c>
      <c r="D805" s="48" t="s">
        <v>33</v>
      </c>
      <c r="E805" s="48" t="s">
        <v>33</v>
      </c>
      <c r="F805" s="53">
        <f>IF(C805="S",$M$4,(IF(C805="M",$N$4,$O$4)))+(IF(D805="Yes",$P$4,0))</f>
        <v>6.4</v>
      </c>
      <c r="G805" s="53">
        <f>IF(C805="S",$M$5,(IF(C805="M",$N$5,$O$5)))+(IF(D805="Yes",$P$5,0))</f>
        <v>1.5</v>
      </c>
      <c r="H805" s="53">
        <f t="shared" si="36"/>
        <v>4.9</v>
      </c>
      <c r="I805" s="41"/>
      <c r="J805" s="59">
        <v>43477.3160772943</v>
      </c>
      <c r="K805" s="48" t="s">
        <v>3</v>
      </c>
      <c r="L805" s="48" t="s">
        <v>33</v>
      </c>
      <c r="M805" s="48" t="s">
        <v>33</v>
      </c>
      <c r="N805" s="53">
        <f>IF(AND(K805="L",M805="Yes"),$O$6,IF(K805="S",$M$4,IF(K805="M",$N$4,$O$4)))+IF(L805="Yes",$P$4,0)</f>
        <v>6.4</v>
      </c>
      <c r="O805" s="53">
        <f>IF(K805="S",$M$5,(IF(K805="M",$N$5,$O$5)))+(IF(L805="Yes",$P$5,0))</f>
        <v>1.5</v>
      </c>
      <c r="P805" s="53">
        <f t="shared" si="37"/>
        <v>4.9</v>
      </c>
      <c r="Q805" s="41"/>
      <c r="R805" s="59">
        <v>43485.0876876484</v>
      </c>
      <c r="S805" s="48" t="s">
        <v>3</v>
      </c>
      <c r="T805" s="48" t="s">
        <v>33</v>
      </c>
      <c r="U805" s="48" t="s">
        <v>33</v>
      </c>
      <c r="V805" s="53">
        <f>IF(AND(S805="L",T805="Yes",U805="Yes"),$P$7,0)+IF(S805="S",$M$4,IF(S805="M",$N$4,$O$4)+IF(T805="Yes",$P$4,0))</f>
        <v>6.4</v>
      </c>
      <c r="W805" s="53">
        <f>IF(S805="S",$M$5,(IF(S805="M",$N$5,$O$5)))+(IF(T805="Yes",$P$5,0))</f>
        <v>1.5</v>
      </c>
      <c r="X805" s="53">
        <f t="shared" si="38"/>
        <v>4.9</v>
      </c>
    </row>
    <row r="806" s="39" customFormat="1" ht="15.75" customHeight="1" spans="1:24">
      <c r="A806" s="41"/>
      <c r="B806" s="59">
        <v>43471.6129643041</v>
      </c>
      <c r="C806" s="48" t="s">
        <v>2</v>
      </c>
      <c r="D806" s="48" t="s">
        <v>5</v>
      </c>
      <c r="E806" s="48" t="s">
        <v>33</v>
      </c>
      <c r="F806" s="53">
        <f>IF(C806="S",$M$4,(IF(C806="M",$N$4,$O$4)))+(IF(D806="Yes",$P$4,0))</f>
        <v>10.3</v>
      </c>
      <c r="G806" s="53">
        <f>IF(C806="S",$M$5,(IF(C806="M",$N$5,$O$5)))+(IF(D806="Yes",$P$5,0))</f>
        <v>3.2</v>
      </c>
      <c r="H806" s="53">
        <f t="shared" si="36"/>
        <v>7.1</v>
      </c>
      <c r="I806" s="41"/>
      <c r="J806" s="59">
        <v>43477.3385461167</v>
      </c>
      <c r="K806" s="48" t="s">
        <v>3</v>
      </c>
      <c r="L806" s="48" t="s">
        <v>5</v>
      </c>
      <c r="M806" s="48" t="s">
        <v>33</v>
      </c>
      <c r="N806" s="53">
        <f>IF(AND(K806="L",M806="Yes"),$O$6,IF(K806="S",$M$4,IF(K806="M",$N$4,$O$4)))+IF(L806="Yes",$P$4,0)</f>
        <v>11.3</v>
      </c>
      <c r="O806" s="53">
        <f>IF(K806="S",$M$5,(IF(K806="M",$N$5,$O$5)))+(IF(L806="Yes",$P$5,0))</f>
        <v>3.5</v>
      </c>
      <c r="P806" s="53">
        <f t="shared" si="37"/>
        <v>7.8</v>
      </c>
      <c r="Q806" s="41"/>
      <c r="R806" s="59">
        <v>43485.105495057</v>
      </c>
      <c r="S806" s="48" t="s">
        <v>2</v>
      </c>
      <c r="T806" s="48" t="s">
        <v>33</v>
      </c>
      <c r="U806" s="48" t="s">
        <v>33</v>
      </c>
      <c r="V806" s="53">
        <f>IF(AND(S806="L",T806="Yes",U806="Yes"),$P$7,0)+IF(S806="S",$M$4,IF(S806="M",$N$4,$O$4)+IF(T806="Yes",$P$4,0))</f>
        <v>5.4</v>
      </c>
      <c r="W806" s="53">
        <f>IF(S806="S",$M$5,(IF(S806="M",$N$5,$O$5)))+(IF(T806="Yes",$P$5,0))</f>
        <v>1.2</v>
      </c>
      <c r="X806" s="53">
        <f t="shared" si="38"/>
        <v>4.2</v>
      </c>
    </row>
    <row r="807" s="39" customFormat="1" ht="15.75" customHeight="1" spans="1:24">
      <c r="A807" s="41"/>
      <c r="B807" s="59">
        <v>43471.6156498848</v>
      </c>
      <c r="C807" s="48" t="s">
        <v>4</v>
      </c>
      <c r="D807" s="48" t="s">
        <v>33</v>
      </c>
      <c r="E807" s="48" t="s">
        <v>33</v>
      </c>
      <c r="F807" s="53">
        <f>IF(C807="S",$M$4,(IF(C807="M",$N$4,$O$4)))+(IF(D807="Yes",$P$4,0))</f>
        <v>7.4</v>
      </c>
      <c r="G807" s="53">
        <f>IF(C807="S",$M$5,(IF(C807="M",$N$5,$O$5)))+(IF(D807="Yes",$P$5,0))</f>
        <v>1.7</v>
      </c>
      <c r="H807" s="53">
        <f t="shared" si="36"/>
        <v>5.7</v>
      </c>
      <c r="I807" s="41"/>
      <c r="J807" s="59">
        <v>43477.3425940814</v>
      </c>
      <c r="K807" s="48" t="s">
        <v>2</v>
      </c>
      <c r="L807" s="48" t="s">
        <v>33</v>
      </c>
      <c r="M807" s="48" t="s">
        <v>33</v>
      </c>
      <c r="N807" s="53">
        <f>IF(AND(K807="L",M807="Yes"),$O$6,IF(K807="S",$M$4,IF(K807="M",$N$4,$O$4)))+IF(L807="Yes",$P$4,0)</f>
        <v>5.4</v>
      </c>
      <c r="O807" s="53">
        <f>IF(K807="S",$M$5,(IF(K807="M",$N$5,$O$5)))+(IF(L807="Yes",$P$5,0))</f>
        <v>1.2</v>
      </c>
      <c r="P807" s="53">
        <f t="shared" si="37"/>
        <v>4.2</v>
      </c>
      <c r="Q807" s="41"/>
      <c r="R807" s="59">
        <v>43485.1119479054</v>
      </c>
      <c r="S807" s="48" t="s">
        <v>3</v>
      </c>
      <c r="T807" s="48" t="s">
        <v>33</v>
      </c>
      <c r="U807" s="48" t="s">
        <v>33</v>
      </c>
      <c r="V807" s="53">
        <f>IF(AND(S807="L",T807="Yes",U807="Yes"),$P$7,0)+IF(S807="S",$M$4,IF(S807="M",$N$4,$O$4)+IF(T807="Yes",$P$4,0))</f>
        <v>6.4</v>
      </c>
      <c r="W807" s="53">
        <f>IF(S807="S",$M$5,(IF(S807="M",$N$5,$O$5)))+(IF(T807="Yes",$P$5,0))</f>
        <v>1.5</v>
      </c>
      <c r="X807" s="53">
        <f t="shared" si="38"/>
        <v>4.9</v>
      </c>
    </row>
    <row r="808" s="39" customFormat="1" ht="15.75" customHeight="1" spans="1:24">
      <c r="A808" s="41"/>
      <c r="B808" s="59">
        <v>43471.6227089679</v>
      </c>
      <c r="C808" s="48" t="s">
        <v>3</v>
      </c>
      <c r="D808" s="48" t="s">
        <v>33</v>
      </c>
      <c r="E808" s="48" t="s">
        <v>33</v>
      </c>
      <c r="F808" s="53">
        <f>IF(C808="S",$M$4,(IF(C808="M",$N$4,$O$4)))+(IF(D808="Yes",$P$4,0))</f>
        <v>6.4</v>
      </c>
      <c r="G808" s="53">
        <f>IF(C808="S",$M$5,(IF(C808="M",$N$5,$O$5)))+(IF(D808="Yes",$P$5,0))</f>
        <v>1.5</v>
      </c>
      <c r="H808" s="53">
        <f t="shared" si="36"/>
        <v>4.9</v>
      </c>
      <c r="I808" s="41"/>
      <c r="J808" s="59">
        <v>43477.3427205618</v>
      </c>
      <c r="K808" s="48" t="s">
        <v>2</v>
      </c>
      <c r="L808" s="48" t="s">
        <v>33</v>
      </c>
      <c r="M808" s="48" t="s">
        <v>33</v>
      </c>
      <c r="N808" s="53">
        <f>IF(AND(K808="L",M808="Yes"),$O$6,IF(K808="S",$M$4,IF(K808="M",$N$4,$O$4)))+IF(L808="Yes",$P$4,0)</f>
        <v>5.4</v>
      </c>
      <c r="O808" s="53">
        <f>IF(K808="S",$M$5,(IF(K808="M",$N$5,$O$5)))+(IF(L808="Yes",$P$5,0))</f>
        <v>1.2</v>
      </c>
      <c r="P808" s="53">
        <f t="shared" si="37"/>
        <v>4.2</v>
      </c>
      <c r="Q808" s="41"/>
      <c r="R808" s="59">
        <v>43485.115006618</v>
      </c>
      <c r="S808" s="48" t="s">
        <v>3</v>
      </c>
      <c r="T808" s="48" t="s">
        <v>5</v>
      </c>
      <c r="U808" s="48" t="s">
        <v>33</v>
      </c>
      <c r="V808" s="53">
        <f>IF(AND(S808="L",T808="Yes",U808="Yes"),$P$7,0)+IF(S808="S",$M$4,IF(S808="M",$N$4,$O$4)+IF(T808="Yes",$P$4,0))</f>
        <v>11.3</v>
      </c>
      <c r="W808" s="53">
        <f>IF(S808="S",$M$5,(IF(S808="M",$N$5,$O$5)))+(IF(T808="Yes",$P$5,0))</f>
        <v>3.5</v>
      </c>
      <c r="X808" s="53">
        <f t="shared" si="38"/>
        <v>7.8</v>
      </c>
    </row>
    <row r="809" s="39" customFormat="1" ht="15.75" customHeight="1" spans="1:24">
      <c r="A809" s="41"/>
      <c r="B809" s="59">
        <v>43471.6229702379</v>
      </c>
      <c r="C809" s="48" t="s">
        <v>3</v>
      </c>
      <c r="D809" s="48" t="s">
        <v>33</v>
      </c>
      <c r="E809" s="48" t="s">
        <v>33</v>
      </c>
      <c r="F809" s="53">
        <f>IF(C809="S",$M$4,(IF(C809="M",$N$4,$O$4)))+(IF(D809="Yes",$P$4,0))</f>
        <v>6.4</v>
      </c>
      <c r="G809" s="53">
        <f>IF(C809="S",$M$5,(IF(C809="M",$N$5,$O$5)))+(IF(D809="Yes",$P$5,0))</f>
        <v>1.5</v>
      </c>
      <c r="H809" s="53">
        <f t="shared" si="36"/>
        <v>4.9</v>
      </c>
      <c r="I809" s="41"/>
      <c r="J809" s="59">
        <v>43477.3480492806</v>
      </c>
      <c r="K809" s="48" t="s">
        <v>3</v>
      </c>
      <c r="L809" s="48" t="s">
        <v>33</v>
      </c>
      <c r="M809" s="48" t="s">
        <v>33</v>
      </c>
      <c r="N809" s="53">
        <f>IF(AND(K809="L",M809="Yes"),$O$6,IF(K809="S",$M$4,IF(K809="M",$N$4,$O$4)))+IF(L809="Yes",$P$4,0)</f>
        <v>6.4</v>
      </c>
      <c r="O809" s="53">
        <f>IF(K809="S",$M$5,(IF(K809="M",$N$5,$O$5)))+(IF(L809="Yes",$P$5,0))</f>
        <v>1.5</v>
      </c>
      <c r="P809" s="53">
        <f t="shared" si="37"/>
        <v>4.9</v>
      </c>
      <c r="Q809" s="41"/>
      <c r="R809" s="59">
        <v>43485.1210227109</v>
      </c>
      <c r="S809" s="48" t="s">
        <v>4</v>
      </c>
      <c r="T809" s="48" t="s">
        <v>5</v>
      </c>
      <c r="U809" s="48" t="s">
        <v>5</v>
      </c>
      <c r="V809" s="53">
        <f>IF(AND(S809="L",T809="Yes",U809="Yes"),$P$7,0)+IF(S809="S",$M$4,IF(S809="M",$N$4,$O$4)+IF(T809="Yes",$P$4,0))</f>
        <v>14.75</v>
      </c>
      <c r="W809" s="53">
        <f>IF(S809="S",$M$5,(IF(S809="M",$N$5,$O$5)))+(IF(T809="Yes",$P$5,0))</f>
        <v>3.7</v>
      </c>
      <c r="X809" s="53">
        <f t="shared" si="38"/>
        <v>11.05</v>
      </c>
    </row>
    <row r="810" s="39" customFormat="1" ht="15.75" customHeight="1" spans="1:24">
      <c r="A810" s="41"/>
      <c r="B810" s="59">
        <v>43471.6326210239</v>
      </c>
      <c r="C810" s="48" t="s">
        <v>3</v>
      </c>
      <c r="D810" s="48" t="s">
        <v>33</v>
      </c>
      <c r="E810" s="48" t="s">
        <v>33</v>
      </c>
      <c r="F810" s="53">
        <f>IF(C810="S",$M$4,(IF(C810="M",$N$4,$O$4)))+(IF(D810="Yes",$P$4,0))</f>
        <v>6.4</v>
      </c>
      <c r="G810" s="53">
        <f>IF(C810="S",$M$5,(IF(C810="M",$N$5,$O$5)))+(IF(D810="Yes",$P$5,0))</f>
        <v>1.5</v>
      </c>
      <c r="H810" s="53">
        <f t="shared" si="36"/>
        <v>4.9</v>
      </c>
      <c r="I810" s="41"/>
      <c r="J810" s="59">
        <v>43477.3549844855</v>
      </c>
      <c r="K810" s="48" t="s">
        <v>3</v>
      </c>
      <c r="L810" s="48" t="s">
        <v>33</v>
      </c>
      <c r="M810" s="48" t="s">
        <v>33</v>
      </c>
      <c r="N810" s="53">
        <f>IF(AND(K810="L",M810="Yes"),$O$6,IF(K810="S",$M$4,IF(K810="M",$N$4,$O$4)))+IF(L810="Yes",$P$4,0)</f>
        <v>6.4</v>
      </c>
      <c r="O810" s="53">
        <f>IF(K810="S",$M$5,(IF(K810="M",$N$5,$O$5)))+(IF(L810="Yes",$P$5,0))</f>
        <v>1.5</v>
      </c>
      <c r="P810" s="53">
        <f t="shared" si="37"/>
        <v>4.9</v>
      </c>
      <c r="Q810" s="41"/>
      <c r="R810" s="59">
        <v>43485.1379656338</v>
      </c>
      <c r="S810" s="48" t="s">
        <v>2</v>
      </c>
      <c r="T810" s="48" t="s">
        <v>5</v>
      </c>
      <c r="U810" s="48" t="s">
        <v>33</v>
      </c>
      <c r="V810" s="53">
        <f>IF(AND(S810="L",T810="Yes",U810="Yes"),$P$7,0)+IF(S810="S",$M$4,IF(S810="M",$N$4,$O$4)+IF(T810="Yes",$P$4,0))</f>
        <v>5.4</v>
      </c>
      <c r="W810" s="53">
        <f>IF(S810="S",$M$5,(IF(S810="M",$N$5,$O$5)))+(IF(T810="Yes",$P$5,0))</f>
        <v>3.2</v>
      </c>
      <c r="X810" s="53">
        <f t="shared" si="38"/>
        <v>2.2</v>
      </c>
    </row>
    <row r="811" s="39" customFormat="1" ht="15.75" customHeight="1" spans="1:24">
      <c r="A811" s="41"/>
      <c r="B811" s="59">
        <v>43471.6489327519</v>
      </c>
      <c r="C811" s="48" t="s">
        <v>3</v>
      </c>
      <c r="D811" s="48" t="s">
        <v>33</v>
      </c>
      <c r="E811" s="48" t="s">
        <v>33</v>
      </c>
      <c r="F811" s="53">
        <f>IF(C811="S",$M$4,(IF(C811="M",$N$4,$O$4)))+(IF(D811="Yes",$P$4,0))</f>
        <v>6.4</v>
      </c>
      <c r="G811" s="53">
        <f>IF(C811="S",$M$5,(IF(C811="M",$N$5,$O$5)))+(IF(D811="Yes",$P$5,0))</f>
        <v>1.5</v>
      </c>
      <c r="H811" s="53">
        <f t="shared" si="36"/>
        <v>4.9</v>
      </c>
      <c r="I811" s="41"/>
      <c r="J811" s="59">
        <v>43477.3583106245</v>
      </c>
      <c r="K811" s="48" t="s">
        <v>4</v>
      </c>
      <c r="L811" s="48" t="s">
        <v>33</v>
      </c>
      <c r="M811" s="48" t="s">
        <v>33</v>
      </c>
      <c r="N811" s="53">
        <f>IF(AND(K811="L",M811="Yes"),$O$6,IF(K811="S",$M$4,IF(K811="M",$N$4,$O$4)))+IF(L811="Yes",$P$4,0)</f>
        <v>7.4</v>
      </c>
      <c r="O811" s="53">
        <f>IF(K811="S",$M$5,(IF(K811="M",$N$5,$O$5)))+(IF(L811="Yes",$P$5,0))</f>
        <v>1.7</v>
      </c>
      <c r="P811" s="53">
        <f t="shared" si="37"/>
        <v>5.7</v>
      </c>
      <c r="Q811" s="41"/>
      <c r="R811" s="59">
        <v>43485.1420258124</v>
      </c>
      <c r="S811" s="48" t="s">
        <v>3</v>
      </c>
      <c r="T811" s="48" t="s">
        <v>33</v>
      </c>
      <c r="U811" s="48" t="s">
        <v>33</v>
      </c>
      <c r="V811" s="53">
        <f>IF(AND(S811="L",T811="Yes",U811="Yes"),$P$7,0)+IF(S811="S",$M$4,IF(S811="M",$N$4,$O$4)+IF(T811="Yes",$P$4,0))</f>
        <v>6.4</v>
      </c>
      <c r="W811" s="53">
        <f>IF(S811="S",$M$5,(IF(S811="M",$N$5,$O$5)))+(IF(T811="Yes",$P$5,0))</f>
        <v>1.5</v>
      </c>
      <c r="X811" s="53">
        <f t="shared" si="38"/>
        <v>4.9</v>
      </c>
    </row>
    <row r="812" s="39" customFormat="1" ht="15.75" customHeight="1" spans="1:24">
      <c r="A812" s="41"/>
      <c r="B812" s="59">
        <v>43471.6493702782</v>
      </c>
      <c r="C812" s="48" t="s">
        <v>3</v>
      </c>
      <c r="D812" s="48" t="s">
        <v>5</v>
      </c>
      <c r="E812" s="48" t="s">
        <v>33</v>
      </c>
      <c r="F812" s="53">
        <f>IF(C812="S",$M$4,(IF(C812="M",$N$4,$O$4)))+(IF(D812="Yes",$P$4,0))</f>
        <v>11.3</v>
      </c>
      <c r="G812" s="53">
        <f>IF(C812="S",$M$5,(IF(C812="M",$N$5,$O$5)))+(IF(D812="Yes",$P$5,0))</f>
        <v>3.5</v>
      </c>
      <c r="H812" s="53">
        <f t="shared" si="36"/>
        <v>7.8</v>
      </c>
      <c r="I812" s="41"/>
      <c r="J812" s="59">
        <v>43477.3669174057</v>
      </c>
      <c r="K812" s="48" t="s">
        <v>4</v>
      </c>
      <c r="L812" s="48" t="s">
        <v>33</v>
      </c>
      <c r="M812" s="48" t="s">
        <v>33</v>
      </c>
      <c r="N812" s="53">
        <f>IF(AND(K812="L",M812="Yes"),$O$6,IF(K812="S",$M$4,IF(K812="M",$N$4,$O$4)))+IF(L812="Yes",$P$4,0)</f>
        <v>7.4</v>
      </c>
      <c r="O812" s="53">
        <f>IF(K812="S",$M$5,(IF(K812="M",$N$5,$O$5)))+(IF(L812="Yes",$P$5,0))</f>
        <v>1.7</v>
      </c>
      <c r="P812" s="53">
        <f t="shared" si="37"/>
        <v>5.7</v>
      </c>
      <c r="Q812" s="41"/>
      <c r="R812" s="59">
        <v>43485.1477489125</v>
      </c>
      <c r="S812" s="48" t="s">
        <v>4</v>
      </c>
      <c r="T812" s="48" t="s">
        <v>33</v>
      </c>
      <c r="U812" s="48" t="s">
        <v>33</v>
      </c>
      <c r="V812" s="53">
        <f>IF(AND(S812="L",T812="Yes",U812="Yes"),$P$7,0)+IF(S812="S",$M$4,IF(S812="M",$N$4,$O$4)+IF(T812="Yes",$P$4,0))</f>
        <v>7.4</v>
      </c>
      <c r="W812" s="53">
        <f>IF(S812="S",$M$5,(IF(S812="M",$N$5,$O$5)))+(IF(T812="Yes",$P$5,0))</f>
        <v>1.7</v>
      </c>
      <c r="X812" s="53">
        <f t="shared" si="38"/>
        <v>5.7</v>
      </c>
    </row>
    <row r="813" s="39" customFormat="1" ht="15.75" customHeight="1" spans="1:24">
      <c r="A813" s="41"/>
      <c r="B813" s="59">
        <v>43471.6639154266</v>
      </c>
      <c r="C813" s="48" t="s">
        <v>2</v>
      </c>
      <c r="D813" s="48" t="s">
        <v>33</v>
      </c>
      <c r="E813" s="48" t="s">
        <v>33</v>
      </c>
      <c r="F813" s="53">
        <f>IF(C813="S",$M$4,(IF(C813="M",$N$4,$O$4)))+(IF(D813="Yes",$P$4,0))</f>
        <v>5.4</v>
      </c>
      <c r="G813" s="53">
        <f>IF(C813="S",$M$5,(IF(C813="M",$N$5,$O$5)))+(IF(D813="Yes",$P$5,0))</f>
        <v>1.2</v>
      </c>
      <c r="H813" s="53">
        <f t="shared" si="36"/>
        <v>4.2</v>
      </c>
      <c r="I813" s="41"/>
      <c r="J813" s="59">
        <v>43477.3731072916</v>
      </c>
      <c r="K813" s="48" t="s">
        <v>4</v>
      </c>
      <c r="L813" s="48" t="s">
        <v>33</v>
      </c>
      <c r="M813" s="48" t="s">
        <v>5</v>
      </c>
      <c r="N813" s="53">
        <f>IF(AND(K813="L",M813="Yes"),$O$6,IF(K813="S",$M$4,IF(K813="M",$N$4,$O$4)))+IF(L813="Yes",$P$4,0)</f>
        <v>6.66</v>
      </c>
      <c r="O813" s="53">
        <f>IF(K813="S",$M$5,(IF(K813="M",$N$5,$O$5)))+(IF(L813="Yes",$P$5,0))</f>
        <v>1.7</v>
      </c>
      <c r="P813" s="53">
        <f t="shared" si="37"/>
        <v>4.96</v>
      </c>
      <c r="Q813" s="41"/>
      <c r="R813" s="59">
        <v>43485.149080912</v>
      </c>
      <c r="S813" s="48" t="s">
        <v>2</v>
      </c>
      <c r="T813" s="48" t="s">
        <v>33</v>
      </c>
      <c r="U813" s="48" t="s">
        <v>33</v>
      </c>
      <c r="V813" s="53">
        <f>IF(AND(S813="L",T813="Yes",U813="Yes"),$P$7,0)+IF(S813="S",$M$4,IF(S813="M",$N$4,$O$4)+IF(T813="Yes",$P$4,0))</f>
        <v>5.4</v>
      </c>
      <c r="W813" s="53">
        <f>IF(S813="S",$M$5,(IF(S813="M",$N$5,$O$5)))+(IF(T813="Yes",$P$5,0))</f>
        <v>1.2</v>
      </c>
      <c r="X813" s="53">
        <f t="shared" si="38"/>
        <v>4.2</v>
      </c>
    </row>
    <row r="814" s="39" customFormat="1" ht="15.75" customHeight="1" spans="1:24">
      <c r="A814" s="41"/>
      <c r="B814" s="59">
        <v>43471.6863077243</v>
      </c>
      <c r="C814" s="48" t="s">
        <v>3</v>
      </c>
      <c r="D814" s="48" t="s">
        <v>33</v>
      </c>
      <c r="E814" s="48" t="s">
        <v>33</v>
      </c>
      <c r="F814" s="53">
        <f>IF(C814="S",$M$4,(IF(C814="M",$N$4,$O$4)))+(IF(D814="Yes",$P$4,0))</f>
        <v>6.4</v>
      </c>
      <c r="G814" s="53">
        <f>IF(C814="S",$M$5,(IF(C814="M",$N$5,$O$5)))+(IF(D814="Yes",$P$5,0))</f>
        <v>1.5</v>
      </c>
      <c r="H814" s="53">
        <f t="shared" si="36"/>
        <v>4.9</v>
      </c>
      <c r="I814" s="41"/>
      <c r="J814" s="59">
        <v>43477.3749934509</v>
      </c>
      <c r="K814" s="48" t="s">
        <v>4</v>
      </c>
      <c r="L814" s="48" t="s">
        <v>33</v>
      </c>
      <c r="M814" s="48" t="s">
        <v>33</v>
      </c>
      <c r="N814" s="53">
        <f>IF(AND(K814="L",M814="Yes"),$O$6,IF(K814="S",$M$4,IF(K814="M",$N$4,$O$4)))+IF(L814="Yes",$P$4,0)</f>
        <v>7.4</v>
      </c>
      <c r="O814" s="53">
        <f>IF(K814="S",$M$5,(IF(K814="M",$N$5,$O$5)))+(IF(L814="Yes",$P$5,0))</f>
        <v>1.7</v>
      </c>
      <c r="P814" s="53">
        <f t="shared" si="37"/>
        <v>5.7</v>
      </c>
      <c r="Q814" s="41"/>
      <c r="R814" s="59">
        <v>43485.1550783055</v>
      </c>
      <c r="S814" s="48" t="s">
        <v>3</v>
      </c>
      <c r="T814" s="48" t="s">
        <v>33</v>
      </c>
      <c r="U814" s="48" t="s">
        <v>33</v>
      </c>
      <c r="V814" s="53">
        <f>IF(AND(S814="L",T814="Yes",U814="Yes"),$P$7,0)+IF(S814="S",$M$4,IF(S814="M",$N$4,$O$4)+IF(T814="Yes",$P$4,0))</f>
        <v>6.4</v>
      </c>
      <c r="W814" s="53">
        <f>IF(S814="S",$M$5,(IF(S814="M",$N$5,$O$5)))+(IF(T814="Yes",$P$5,0))</f>
        <v>1.5</v>
      </c>
      <c r="X814" s="53">
        <f t="shared" si="38"/>
        <v>4.9</v>
      </c>
    </row>
    <row r="815" s="39" customFormat="1" ht="15.75" customHeight="1" spans="1:24">
      <c r="A815" s="41"/>
      <c r="B815" s="59">
        <v>43471.6937210166</v>
      </c>
      <c r="C815" s="48" t="s">
        <v>3</v>
      </c>
      <c r="D815" s="48" t="s">
        <v>33</v>
      </c>
      <c r="E815" s="48" t="s">
        <v>33</v>
      </c>
      <c r="F815" s="53">
        <f>IF(C815="S",$M$4,(IF(C815="M",$N$4,$O$4)))+(IF(D815="Yes",$P$4,0))</f>
        <v>6.4</v>
      </c>
      <c r="G815" s="53">
        <f>IF(C815="S",$M$5,(IF(C815="M",$N$5,$O$5)))+(IF(D815="Yes",$P$5,0))</f>
        <v>1.5</v>
      </c>
      <c r="H815" s="53">
        <f t="shared" si="36"/>
        <v>4.9</v>
      </c>
      <c r="I815" s="41"/>
      <c r="J815" s="59">
        <v>43477.386787505</v>
      </c>
      <c r="K815" s="48" t="s">
        <v>3</v>
      </c>
      <c r="L815" s="48" t="s">
        <v>33</v>
      </c>
      <c r="M815" s="48" t="s">
        <v>33</v>
      </c>
      <c r="N815" s="53">
        <f>IF(AND(K815="L",M815="Yes"),$O$6,IF(K815="S",$M$4,IF(K815="M",$N$4,$O$4)))+IF(L815="Yes",$P$4,0)</f>
        <v>6.4</v>
      </c>
      <c r="O815" s="53">
        <f>IF(K815="S",$M$5,(IF(K815="M",$N$5,$O$5)))+(IF(L815="Yes",$P$5,0))</f>
        <v>1.5</v>
      </c>
      <c r="P815" s="53">
        <f t="shared" si="37"/>
        <v>4.9</v>
      </c>
      <c r="Q815" s="41"/>
      <c r="R815" s="59">
        <v>43485.1622428483</v>
      </c>
      <c r="S815" s="48" t="s">
        <v>2</v>
      </c>
      <c r="T815" s="48" t="s">
        <v>33</v>
      </c>
      <c r="U815" s="48" t="s">
        <v>33</v>
      </c>
      <c r="V815" s="53">
        <f>IF(AND(S815="L",T815="Yes",U815="Yes"),$P$7,0)+IF(S815="S",$M$4,IF(S815="M",$N$4,$O$4)+IF(T815="Yes",$P$4,0))</f>
        <v>5.4</v>
      </c>
      <c r="W815" s="53">
        <f>IF(S815="S",$M$5,(IF(S815="M",$N$5,$O$5)))+(IF(T815="Yes",$P$5,0))</f>
        <v>1.2</v>
      </c>
      <c r="X815" s="53">
        <f t="shared" si="38"/>
        <v>4.2</v>
      </c>
    </row>
    <row r="816" s="39" customFormat="1" ht="15.75" customHeight="1" spans="1:24">
      <c r="A816" s="41"/>
      <c r="B816" s="59">
        <v>43471.6970023801</v>
      </c>
      <c r="C816" s="48" t="s">
        <v>4</v>
      </c>
      <c r="D816" s="48" t="s">
        <v>33</v>
      </c>
      <c r="E816" s="48" t="s">
        <v>33</v>
      </c>
      <c r="F816" s="53">
        <f>IF(C816="S",$M$4,(IF(C816="M",$N$4,$O$4)))+(IF(D816="Yes",$P$4,0))</f>
        <v>7.4</v>
      </c>
      <c r="G816" s="53">
        <f>IF(C816="S",$M$5,(IF(C816="M",$N$5,$O$5)))+(IF(D816="Yes",$P$5,0))</f>
        <v>1.7</v>
      </c>
      <c r="H816" s="53">
        <f t="shared" si="36"/>
        <v>5.7</v>
      </c>
      <c r="I816" s="41"/>
      <c r="J816" s="59">
        <v>43477.3884877129</v>
      </c>
      <c r="K816" s="48" t="s">
        <v>3</v>
      </c>
      <c r="L816" s="48" t="s">
        <v>33</v>
      </c>
      <c r="M816" s="48" t="s">
        <v>33</v>
      </c>
      <c r="N816" s="53">
        <f>IF(AND(K816="L",M816="Yes"),$O$6,IF(K816="S",$M$4,IF(K816="M",$N$4,$O$4)))+IF(L816="Yes",$P$4,0)</f>
        <v>6.4</v>
      </c>
      <c r="O816" s="53">
        <f>IF(K816="S",$M$5,(IF(K816="M",$N$5,$O$5)))+(IF(L816="Yes",$P$5,0))</f>
        <v>1.5</v>
      </c>
      <c r="P816" s="53">
        <f t="shared" si="37"/>
        <v>4.9</v>
      </c>
      <c r="Q816" s="41"/>
      <c r="R816" s="59">
        <v>43485.1740706738</v>
      </c>
      <c r="S816" s="48" t="s">
        <v>3</v>
      </c>
      <c r="T816" s="48" t="s">
        <v>33</v>
      </c>
      <c r="U816" s="48" t="s">
        <v>33</v>
      </c>
      <c r="V816" s="53">
        <f>IF(AND(S816="L",T816="Yes",U816="Yes"),$P$7,0)+IF(S816="S",$M$4,IF(S816="M",$N$4,$O$4)+IF(T816="Yes",$P$4,0))</f>
        <v>6.4</v>
      </c>
      <c r="W816" s="53">
        <f>IF(S816="S",$M$5,(IF(S816="M",$N$5,$O$5)))+(IF(T816="Yes",$P$5,0))</f>
        <v>1.5</v>
      </c>
      <c r="X816" s="53">
        <f t="shared" si="38"/>
        <v>4.9</v>
      </c>
    </row>
    <row r="817" s="39" customFormat="1" ht="15.75" customHeight="1" spans="1:24">
      <c r="A817" s="41"/>
      <c r="B817" s="59">
        <v>43471.6987952446</v>
      </c>
      <c r="C817" s="48" t="s">
        <v>4</v>
      </c>
      <c r="D817" s="48" t="s">
        <v>33</v>
      </c>
      <c r="E817" s="48" t="s">
        <v>33</v>
      </c>
      <c r="F817" s="53">
        <f>IF(C817="S",$M$4,(IF(C817="M",$N$4,$O$4)))+(IF(D817="Yes",$P$4,0))</f>
        <v>7.4</v>
      </c>
      <c r="G817" s="53">
        <f>IF(C817="S",$M$5,(IF(C817="M",$N$5,$O$5)))+(IF(D817="Yes",$P$5,0))</f>
        <v>1.7</v>
      </c>
      <c r="H817" s="53">
        <f t="shared" si="36"/>
        <v>5.7</v>
      </c>
      <c r="I817" s="41"/>
      <c r="J817" s="59">
        <v>43477.3901451883</v>
      </c>
      <c r="K817" s="48" t="s">
        <v>2</v>
      </c>
      <c r="L817" s="48" t="s">
        <v>33</v>
      </c>
      <c r="M817" s="48" t="s">
        <v>33</v>
      </c>
      <c r="N817" s="53">
        <f>IF(AND(K817="L",M817="Yes"),$O$6,IF(K817="S",$M$4,IF(K817="M",$N$4,$O$4)))+IF(L817="Yes",$P$4,0)</f>
        <v>5.4</v>
      </c>
      <c r="O817" s="53">
        <f>IF(K817="S",$M$5,(IF(K817="M",$N$5,$O$5)))+(IF(L817="Yes",$P$5,0))</f>
        <v>1.2</v>
      </c>
      <c r="P817" s="53">
        <f t="shared" si="37"/>
        <v>4.2</v>
      </c>
      <c r="Q817" s="41"/>
      <c r="R817" s="59">
        <v>43485.1761826217</v>
      </c>
      <c r="S817" s="48" t="s">
        <v>3</v>
      </c>
      <c r="T817" s="48" t="s">
        <v>33</v>
      </c>
      <c r="U817" s="48" t="s">
        <v>33</v>
      </c>
      <c r="V817" s="53">
        <f>IF(AND(S817="L",T817="Yes",U817="Yes"),$P$7,0)+IF(S817="S",$M$4,IF(S817="M",$N$4,$O$4)+IF(T817="Yes",$P$4,0))</f>
        <v>6.4</v>
      </c>
      <c r="W817" s="53">
        <f>IF(S817="S",$M$5,(IF(S817="M",$N$5,$O$5)))+(IF(T817="Yes",$P$5,0))</f>
        <v>1.5</v>
      </c>
      <c r="X817" s="53">
        <f t="shared" si="38"/>
        <v>4.9</v>
      </c>
    </row>
    <row r="818" s="39" customFormat="1" ht="15.75" customHeight="1" spans="1:24">
      <c r="A818" s="41"/>
      <c r="B818" s="59">
        <v>43471.7146483104</v>
      </c>
      <c r="C818" s="48" t="s">
        <v>3</v>
      </c>
      <c r="D818" s="48" t="s">
        <v>33</v>
      </c>
      <c r="E818" s="48" t="s">
        <v>33</v>
      </c>
      <c r="F818" s="53">
        <f>IF(C818="S",$M$4,(IF(C818="M",$N$4,$O$4)))+(IF(D818="Yes",$P$4,0))</f>
        <v>6.4</v>
      </c>
      <c r="G818" s="53">
        <f>IF(C818="S",$M$5,(IF(C818="M",$N$5,$O$5)))+(IF(D818="Yes",$P$5,0))</f>
        <v>1.5</v>
      </c>
      <c r="H818" s="53">
        <f t="shared" si="36"/>
        <v>4.9</v>
      </c>
      <c r="I818" s="41"/>
      <c r="J818" s="59">
        <v>43477.3922695792</v>
      </c>
      <c r="K818" s="48" t="s">
        <v>4</v>
      </c>
      <c r="L818" s="48" t="s">
        <v>33</v>
      </c>
      <c r="M818" s="48" t="s">
        <v>5</v>
      </c>
      <c r="N818" s="53">
        <f>IF(AND(K818="L",M818="Yes"),$O$6,IF(K818="S",$M$4,IF(K818="M",$N$4,$O$4)))+IF(L818="Yes",$P$4,0)</f>
        <v>6.66</v>
      </c>
      <c r="O818" s="53">
        <f>IF(K818="S",$M$5,(IF(K818="M",$N$5,$O$5)))+(IF(L818="Yes",$P$5,0))</f>
        <v>1.7</v>
      </c>
      <c r="P818" s="53">
        <f t="shared" si="37"/>
        <v>4.96</v>
      </c>
      <c r="Q818" s="41"/>
      <c r="R818" s="59">
        <v>43485.1763460035</v>
      </c>
      <c r="S818" s="48" t="s">
        <v>2</v>
      </c>
      <c r="T818" s="48" t="s">
        <v>33</v>
      </c>
      <c r="U818" s="48" t="s">
        <v>33</v>
      </c>
      <c r="V818" s="53">
        <f>IF(AND(S818="L",T818="Yes",U818="Yes"),$P$7,0)+IF(S818="S",$M$4,IF(S818="M",$N$4,$O$4)+IF(T818="Yes",$P$4,0))</f>
        <v>5.4</v>
      </c>
      <c r="W818" s="53">
        <f>IF(S818="S",$M$5,(IF(S818="M",$N$5,$O$5)))+(IF(T818="Yes",$P$5,0))</f>
        <v>1.2</v>
      </c>
      <c r="X818" s="53">
        <f t="shared" si="38"/>
        <v>4.2</v>
      </c>
    </row>
    <row r="819" s="39" customFormat="1" ht="15.75" customHeight="1" spans="1:24">
      <c r="A819" s="41"/>
      <c r="B819" s="59">
        <v>43471.7252523956</v>
      </c>
      <c r="C819" s="48" t="s">
        <v>4</v>
      </c>
      <c r="D819" s="48" t="s">
        <v>33</v>
      </c>
      <c r="E819" s="48" t="s">
        <v>33</v>
      </c>
      <c r="F819" s="53">
        <f>IF(C819="S",$M$4,(IF(C819="M",$N$4,$O$4)))+(IF(D819="Yes",$P$4,0))</f>
        <v>7.4</v>
      </c>
      <c r="G819" s="53">
        <f>IF(C819="S",$M$5,(IF(C819="M",$N$5,$O$5)))+(IF(D819="Yes",$P$5,0))</f>
        <v>1.7</v>
      </c>
      <c r="H819" s="53">
        <f t="shared" si="36"/>
        <v>5.7</v>
      </c>
      <c r="I819" s="41"/>
      <c r="J819" s="59">
        <v>43477.3931521856</v>
      </c>
      <c r="K819" s="48" t="s">
        <v>4</v>
      </c>
      <c r="L819" s="48" t="s">
        <v>33</v>
      </c>
      <c r="M819" s="48" t="s">
        <v>5</v>
      </c>
      <c r="N819" s="53">
        <f>IF(AND(K819="L",M819="Yes"),$O$6,IF(K819="S",$M$4,IF(K819="M",$N$4,$O$4)))+IF(L819="Yes",$P$4,0)</f>
        <v>6.66</v>
      </c>
      <c r="O819" s="53">
        <f>IF(K819="S",$M$5,(IF(K819="M",$N$5,$O$5)))+(IF(L819="Yes",$P$5,0))</f>
        <v>1.7</v>
      </c>
      <c r="P819" s="53">
        <f t="shared" si="37"/>
        <v>4.96</v>
      </c>
      <c r="Q819" s="41"/>
      <c r="R819" s="59">
        <v>43485.1810357876</v>
      </c>
      <c r="S819" s="48" t="s">
        <v>4</v>
      </c>
      <c r="T819" s="48" t="s">
        <v>33</v>
      </c>
      <c r="U819" s="48" t="s">
        <v>5</v>
      </c>
      <c r="V819" s="53">
        <f>IF(AND(S819="L",T819="Yes",U819="Yes"),$P$7,0)+IF(S819="S",$M$4,IF(S819="M",$N$4,$O$4)+IF(T819="Yes",$P$4,0))</f>
        <v>7.4</v>
      </c>
      <c r="W819" s="53">
        <f>IF(S819="S",$M$5,(IF(S819="M",$N$5,$O$5)))+(IF(T819="Yes",$P$5,0))</f>
        <v>1.7</v>
      </c>
      <c r="X819" s="53">
        <f t="shared" si="38"/>
        <v>5.7</v>
      </c>
    </row>
    <row r="820" s="39" customFormat="1" ht="15.75" customHeight="1" spans="1:24">
      <c r="A820" s="41"/>
      <c r="B820" s="59">
        <v>43471.7298701552</v>
      </c>
      <c r="C820" s="48" t="s">
        <v>3</v>
      </c>
      <c r="D820" s="48" t="s">
        <v>33</v>
      </c>
      <c r="E820" s="48" t="s">
        <v>33</v>
      </c>
      <c r="F820" s="53">
        <f>IF(C820="S",$M$4,(IF(C820="M",$N$4,$O$4)))+(IF(D820="Yes",$P$4,0))</f>
        <v>6.4</v>
      </c>
      <c r="G820" s="53">
        <f>IF(C820="S",$M$5,(IF(C820="M",$N$5,$O$5)))+(IF(D820="Yes",$P$5,0))</f>
        <v>1.5</v>
      </c>
      <c r="H820" s="53">
        <f t="shared" si="36"/>
        <v>4.9</v>
      </c>
      <c r="I820" s="41"/>
      <c r="J820" s="59">
        <v>43477.3958529978</v>
      </c>
      <c r="K820" s="48" t="s">
        <v>2</v>
      </c>
      <c r="L820" s="48" t="s">
        <v>33</v>
      </c>
      <c r="M820" s="48" t="s">
        <v>33</v>
      </c>
      <c r="N820" s="53">
        <f>IF(AND(K820="L",M820="Yes"),$O$6,IF(K820="S",$M$4,IF(K820="M",$N$4,$O$4)))+IF(L820="Yes",$P$4,0)</f>
        <v>5.4</v>
      </c>
      <c r="O820" s="53">
        <f>IF(K820="S",$M$5,(IF(K820="M",$N$5,$O$5)))+(IF(L820="Yes",$P$5,0))</f>
        <v>1.2</v>
      </c>
      <c r="P820" s="53">
        <f t="shared" si="37"/>
        <v>4.2</v>
      </c>
      <c r="Q820" s="41"/>
      <c r="R820" s="59">
        <v>43485.1826204405</v>
      </c>
      <c r="S820" s="48" t="s">
        <v>4</v>
      </c>
      <c r="T820" s="48" t="s">
        <v>5</v>
      </c>
      <c r="U820" s="48" t="s">
        <v>5</v>
      </c>
      <c r="V820" s="53">
        <f>IF(AND(S820="L",T820="Yes",U820="Yes"),$P$7,0)+IF(S820="S",$M$4,IF(S820="M",$N$4,$O$4)+IF(T820="Yes",$P$4,0))</f>
        <v>14.75</v>
      </c>
      <c r="W820" s="53">
        <f>IF(S820="S",$M$5,(IF(S820="M",$N$5,$O$5)))+(IF(T820="Yes",$P$5,0))</f>
        <v>3.7</v>
      </c>
      <c r="X820" s="53">
        <f t="shared" si="38"/>
        <v>11.05</v>
      </c>
    </row>
    <row r="821" s="39" customFormat="1" ht="15.75" customHeight="1" spans="1:24">
      <c r="A821" s="41"/>
      <c r="B821" s="59">
        <v>43471.7553228954</v>
      </c>
      <c r="C821" s="48" t="s">
        <v>3</v>
      </c>
      <c r="D821" s="48" t="s">
        <v>5</v>
      </c>
      <c r="E821" s="48" t="s">
        <v>33</v>
      </c>
      <c r="F821" s="53">
        <f>IF(C821="S",$M$4,(IF(C821="M",$N$4,$O$4)))+(IF(D821="Yes",$P$4,0))</f>
        <v>11.3</v>
      </c>
      <c r="G821" s="53">
        <f>IF(C821="S",$M$5,(IF(C821="M",$N$5,$O$5)))+(IF(D821="Yes",$P$5,0))</f>
        <v>3.5</v>
      </c>
      <c r="H821" s="53">
        <f t="shared" si="36"/>
        <v>7.8</v>
      </c>
      <c r="I821" s="41"/>
      <c r="J821" s="59">
        <v>43477.3979322369</v>
      </c>
      <c r="K821" s="48" t="s">
        <v>4</v>
      </c>
      <c r="L821" s="48" t="s">
        <v>33</v>
      </c>
      <c r="M821" s="48" t="s">
        <v>5</v>
      </c>
      <c r="N821" s="53">
        <f>IF(AND(K821="L",M821="Yes"),$O$6,IF(K821="S",$M$4,IF(K821="M",$N$4,$O$4)))+IF(L821="Yes",$P$4,0)</f>
        <v>6.66</v>
      </c>
      <c r="O821" s="53">
        <f>IF(K821="S",$M$5,(IF(K821="M",$N$5,$O$5)))+(IF(L821="Yes",$P$5,0))</f>
        <v>1.7</v>
      </c>
      <c r="P821" s="53">
        <f t="shared" si="37"/>
        <v>4.96</v>
      </c>
      <c r="Q821" s="41"/>
      <c r="R821" s="59">
        <v>43485.185111715</v>
      </c>
      <c r="S821" s="48" t="s">
        <v>3</v>
      </c>
      <c r="T821" s="48" t="s">
        <v>5</v>
      </c>
      <c r="U821" s="48" t="s">
        <v>33</v>
      </c>
      <c r="V821" s="53">
        <f>IF(AND(S821="L",T821="Yes",U821="Yes"),$P$7,0)+IF(S821="S",$M$4,IF(S821="M",$N$4,$O$4)+IF(T821="Yes",$P$4,0))</f>
        <v>11.3</v>
      </c>
      <c r="W821" s="53">
        <f>IF(S821="S",$M$5,(IF(S821="M",$N$5,$O$5)))+(IF(T821="Yes",$P$5,0))</f>
        <v>3.5</v>
      </c>
      <c r="X821" s="53">
        <f t="shared" si="38"/>
        <v>7.8</v>
      </c>
    </row>
    <row r="822" s="39" customFormat="1" ht="15.75" customHeight="1" spans="1:24">
      <c r="A822" s="41"/>
      <c r="B822" s="59">
        <v>43471.7570553356</v>
      </c>
      <c r="C822" s="48" t="s">
        <v>3</v>
      </c>
      <c r="D822" s="48" t="s">
        <v>5</v>
      </c>
      <c r="E822" s="48" t="s">
        <v>33</v>
      </c>
      <c r="F822" s="53">
        <f>IF(C822="S",$M$4,(IF(C822="M",$N$4,$O$4)))+(IF(D822="Yes",$P$4,0))</f>
        <v>11.3</v>
      </c>
      <c r="G822" s="53">
        <f>IF(C822="S",$M$5,(IF(C822="M",$N$5,$O$5)))+(IF(D822="Yes",$P$5,0))</f>
        <v>3.5</v>
      </c>
      <c r="H822" s="53">
        <f t="shared" si="36"/>
        <v>7.8</v>
      </c>
      <c r="I822" s="41"/>
      <c r="J822" s="59">
        <v>43477.4011402089</v>
      </c>
      <c r="K822" s="48" t="s">
        <v>4</v>
      </c>
      <c r="L822" s="48" t="s">
        <v>5</v>
      </c>
      <c r="M822" s="48" t="s">
        <v>5</v>
      </c>
      <c r="N822" s="53">
        <f>IF(AND(K822="L",M822="Yes"),$O$6,IF(K822="S",$M$4,IF(K822="M",$N$4,$O$4)))+IF(L822="Yes",$P$4,0)</f>
        <v>11.56</v>
      </c>
      <c r="O822" s="53">
        <f>IF(K822="S",$M$5,(IF(K822="M",$N$5,$O$5)))+(IF(L822="Yes",$P$5,0))</f>
        <v>3.7</v>
      </c>
      <c r="P822" s="53">
        <f t="shared" si="37"/>
        <v>7.86</v>
      </c>
      <c r="Q822" s="41"/>
      <c r="R822" s="59">
        <v>43485.2093799501</v>
      </c>
      <c r="S822" s="48" t="s">
        <v>3</v>
      </c>
      <c r="T822" s="48" t="s">
        <v>5</v>
      </c>
      <c r="U822" s="48" t="s">
        <v>33</v>
      </c>
      <c r="V822" s="53">
        <f>IF(AND(S822="L",T822="Yes",U822="Yes"),$P$7,0)+IF(S822="S",$M$4,IF(S822="M",$N$4,$O$4)+IF(T822="Yes",$P$4,0))</f>
        <v>11.3</v>
      </c>
      <c r="W822" s="53">
        <f>IF(S822="S",$M$5,(IF(S822="M",$N$5,$O$5)))+(IF(T822="Yes",$P$5,0))</f>
        <v>3.5</v>
      </c>
      <c r="X822" s="53">
        <f t="shared" si="38"/>
        <v>7.8</v>
      </c>
    </row>
    <row r="823" s="39" customFormat="1" ht="15.75" customHeight="1" spans="1:24">
      <c r="A823" s="41"/>
      <c r="B823" s="59">
        <v>43471.762488663</v>
      </c>
      <c r="C823" s="48" t="s">
        <v>4</v>
      </c>
      <c r="D823" s="48" t="s">
        <v>33</v>
      </c>
      <c r="E823" s="48" t="s">
        <v>33</v>
      </c>
      <c r="F823" s="53">
        <f>IF(C823="S",$M$4,(IF(C823="M",$N$4,$O$4)))+(IF(D823="Yes",$P$4,0))</f>
        <v>7.4</v>
      </c>
      <c r="G823" s="53">
        <f>IF(C823="S",$M$5,(IF(C823="M",$N$5,$O$5)))+(IF(D823="Yes",$P$5,0))</f>
        <v>1.7</v>
      </c>
      <c r="H823" s="53">
        <f t="shared" si="36"/>
        <v>5.7</v>
      </c>
      <c r="I823" s="41"/>
      <c r="J823" s="59">
        <v>43477.4016306486</v>
      </c>
      <c r="K823" s="48" t="s">
        <v>4</v>
      </c>
      <c r="L823" s="48" t="s">
        <v>5</v>
      </c>
      <c r="M823" s="48" t="s">
        <v>5</v>
      </c>
      <c r="N823" s="53">
        <f>IF(AND(K823="L",M823="Yes"),$O$6,IF(K823="S",$M$4,IF(K823="M",$N$4,$O$4)))+IF(L823="Yes",$P$4,0)</f>
        <v>11.56</v>
      </c>
      <c r="O823" s="53">
        <f>IF(K823="S",$M$5,(IF(K823="M",$N$5,$O$5)))+(IF(L823="Yes",$P$5,0))</f>
        <v>3.7</v>
      </c>
      <c r="P823" s="53">
        <f t="shared" si="37"/>
        <v>7.86</v>
      </c>
      <c r="Q823" s="41"/>
      <c r="R823" s="59">
        <v>43485.2270409951</v>
      </c>
      <c r="S823" s="48" t="s">
        <v>4</v>
      </c>
      <c r="T823" s="48" t="s">
        <v>33</v>
      </c>
      <c r="U823" s="48" t="s">
        <v>5</v>
      </c>
      <c r="V823" s="53">
        <f>IF(AND(S823="L",T823="Yes",U823="Yes"),$P$7,0)+IF(S823="S",$M$4,IF(S823="M",$N$4,$O$4)+IF(T823="Yes",$P$4,0))</f>
        <v>7.4</v>
      </c>
      <c r="W823" s="53">
        <f>IF(S823="S",$M$5,(IF(S823="M",$N$5,$O$5)))+(IF(T823="Yes",$P$5,0))</f>
        <v>1.7</v>
      </c>
      <c r="X823" s="53">
        <f t="shared" si="38"/>
        <v>5.7</v>
      </c>
    </row>
    <row r="824" s="39" customFormat="1" ht="15.75" customHeight="1" spans="1:24">
      <c r="A824" s="41"/>
      <c r="B824" s="59">
        <v>43471.7687430204</v>
      </c>
      <c r="C824" s="48" t="s">
        <v>2</v>
      </c>
      <c r="D824" s="48" t="s">
        <v>33</v>
      </c>
      <c r="E824" s="48" t="s">
        <v>33</v>
      </c>
      <c r="F824" s="53">
        <f>IF(C824="S",$M$4,(IF(C824="M",$N$4,$O$4)))+(IF(D824="Yes",$P$4,0))</f>
        <v>5.4</v>
      </c>
      <c r="G824" s="53">
        <f>IF(C824="S",$M$5,(IF(C824="M",$N$5,$O$5)))+(IF(D824="Yes",$P$5,0))</f>
        <v>1.2</v>
      </c>
      <c r="H824" s="53">
        <f t="shared" si="36"/>
        <v>4.2</v>
      </c>
      <c r="I824" s="41"/>
      <c r="J824" s="59">
        <v>43477.4092393126</v>
      </c>
      <c r="K824" s="48" t="s">
        <v>3</v>
      </c>
      <c r="L824" s="48" t="s">
        <v>33</v>
      </c>
      <c r="M824" s="48" t="s">
        <v>33</v>
      </c>
      <c r="N824" s="53">
        <f>IF(AND(K824="L",M824="Yes"),$O$6,IF(K824="S",$M$4,IF(K824="M",$N$4,$O$4)))+IF(L824="Yes",$P$4,0)</f>
        <v>6.4</v>
      </c>
      <c r="O824" s="53">
        <f>IF(K824="S",$M$5,(IF(K824="M",$N$5,$O$5)))+(IF(L824="Yes",$P$5,0))</f>
        <v>1.5</v>
      </c>
      <c r="P824" s="53">
        <f t="shared" si="37"/>
        <v>4.9</v>
      </c>
      <c r="Q824" s="41"/>
      <c r="R824" s="59">
        <v>43485.2337052572</v>
      </c>
      <c r="S824" s="48" t="s">
        <v>3</v>
      </c>
      <c r="T824" s="48" t="s">
        <v>33</v>
      </c>
      <c r="U824" s="48" t="s">
        <v>33</v>
      </c>
      <c r="V824" s="53">
        <f>IF(AND(S824="L",T824="Yes",U824="Yes"),$P$7,0)+IF(S824="S",$M$4,IF(S824="M",$N$4,$O$4)+IF(T824="Yes",$P$4,0))</f>
        <v>6.4</v>
      </c>
      <c r="W824" s="53">
        <f>IF(S824="S",$M$5,(IF(S824="M",$N$5,$O$5)))+(IF(T824="Yes",$P$5,0))</f>
        <v>1.5</v>
      </c>
      <c r="X824" s="53">
        <f t="shared" si="38"/>
        <v>4.9</v>
      </c>
    </row>
    <row r="825" s="39" customFormat="1" ht="15.75" customHeight="1" spans="1:24">
      <c r="A825" s="41"/>
      <c r="B825" s="59">
        <v>43471.7691890639</v>
      </c>
      <c r="C825" s="48" t="s">
        <v>4</v>
      </c>
      <c r="D825" s="48" t="s">
        <v>33</v>
      </c>
      <c r="E825" s="48" t="s">
        <v>33</v>
      </c>
      <c r="F825" s="53">
        <f>IF(C825="S",$M$4,(IF(C825="M",$N$4,$O$4)))+(IF(D825="Yes",$P$4,0))</f>
        <v>7.4</v>
      </c>
      <c r="G825" s="53">
        <f>IF(C825="S",$M$5,(IF(C825="M",$N$5,$O$5)))+(IF(D825="Yes",$P$5,0))</f>
        <v>1.7</v>
      </c>
      <c r="H825" s="53">
        <f t="shared" si="36"/>
        <v>5.7</v>
      </c>
      <c r="I825" s="41"/>
      <c r="J825" s="59">
        <v>43477.4155945978</v>
      </c>
      <c r="K825" s="48" t="s">
        <v>4</v>
      </c>
      <c r="L825" s="48" t="s">
        <v>33</v>
      </c>
      <c r="M825" s="48" t="s">
        <v>5</v>
      </c>
      <c r="N825" s="53">
        <f>IF(AND(K825="L",M825="Yes"),$O$6,IF(K825="S",$M$4,IF(K825="M",$N$4,$O$4)))+IF(L825="Yes",$P$4,0)</f>
        <v>6.66</v>
      </c>
      <c r="O825" s="53">
        <f>IF(K825="S",$M$5,(IF(K825="M",$N$5,$O$5)))+(IF(L825="Yes",$P$5,0))</f>
        <v>1.7</v>
      </c>
      <c r="P825" s="53">
        <f t="shared" si="37"/>
        <v>4.96</v>
      </c>
      <c r="Q825" s="41"/>
      <c r="R825" s="59">
        <v>43485.2471016915</v>
      </c>
      <c r="S825" s="48" t="s">
        <v>3</v>
      </c>
      <c r="T825" s="48" t="s">
        <v>33</v>
      </c>
      <c r="U825" s="48" t="s">
        <v>33</v>
      </c>
      <c r="V825" s="53">
        <f>IF(AND(S825="L",T825="Yes",U825="Yes"),$P$7,0)+IF(S825="S",$M$4,IF(S825="M",$N$4,$O$4)+IF(T825="Yes",$P$4,0))</f>
        <v>6.4</v>
      </c>
      <c r="W825" s="53">
        <f>IF(S825="S",$M$5,(IF(S825="M",$N$5,$O$5)))+(IF(T825="Yes",$P$5,0))</f>
        <v>1.5</v>
      </c>
      <c r="X825" s="53">
        <f t="shared" si="38"/>
        <v>4.9</v>
      </c>
    </row>
    <row r="826" s="39" customFormat="1" ht="15.75" customHeight="1" spans="1:24">
      <c r="A826" s="41"/>
      <c r="B826" s="59">
        <v>43471.7766655874</v>
      </c>
      <c r="C826" s="48" t="s">
        <v>3</v>
      </c>
      <c r="D826" s="48" t="s">
        <v>33</v>
      </c>
      <c r="E826" s="48" t="s">
        <v>33</v>
      </c>
      <c r="F826" s="53">
        <f>IF(C826="S",$M$4,(IF(C826="M",$N$4,$O$4)))+(IF(D826="Yes",$P$4,0))</f>
        <v>6.4</v>
      </c>
      <c r="G826" s="53">
        <f>IF(C826="S",$M$5,(IF(C826="M",$N$5,$O$5)))+(IF(D826="Yes",$P$5,0))</f>
        <v>1.5</v>
      </c>
      <c r="H826" s="53">
        <f t="shared" si="36"/>
        <v>4.9</v>
      </c>
      <c r="I826" s="41"/>
      <c r="J826" s="59">
        <v>43477.4239386035</v>
      </c>
      <c r="K826" s="48" t="s">
        <v>4</v>
      </c>
      <c r="L826" s="48" t="s">
        <v>33</v>
      </c>
      <c r="M826" s="48" t="s">
        <v>5</v>
      </c>
      <c r="N826" s="53">
        <f>IF(AND(K826="L",M826="Yes"),$O$6,IF(K826="S",$M$4,IF(K826="M",$N$4,$O$4)))+IF(L826="Yes",$P$4,0)</f>
        <v>6.66</v>
      </c>
      <c r="O826" s="53">
        <f>IF(K826="S",$M$5,(IF(K826="M",$N$5,$O$5)))+(IF(L826="Yes",$P$5,0))</f>
        <v>1.7</v>
      </c>
      <c r="P826" s="53">
        <f t="shared" si="37"/>
        <v>4.96</v>
      </c>
      <c r="Q826" s="41"/>
      <c r="R826" s="59">
        <v>43485.2501294347</v>
      </c>
      <c r="S826" s="48" t="s">
        <v>3</v>
      </c>
      <c r="T826" s="48" t="s">
        <v>33</v>
      </c>
      <c r="U826" s="48" t="s">
        <v>33</v>
      </c>
      <c r="V826" s="53">
        <f>IF(AND(S826="L",T826="Yes",U826="Yes"),$P$7,0)+IF(S826="S",$M$4,IF(S826="M",$N$4,$O$4)+IF(T826="Yes",$P$4,0))</f>
        <v>6.4</v>
      </c>
      <c r="W826" s="53">
        <f>IF(S826="S",$M$5,(IF(S826="M",$N$5,$O$5)))+(IF(T826="Yes",$P$5,0))</f>
        <v>1.5</v>
      </c>
      <c r="X826" s="53">
        <f t="shared" si="38"/>
        <v>4.9</v>
      </c>
    </row>
    <row r="827" s="39" customFormat="1" ht="15.75" customHeight="1" spans="1:24">
      <c r="A827" s="41"/>
      <c r="B827" s="59">
        <v>43471.7870823027</v>
      </c>
      <c r="C827" s="48" t="s">
        <v>3</v>
      </c>
      <c r="D827" s="48" t="s">
        <v>33</v>
      </c>
      <c r="E827" s="48" t="s">
        <v>33</v>
      </c>
      <c r="F827" s="53">
        <f>IF(C827="S",$M$4,(IF(C827="M",$N$4,$O$4)))+(IF(D827="Yes",$P$4,0))</f>
        <v>6.4</v>
      </c>
      <c r="G827" s="53">
        <f>IF(C827="S",$M$5,(IF(C827="M",$N$5,$O$5)))+(IF(D827="Yes",$P$5,0))</f>
        <v>1.5</v>
      </c>
      <c r="H827" s="53">
        <f t="shared" si="36"/>
        <v>4.9</v>
      </c>
      <c r="I827" s="41"/>
      <c r="J827" s="59">
        <v>43477.4261993468</v>
      </c>
      <c r="K827" s="48" t="s">
        <v>4</v>
      </c>
      <c r="L827" s="48" t="s">
        <v>33</v>
      </c>
      <c r="M827" s="48" t="s">
        <v>5</v>
      </c>
      <c r="N827" s="53">
        <f>IF(AND(K827="L",M827="Yes"),$O$6,IF(K827="S",$M$4,IF(K827="M",$N$4,$O$4)))+IF(L827="Yes",$P$4,0)</f>
        <v>6.66</v>
      </c>
      <c r="O827" s="53">
        <f>IF(K827="S",$M$5,(IF(K827="M",$N$5,$O$5)))+(IF(L827="Yes",$P$5,0))</f>
        <v>1.7</v>
      </c>
      <c r="P827" s="53">
        <f t="shared" si="37"/>
        <v>4.96</v>
      </c>
      <c r="Q827" s="41"/>
      <c r="R827" s="59">
        <v>43485.2577903332</v>
      </c>
      <c r="S827" s="48" t="s">
        <v>3</v>
      </c>
      <c r="T827" s="48" t="s">
        <v>5</v>
      </c>
      <c r="U827" s="48" t="s">
        <v>33</v>
      </c>
      <c r="V827" s="53">
        <f>IF(AND(S827="L",T827="Yes",U827="Yes"),$P$7,0)+IF(S827="S",$M$4,IF(S827="M",$N$4,$O$4)+IF(T827="Yes",$P$4,0))</f>
        <v>11.3</v>
      </c>
      <c r="W827" s="53">
        <f>IF(S827="S",$M$5,(IF(S827="M",$N$5,$O$5)))+(IF(T827="Yes",$P$5,0))</f>
        <v>3.5</v>
      </c>
      <c r="X827" s="53">
        <f t="shared" si="38"/>
        <v>7.8</v>
      </c>
    </row>
    <row r="828" s="39" customFormat="1" ht="15.75" customHeight="1" spans="1:24">
      <c r="A828" s="41"/>
      <c r="B828" s="59">
        <v>43471.7875231066</v>
      </c>
      <c r="C828" s="48" t="s">
        <v>3</v>
      </c>
      <c r="D828" s="48" t="s">
        <v>33</v>
      </c>
      <c r="E828" s="48" t="s">
        <v>33</v>
      </c>
      <c r="F828" s="53">
        <f>IF(C828="S",$M$4,(IF(C828="M",$N$4,$O$4)))+(IF(D828="Yes",$P$4,0))</f>
        <v>6.4</v>
      </c>
      <c r="G828" s="53">
        <f>IF(C828="S",$M$5,(IF(C828="M",$N$5,$O$5)))+(IF(D828="Yes",$P$5,0))</f>
        <v>1.5</v>
      </c>
      <c r="H828" s="53">
        <f t="shared" si="36"/>
        <v>4.9</v>
      </c>
      <c r="I828" s="41"/>
      <c r="J828" s="59">
        <v>43477.4312695985</v>
      </c>
      <c r="K828" s="48" t="s">
        <v>3</v>
      </c>
      <c r="L828" s="48" t="s">
        <v>33</v>
      </c>
      <c r="M828" s="48" t="s">
        <v>33</v>
      </c>
      <c r="N828" s="53">
        <f>IF(AND(K828="L",M828="Yes"),$O$6,IF(K828="S",$M$4,IF(K828="M",$N$4,$O$4)))+IF(L828="Yes",$P$4,0)</f>
        <v>6.4</v>
      </c>
      <c r="O828" s="53">
        <f>IF(K828="S",$M$5,(IF(K828="M",$N$5,$O$5)))+(IF(L828="Yes",$P$5,0))</f>
        <v>1.5</v>
      </c>
      <c r="P828" s="53">
        <f t="shared" si="37"/>
        <v>4.9</v>
      </c>
      <c r="Q828" s="41"/>
      <c r="R828" s="59">
        <v>43485.2588380968</v>
      </c>
      <c r="S828" s="48" t="s">
        <v>2</v>
      </c>
      <c r="T828" s="48" t="s">
        <v>33</v>
      </c>
      <c r="U828" s="48" t="s">
        <v>33</v>
      </c>
      <c r="V828" s="53">
        <f>IF(AND(S828="L",T828="Yes",U828="Yes"),$P$7,0)+IF(S828="S",$M$4,IF(S828="M",$N$4,$O$4)+IF(T828="Yes",$P$4,0))</f>
        <v>5.4</v>
      </c>
      <c r="W828" s="53">
        <f>IF(S828="S",$M$5,(IF(S828="M",$N$5,$O$5)))+(IF(T828="Yes",$P$5,0))</f>
        <v>1.2</v>
      </c>
      <c r="X828" s="53">
        <f t="shared" si="38"/>
        <v>4.2</v>
      </c>
    </row>
    <row r="829" s="39" customFormat="1" ht="15.75" customHeight="1" spans="1:24">
      <c r="A829" s="41"/>
      <c r="B829" s="59">
        <v>43471.7922350082</v>
      </c>
      <c r="C829" s="48" t="s">
        <v>4</v>
      </c>
      <c r="D829" s="48" t="s">
        <v>33</v>
      </c>
      <c r="E829" s="48" t="s">
        <v>33</v>
      </c>
      <c r="F829" s="53">
        <f>IF(C829="S",$M$4,(IF(C829="M",$N$4,$O$4)))+(IF(D829="Yes",$P$4,0))</f>
        <v>7.4</v>
      </c>
      <c r="G829" s="53">
        <f>IF(C829="S",$M$5,(IF(C829="M",$N$5,$O$5)))+(IF(D829="Yes",$P$5,0))</f>
        <v>1.7</v>
      </c>
      <c r="H829" s="53">
        <f t="shared" si="36"/>
        <v>5.7</v>
      </c>
      <c r="I829" s="41"/>
      <c r="J829" s="59">
        <v>43477.4430225321</v>
      </c>
      <c r="K829" s="48" t="s">
        <v>2</v>
      </c>
      <c r="L829" s="48" t="s">
        <v>33</v>
      </c>
      <c r="M829" s="48" t="s">
        <v>33</v>
      </c>
      <c r="N829" s="53">
        <f>IF(AND(K829="L",M829="Yes"),$O$6,IF(K829="S",$M$4,IF(K829="M",$N$4,$O$4)))+IF(L829="Yes",$P$4,0)</f>
        <v>5.4</v>
      </c>
      <c r="O829" s="53">
        <f>IF(K829="S",$M$5,(IF(K829="M",$N$5,$O$5)))+(IF(L829="Yes",$P$5,0))</f>
        <v>1.2</v>
      </c>
      <c r="P829" s="53">
        <f t="shared" si="37"/>
        <v>4.2</v>
      </c>
      <c r="Q829" s="41"/>
      <c r="R829" s="59">
        <v>43485.2595289014</v>
      </c>
      <c r="S829" s="48" t="s">
        <v>3</v>
      </c>
      <c r="T829" s="48" t="s">
        <v>5</v>
      </c>
      <c r="U829" s="48" t="s">
        <v>33</v>
      </c>
      <c r="V829" s="53">
        <f>IF(AND(S829="L",T829="Yes",U829="Yes"),$P$7,0)+IF(S829="S",$M$4,IF(S829="M",$N$4,$O$4)+IF(T829="Yes",$P$4,0))</f>
        <v>11.3</v>
      </c>
      <c r="W829" s="53">
        <f>IF(S829="S",$M$5,(IF(S829="M",$N$5,$O$5)))+(IF(T829="Yes",$P$5,0))</f>
        <v>3.5</v>
      </c>
      <c r="X829" s="53">
        <f t="shared" si="38"/>
        <v>7.8</v>
      </c>
    </row>
    <row r="830" s="39" customFormat="1" ht="15.75" customHeight="1" spans="1:24">
      <c r="A830" s="41"/>
      <c r="B830" s="59">
        <v>43471.7964744389</v>
      </c>
      <c r="C830" s="48" t="s">
        <v>4</v>
      </c>
      <c r="D830" s="48" t="s">
        <v>33</v>
      </c>
      <c r="E830" s="48" t="s">
        <v>33</v>
      </c>
      <c r="F830" s="53">
        <f>IF(C830="S",$M$4,(IF(C830="M",$N$4,$O$4)))+(IF(D830="Yes",$P$4,0))</f>
        <v>7.4</v>
      </c>
      <c r="G830" s="53">
        <f>IF(C830="S",$M$5,(IF(C830="M",$N$5,$O$5)))+(IF(D830="Yes",$P$5,0))</f>
        <v>1.7</v>
      </c>
      <c r="H830" s="53">
        <f t="shared" si="36"/>
        <v>5.7</v>
      </c>
      <c r="I830" s="41"/>
      <c r="J830" s="59">
        <v>43477.4455635518</v>
      </c>
      <c r="K830" s="48" t="s">
        <v>4</v>
      </c>
      <c r="L830" s="48" t="s">
        <v>33</v>
      </c>
      <c r="M830" s="48" t="s">
        <v>5</v>
      </c>
      <c r="N830" s="53">
        <f>IF(AND(K830="L",M830="Yes"),$O$6,IF(K830="S",$M$4,IF(K830="M",$N$4,$O$4)))+IF(L830="Yes",$P$4,0)</f>
        <v>6.66</v>
      </c>
      <c r="O830" s="53">
        <f>IF(K830="S",$M$5,(IF(K830="M",$N$5,$O$5)))+(IF(L830="Yes",$P$5,0))</f>
        <v>1.7</v>
      </c>
      <c r="P830" s="53">
        <f t="shared" si="37"/>
        <v>4.96</v>
      </c>
      <c r="Q830" s="41"/>
      <c r="R830" s="59">
        <v>43485.2778204204</v>
      </c>
      <c r="S830" s="48" t="s">
        <v>3</v>
      </c>
      <c r="T830" s="48" t="s">
        <v>33</v>
      </c>
      <c r="U830" s="48" t="s">
        <v>33</v>
      </c>
      <c r="V830" s="53">
        <f>IF(AND(S830="L",T830="Yes",U830="Yes"),$P$7,0)+IF(S830="S",$M$4,IF(S830="M",$N$4,$O$4)+IF(T830="Yes",$P$4,0))</f>
        <v>6.4</v>
      </c>
      <c r="W830" s="53">
        <f>IF(S830="S",$M$5,(IF(S830="M",$N$5,$O$5)))+(IF(T830="Yes",$P$5,0))</f>
        <v>1.5</v>
      </c>
      <c r="X830" s="53">
        <f t="shared" si="38"/>
        <v>4.9</v>
      </c>
    </row>
    <row r="831" s="39" customFormat="1" ht="15.75" customHeight="1" spans="1:24">
      <c r="A831" s="41"/>
      <c r="B831" s="59">
        <v>43471.7985485777</v>
      </c>
      <c r="C831" s="48" t="s">
        <v>3</v>
      </c>
      <c r="D831" s="48" t="s">
        <v>33</v>
      </c>
      <c r="E831" s="48" t="s">
        <v>33</v>
      </c>
      <c r="F831" s="53">
        <f>IF(C831="S",$M$4,(IF(C831="M",$N$4,$O$4)))+(IF(D831="Yes",$P$4,0))</f>
        <v>6.4</v>
      </c>
      <c r="G831" s="53">
        <f>IF(C831="S",$M$5,(IF(C831="M",$N$5,$O$5)))+(IF(D831="Yes",$P$5,0))</f>
        <v>1.5</v>
      </c>
      <c r="H831" s="53">
        <f t="shared" si="36"/>
        <v>4.9</v>
      </c>
      <c r="I831" s="41"/>
      <c r="J831" s="59">
        <v>43477.4526325104</v>
      </c>
      <c r="K831" s="48" t="s">
        <v>4</v>
      </c>
      <c r="L831" s="48" t="s">
        <v>33</v>
      </c>
      <c r="M831" s="48" t="s">
        <v>5</v>
      </c>
      <c r="N831" s="53">
        <f>IF(AND(K831="L",M831="Yes"),$O$6,IF(K831="S",$M$4,IF(K831="M",$N$4,$O$4)))+IF(L831="Yes",$P$4,0)</f>
        <v>6.66</v>
      </c>
      <c r="O831" s="53">
        <f>IF(K831="S",$M$5,(IF(K831="M",$N$5,$O$5)))+(IF(L831="Yes",$P$5,0))</f>
        <v>1.7</v>
      </c>
      <c r="P831" s="53">
        <f t="shared" si="37"/>
        <v>4.96</v>
      </c>
      <c r="Q831" s="41"/>
      <c r="R831" s="59">
        <v>43485.2815840142</v>
      </c>
      <c r="S831" s="48" t="s">
        <v>3</v>
      </c>
      <c r="T831" s="48" t="s">
        <v>33</v>
      </c>
      <c r="U831" s="48" t="s">
        <v>33</v>
      </c>
      <c r="V831" s="53">
        <f>IF(AND(S831="L",T831="Yes",U831="Yes"),$P$7,0)+IF(S831="S",$M$4,IF(S831="M",$N$4,$O$4)+IF(T831="Yes",$P$4,0))</f>
        <v>6.4</v>
      </c>
      <c r="W831" s="53">
        <f>IF(S831="S",$M$5,(IF(S831="M",$N$5,$O$5)))+(IF(T831="Yes",$P$5,0))</f>
        <v>1.5</v>
      </c>
      <c r="X831" s="53">
        <f t="shared" si="38"/>
        <v>4.9</v>
      </c>
    </row>
    <row r="832" s="39" customFormat="1" ht="15.75" customHeight="1" spans="1:24">
      <c r="A832" s="41"/>
      <c r="B832" s="59">
        <v>43471.8002741204</v>
      </c>
      <c r="C832" s="48" t="s">
        <v>2</v>
      </c>
      <c r="D832" s="48" t="s">
        <v>33</v>
      </c>
      <c r="E832" s="48" t="s">
        <v>33</v>
      </c>
      <c r="F832" s="53">
        <f>IF(C832="S",$M$4,(IF(C832="M",$N$4,$O$4)))+(IF(D832="Yes",$P$4,0))</f>
        <v>5.4</v>
      </c>
      <c r="G832" s="53">
        <f>IF(C832="S",$M$5,(IF(C832="M",$N$5,$O$5)))+(IF(D832="Yes",$P$5,0))</f>
        <v>1.2</v>
      </c>
      <c r="H832" s="53">
        <f t="shared" si="36"/>
        <v>4.2</v>
      </c>
      <c r="I832" s="41"/>
      <c r="J832" s="59">
        <v>43477.4571363173</v>
      </c>
      <c r="K832" s="48" t="s">
        <v>2</v>
      </c>
      <c r="L832" s="48" t="s">
        <v>33</v>
      </c>
      <c r="M832" s="48" t="s">
        <v>33</v>
      </c>
      <c r="N832" s="53">
        <f>IF(AND(K832="L",M832="Yes"),$O$6,IF(K832="S",$M$4,IF(K832="M",$N$4,$O$4)))+IF(L832="Yes",$P$4,0)</f>
        <v>5.4</v>
      </c>
      <c r="O832" s="53">
        <f>IF(K832="S",$M$5,(IF(K832="M",$N$5,$O$5)))+(IF(L832="Yes",$P$5,0))</f>
        <v>1.2</v>
      </c>
      <c r="P832" s="53">
        <f t="shared" si="37"/>
        <v>4.2</v>
      </c>
      <c r="Q832" s="41"/>
      <c r="R832" s="59">
        <v>43485.2883574357</v>
      </c>
      <c r="S832" s="48" t="s">
        <v>3</v>
      </c>
      <c r="T832" s="48" t="s">
        <v>33</v>
      </c>
      <c r="U832" s="48" t="s">
        <v>33</v>
      </c>
      <c r="V832" s="53">
        <f>IF(AND(S832="L",T832="Yes",U832="Yes"),$P$7,0)+IF(S832="S",$M$4,IF(S832="M",$N$4,$O$4)+IF(T832="Yes",$P$4,0))</f>
        <v>6.4</v>
      </c>
      <c r="W832" s="53">
        <f>IF(S832="S",$M$5,(IF(S832="M",$N$5,$O$5)))+(IF(T832="Yes",$P$5,0))</f>
        <v>1.5</v>
      </c>
      <c r="X832" s="53">
        <f t="shared" si="38"/>
        <v>4.9</v>
      </c>
    </row>
    <row r="833" s="39" customFormat="1" ht="15.75" customHeight="1" spans="1:24">
      <c r="A833" s="41"/>
      <c r="B833" s="59">
        <v>43471.8006300198</v>
      </c>
      <c r="C833" s="48" t="s">
        <v>3</v>
      </c>
      <c r="D833" s="48" t="s">
        <v>33</v>
      </c>
      <c r="E833" s="48" t="s">
        <v>33</v>
      </c>
      <c r="F833" s="53">
        <f>IF(C833="S",$M$4,(IF(C833="M",$N$4,$O$4)))+(IF(D833="Yes",$P$4,0))</f>
        <v>6.4</v>
      </c>
      <c r="G833" s="53">
        <f>IF(C833="S",$M$5,(IF(C833="M",$N$5,$O$5)))+(IF(D833="Yes",$P$5,0))</f>
        <v>1.5</v>
      </c>
      <c r="H833" s="53">
        <f t="shared" si="36"/>
        <v>4.9</v>
      </c>
      <c r="I833" s="41"/>
      <c r="J833" s="59">
        <v>43477.4824043854</v>
      </c>
      <c r="K833" s="48" t="s">
        <v>4</v>
      </c>
      <c r="L833" s="48" t="s">
        <v>33</v>
      </c>
      <c r="M833" s="48" t="s">
        <v>5</v>
      </c>
      <c r="N833" s="53">
        <f>IF(AND(K833="L",M833="Yes"),$O$6,IF(K833="S",$M$4,IF(K833="M",$N$4,$O$4)))+IF(L833="Yes",$P$4,0)</f>
        <v>6.66</v>
      </c>
      <c r="O833" s="53">
        <f>IF(K833="S",$M$5,(IF(K833="M",$N$5,$O$5)))+(IF(L833="Yes",$P$5,0))</f>
        <v>1.7</v>
      </c>
      <c r="P833" s="53">
        <f t="shared" si="37"/>
        <v>4.96</v>
      </c>
      <c r="Q833" s="41"/>
      <c r="R833" s="59">
        <v>43485.3021852294</v>
      </c>
      <c r="S833" s="48" t="s">
        <v>3</v>
      </c>
      <c r="T833" s="48" t="s">
        <v>33</v>
      </c>
      <c r="U833" s="48" t="s">
        <v>33</v>
      </c>
      <c r="V833" s="53">
        <f>IF(AND(S833="L",T833="Yes",U833="Yes"),$P$7,0)+IF(S833="S",$M$4,IF(S833="M",$N$4,$O$4)+IF(T833="Yes",$P$4,0))</f>
        <v>6.4</v>
      </c>
      <c r="W833" s="53">
        <f>IF(S833="S",$M$5,(IF(S833="M",$N$5,$O$5)))+(IF(T833="Yes",$P$5,0))</f>
        <v>1.5</v>
      </c>
      <c r="X833" s="53">
        <f t="shared" si="38"/>
        <v>4.9</v>
      </c>
    </row>
    <row r="834" s="39" customFormat="1" ht="15.75" customHeight="1" spans="1:24">
      <c r="A834" s="41"/>
      <c r="B834" s="59">
        <v>43471.8085749799</v>
      </c>
      <c r="C834" s="48" t="s">
        <v>4</v>
      </c>
      <c r="D834" s="48" t="s">
        <v>33</v>
      </c>
      <c r="E834" s="48" t="s">
        <v>33</v>
      </c>
      <c r="F834" s="53">
        <f>IF(C834="S",$M$4,(IF(C834="M",$N$4,$O$4)))+(IF(D834="Yes",$P$4,0))</f>
        <v>7.4</v>
      </c>
      <c r="G834" s="53">
        <f>IF(C834="S",$M$5,(IF(C834="M",$N$5,$O$5)))+(IF(D834="Yes",$P$5,0))</f>
        <v>1.7</v>
      </c>
      <c r="H834" s="53">
        <f t="shared" si="36"/>
        <v>5.7</v>
      </c>
      <c r="I834" s="41"/>
      <c r="J834" s="59">
        <v>43477.4863394678</v>
      </c>
      <c r="K834" s="48" t="s">
        <v>3</v>
      </c>
      <c r="L834" s="48" t="s">
        <v>5</v>
      </c>
      <c r="M834" s="48" t="s">
        <v>33</v>
      </c>
      <c r="N834" s="53">
        <f>IF(AND(K834="L",M834="Yes"),$O$6,IF(K834="S",$M$4,IF(K834="M",$N$4,$O$4)))+IF(L834="Yes",$P$4,0)</f>
        <v>11.3</v>
      </c>
      <c r="O834" s="53">
        <f>IF(K834="S",$M$5,(IF(K834="M",$N$5,$O$5)))+(IF(L834="Yes",$P$5,0))</f>
        <v>3.5</v>
      </c>
      <c r="P834" s="53">
        <f t="shared" si="37"/>
        <v>7.8</v>
      </c>
      <c r="Q834" s="41"/>
      <c r="R834" s="59">
        <v>43485.3101687209</v>
      </c>
      <c r="S834" s="48" t="s">
        <v>3</v>
      </c>
      <c r="T834" s="48" t="s">
        <v>33</v>
      </c>
      <c r="U834" s="48" t="s">
        <v>33</v>
      </c>
      <c r="V834" s="53">
        <f>IF(AND(S834="L",T834="Yes",U834="Yes"),$P$7,0)+IF(S834="S",$M$4,IF(S834="M",$N$4,$O$4)+IF(T834="Yes",$P$4,0))</f>
        <v>6.4</v>
      </c>
      <c r="W834" s="53">
        <f>IF(S834="S",$M$5,(IF(S834="M",$N$5,$O$5)))+(IF(T834="Yes",$P$5,0))</f>
        <v>1.5</v>
      </c>
      <c r="X834" s="53">
        <f t="shared" si="38"/>
        <v>4.9</v>
      </c>
    </row>
    <row r="835" s="39" customFormat="1" ht="15.75" customHeight="1" spans="1:24">
      <c r="A835" s="41"/>
      <c r="B835" s="59">
        <v>43471.8104076238</v>
      </c>
      <c r="C835" s="48" t="s">
        <v>2</v>
      </c>
      <c r="D835" s="48" t="s">
        <v>33</v>
      </c>
      <c r="E835" s="48" t="s">
        <v>33</v>
      </c>
      <c r="F835" s="53">
        <f>IF(C835="S",$M$4,(IF(C835="M",$N$4,$O$4)))+(IF(D835="Yes",$P$4,0))</f>
        <v>5.4</v>
      </c>
      <c r="G835" s="53">
        <f>IF(C835="S",$M$5,(IF(C835="M",$N$5,$O$5)))+(IF(D835="Yes",$P$5,0))</f>
        <v>1.2</v>
      </c>
      <c r="H835" s="53">
        <f t="shared" si="36"/>
        <v>4.2</v>
      </c>
      <c r="I835" s="41"/>
      <c r="J835" s="59">
        <v>43477.4880251779</v>
      </c>
      <c r="K835" s="48" t="s">
        <v>4</v>
      </c>
      <c r="L835" s="48" t="s">
        <v>33</v>
      </c>
      <c r="M835" s="48" t="s">
        <v>5</v>
      </c>
      <c r="N835" s="53">
        <f>IF(AND(K835="L",M835="Yes"),$O$6,IF(K835="S",$M$4,IF(K835="M",$N$4,$O$4)))+IF(L835="Yes",$P$4,0)</f>
        <v>6.66</v>
      </c>
      <c r="O835" s="53">
        <f>IF(K835="S",$M$5,(IF(K835="M",$N$5,$O$5)))+(IF(L835="Yes",$P$5,0))</f>
        <v>1.7</v>
      </c>
      <c r="P835" s="53">
        <f t="shared" si="37"/>
        <v>4.96</v>
      </c>
      <c r="Q835" s="41"/>
      <c r="R835" s="59">
        <v>43485.3151096753</v>
      </c>
      <c r="S835" s="48" t="s">
        <v>3</v>
      </c>
      <c r="T835" s="48" t="s">
        <v>5</v>
      </c>
      <c r="U835" s="48" t="s">
        <v>33</v>
      </c>
      <c r="V835" s="53">
        <f>IF(AND(S835="L",T835="Yes",U835="Yes"),$P$7,0)+IF(S835="S",$M$4,IF(S835="M",$N$4,$O$4)+IF(T835="Yes",$P$4,0))</f>
        <v>11.3</v>
      </c>
      <c r="W835" s="53">
        <f>IF(S835="S",$M$5,(IF(S835="M",$N$5,$O$5)))+(IF(T835="Yes",$P$5,0))</f>
        <v>3.5</v>
      </c>
      <c r="X835" s="53">
        <f t="shared" si="38"/>
        <v>7.8</v>
      </c>
    </row>
    <row r="836" s="39" customFormat="1" ht="15.75" customHeight="1" spans="1:24">
      <c r="A836" s="41"/>
      <c r="B836" s="59">
        <v>43471.8105060053</v>
      </c>
      <c r="C836" s="48" t="s">
        <v>4</v>
      </c>
      <c r="D836" s="48" t="s">
        <v>33</v>
      </c>
      <c r="E836" s="48" t="s">
        <v>33</v>
      </c>
      <c r="F836" s="53">
        <f>IF(C836="S",$M$4,(IF(C836="M",$N$4,$O$4)))+(IF(D836="Yes",$P$4,0))</f>
        <v>7.4</v>
      </c>
      <c r="G836" s="53">
        <f>IF(C836="S",$M$5,(IF(C836="M",$N$5,$O$5)))+(IF(D836="Yes",$P$5,0))</f>
        <v>1.7</v>
      </c>
      <c r="H836" s="53">
        <f t="shared" si="36"/>
        <v>5.7</v>
      </c>
      <c r="I836" s="41"/>
      <c r="J836" s="59">
        <v>43477.4880927628</v>
      </c>
      <c r="K836" s="48" t="s">
        <v>4</v>
      </c>
      <c r="L836" s="48" t="s">
        <v>33</v>
      </c>
      <c r="M836" s="48" t="s">
        <v>5</v>
      </c>
      <c r="N836" s="53">
        <f>IF(AND(K836="L",M836="Yes"),$O$6,IF(K836="S",$M$4,IF(K836="M",$N$4,$O$4)))+IF(L836="Yes",$P$4,0)</f>
        <v>6.66</v>
      </c>
      <c r="O836" s="53">
        <f>IF(K836="S",$M$5,(IF(K836="M",$N$5,$O$5)))+(IF(L836="Yes",$P$5,0))</f>
        <v>1.7</v>
      </c>
      <c r="P836" s="53">
        <f t="shared" si="37"/>
        <v>4.96</v>
      </c>
      <c r="Q836" s="41"/>
      <c r="R836" s="59">
        <v>43485.3177979897</v>
      </c>
      <c r="S836" s="48" t="s">
        <v>3</v>
      </c>
      <c r="T836" s="48" t="s">
        <v>33</v>
      </c>
      <c r="U836" s="48" t="s">
        <v>33</v>
      </c>
      <c r="V836" s="53">
        <f>IF(AND(S836="L",T836="Yes",U836="Yes"),$P$7,0)+IF(S836="S",$M$4,IF(S836="M",$N$4,$O$4)+IF(T836="Yes",$P$4,0))</f>
        <v>6.4</v>
      </c>
      <c r="W836" s="53">
        <f>IF(S836="S",$M$5,(IF(S836="M",$N$5,$O$5)))+(IF(T836="Yes",$P$5,0))</f>
        <v>1.5</v>
      </c>
      <c r="X836" s="53">
        <f t="shared" si="38"/>
        <v>4.9</v>
      </c>
    </row>
    <row r="837" s="39" customFormat="1" ht="15.75" customHeight="1" spans="1:24">
      <c r="A837" s="41"/>
      <c r="B837" s="59">
        <v>43471.8198886265</v>
      </c>
      <c r="C837" s="48" t="s">
        <v>3</v>
      </c>
      <c r="D837" s="48" t="s">
        <v>5</v>
      </c>
      <c r="E837" s="48" t="s">
        <v>33</v>
      </c>
      <c r="F837" s="53">
        <f>IF(C837="S",$M$4,(IF(C837="M",$N$4,$O$4)))+(IF(D837="Yes",$P$4,0))</f>
        <v>11.3</v>
      </c>
      <c r="G837" s="53">
        <f>IF(C837="S",$M$5,(IF(C837="M",$N$5,$O$5)))+(IF(D837="Yes",$P$5,0))</f>
        <v>3.5</v>
      </c>
      <c r="H837" s="53">
        <f t="shared" si="36"/>
        <v>7.8</v>
      </c>
      <c r="I837" s="41"/>
      <c r="J837" s="59">
        <v>43477.4999376821</v>
      </c>
      <c r="K837" s="48" t="s">
        <v>4</v>
      </c>
      <c r="L837" s="48" t="s">
        <v>33</v>
      </c>
      <c r="M837" s="48" t="s">
        <v>5</v>
      </c>
      <c r="N837" s="53">
        <f>IF(AND(K837="L",M837="Yes"),$O$6,IF(K837="S",$M$4,IF(K837="M",$N$4,$O$4)))+IF(L837="Yes",$P$4,0)</f>
        <v>6.66</v>
      </c>
      <c r="O837" s="53">
        <f>IF(K837="S",$M$5,(IF(K837="M",$N$5,$O$5)))+(IF(L837="Yes",$P$5,0))</f>
        <v>1.7</v>
      </c>
      <c r="P837" s="53">
        <f t="shared" si="37"/>
        <v>4.96</v>
      </c>
      <c r="Q837" s="41"/>
      <c r="R837" s="59">
        <v>43485.3228453432</v>
      </c>
      <c r="S837" s="48" t="s">
        <v>3</v>
      </c>
      <c r="T837" s="48" t="s">
        <v>33</v>
      </c>
      <c r="U837" s="48" t="s">
        <v>33</v>
      </c>
      <c r="V837" s="53">
        <f>IF(AND(S837="L",T837="Yes",U837="Yes"),$P$7,0)+IF(S837="S",$M$4,IF(S837="M",$N$4,$O$4)+IF(T837="Yes",$P$4,0))</f>
        <v>6.4</v>
      </c>
      <c r="W837" s="53">
        <f>IF(S837="S",$M$5,(IF(S837="M",$N$5,$O$5)))+(IF(T837="Yes",$P$5,0))</f>
        <v>1.5</v>
      </c>
      <c r="X837" s="53">
        <f t="shared" si="38"/>
        <v>4.9</v>
      </c>
    </row>
    <row r="838" s="39" customFormat="1" ht="15.75" customHeight="1" spans="1:24">
      <c r="A838" s="41"/>
      <c r="B838" s="59">
        <v>43471.8199795351</v>
      </c>
      <c r="C838" s="48" t="s">
        <v>3</v>
      </c>
      <c r="D838" s="48" t="s">
        <v>33</v>
      </c>
      <c r="E838" s="48" t="s">
        <v>33</v>
      </c>
      <c r="F838" s="53">
        <f>IF(C838="S",$M$4,(IF(C838="M",$N$4,$O$4)))+(IF(D838="Yes",$P$4,0))</f>
        <v>6.4</v>
      </c>
      <c r="G838" s="53">
        <f>IF(C838="S",$M$5,(IF(C838="M",$N$5,$O$5)))+(IF(D838="Yes",$P$5,0))</f>
        <v>1.5</v>
      </c>
      <c r="H838" s="53">
        <f t="shared" si="36"/>
        <v>4.9</v>
      </c>
      <c r="I838" s="41"/>
      <c r="J838" s="59">
        <v>43477.5091276824</v>
      </c>
      <c r="K838" s="48" t="s">
        <v>2</v>
      </c>
      <c r="L838" s="48" t="s">
        <v>33</v>
      </c>
      <c r="M838" s="48" t="s">
        <v>33</v>
      </c>
      <c r="N838" s="53">
        <f>IF(AND(K838="L",M838="Yes"),$O$6,IF(K838="S",$M$4,IF(K838="M",$N$4,$O$4)))+IF(L838="Yes",$P$4,0)</f>
        <v>5.4</v>
      </c>
      <c r="O838" s="53">
        <f>IF(K838="S",$M$5,(IF(K838="M",$N$5,$O$5)))+(IF(L838="Yes",$P$5,0))</f>
        <v>1.2</v>
      </c>
      <c r="P838" s="53">
        <f t="shared" si="37"/>
        <v>4.2</v>
      </c>
      <c r="Q838" s="41"/>
      <c r="R838" s="59">
        <v>43485.3235946213</v>
      </c>
      <c r="S838" s="48" t="s">
        <v>3</v>
      </c>
      <c r="T838" s="48" t="s">
        <v>5</v>
      </c>
      <c r="U838" s="48" t="s">
        <v>33</v>
      </c>
      <c r="V838" s="53">
        <f>IF(AND(S838="L",T838="Yes",U838="Yes"),$P$7,0)+IF(S838="S",$M$4,IF(S838="M",$N$4,$O$4)+IF(T838="Yes",$P$4,0))</f>
        <v>11.3</v>
      </c>
      <c r="W838" s="53">
        <f>IF(S838="S",$M$5,(IF(S838="M",$N$5,$O$5)))+(IF(T838="Yes",$P$5,0))</f>
        <v>3.5</v>
      </c>
      <c r="X838" s="53">
        <f t="shared" si="38"/>
        <v>7.8</v>
      </c>
    </row>
    <row r="839" s="39" customFormat="1" ht="15.75" customHeight="1" spans="1:24">
      <c r="A839" s="41"/>
      <c r="B839" s="59">
        <v>43471.8212175195</v>
      </c>
      <c r="C839" s="48" t="s">
        <v>3</v>
      </c>
      <c r="D839" s="48" t="s">
        <v>33</v>
      </c>
      <c r="E839" s="48" t="s">
        <v>33</v>
      </c>
      <c r="F839" s="53">
        <f>IF(C839="S",$M$4,(IF(C839="M",$N$4,$O$4)))+(IF(D839="Yes",$P$4,0))</f>
        <v>6.4</v>
      </c>
      <c r="G839" s="53">
        <f>IF(C839="S",$M$5,(IF(C839="M",$N$5,$O$5)))+(IF(D839="Yes",$P$5,0))</f>
        <v>1.5</v>
      </c>
      <c r="H839" s="53">
        <f t="shared" si="36"/>
        <v>4.9</v>
      </c>
      <c r="I839" s="41"/>
      <c r="J839" s="59">
        <v>43477.5136854308</v>
      </c>
      <c r="K839" s="48" t="s">
        <v>2</v>
      </c>
      <c r="L839" s="48" t="s">
        <v>33</v>
      </c>
      <c r="M839" s="48" t="s">
        <v>33</v>
      </c>
      <c r="N839" s="53">
        <f>IF(AND(K839="L",M839="Yes"),$O$6,IF(K839="S",$M$4,IF(K839="M",$N$4,$O$4)))+IF(L839="Yes",$P$4,0)</f>
        <v>5.4</v>
      </c>
      <c r="O839" s="53">
        <f>IF(K839="S",$M$5,(IF(K839="M",$N$5,$O$5)))+(IF(L839="Yes",$P$5,0))</f>
        <v>1.2</v>
      </c>
      <c r="P839" s="53">
        <f t="shared" si="37"/>
        <v>4.2</v>
      </c>
      <c r="Q839" s="41"/>
      <c r="R839" s="59">
        <v>43485.3246951632</v>
      </c>
      <c r="S839" s="48" t="s">
        <v>3</v>
      </c>
      <c r="T839" s="48" t="s">
        <v>33</v>
      </c>
      <c r="U839" s="48" t="s">
        <v>33</v>
      </c>
      <c r="V839" s="53">
        <f>IF(AND(S839="L",T839="Yes",U839="Yes"),$P$7,0)+IF(S839="S",$M$4,IF(S839="M",$N$4,$O$4)+IF(T839="Yes",$P$4,0))</f>
        <v>6.4</v>
      </c>
      <c r="W839" s="53">
        <f>IF(S839="S",$M$5,(IF(S839="M",$N$5,$O$5)))+(IF(T839="Yes",$P$5,0))</f>
        <v>1.5</v>
      </c>
      <c r="X839" s="53">
        <f t="shared" si="38"/>
        <v>4.9</v>
      </c>
    </row>
    <row r="840" s="39" customFormat="1" ht="15.75" customHeight="1" spans="1:24">
      <c r="A840" s="41"/>
      <c r="B840" s="59">
        <v>43471.823130712</v>
      </c>
      <c r="C840" s="48" t="s">
        <v>3</v>
      </c>
      <c r="D840" s="48" t="s">
        <v>33</v>
      </c>
      <c r="E840" s="48" t="s">
        <v>33</v>
      </c>
      <c r="F840" s="53">
        <f>IF(C840="S",$M$4,(IF(C840="M",$N$4,$O$4)))+(IF(D840="Yes",$P$4,0))</f>
        <v>6.4</v>
      </c>
      <c r="G840" s="53">
        <f>IF(C840="S",$M$5,(IF(C840="M",$N$5,$O$5)))+(IF(D840="Yes",$P$5,0))</f>
        <v>1.5</v>
      </c>
      <c r="H840" s="53">
        <f t="shared" si="36"/>
        <v>4.9</v>
      </c>
      <c r="I840" s="41"/>
      <c r="J840" s="59">
        <v>43477.5138583546</v>
      </c>
      <c r="K840" s="48" t="s">
        <v>4</v>
      </c>
      <c r="L840" s="48" t="s">
        <v>33</v>
      </c>
      <c r="M840" s="48" t="s">
        <v>5</v>
      </c>
      <c r="N840" s="53">
        <f>IF(AND(K840="L",M840="Yes"),$O$6,IF(K840="S",$M$4,IF(K840="M",$N$4,$O$4)))+IF(L840="Yes",$P$4,0)</f>
        <v>6.66</v>
      </c>
      <c r="O840" s="53">
        <f>IF(K840="S",$M$5,(IF(K840="M",$N$5,$O$5)))+(IF(L840="Yes",$P$5,0))</f>
        <v>1.7</v>
      </c>
      <c r="P840" s="53">
        <f t="shared" si="37"/>
        <v>4.96</v>
      </c>
      <c r="Q840" s="41"/>
      <c r="R840" s="59">
        <v>43485.3320541126</v>
      </c>
      <c r="S840" s="48" t="s">
        <v>2</v>
      </c>
      <c r="T840" s="48" t="s">
        <v>5</v>
      </c>
      <c r="U840" s="48" t="s">
        <v>33</v>
      </c>
      <c r="V840" s="53">
        <f>IF(AND(S840="L",T840="Yes",U840="Yes"),$P$7,0)+IF(S840="S",$M$4,IF(S840="M",$N$4,$O$4)+IF(T840="Yes",$P$4,0))</f>
        <v>5.4</v>
      </c>
      <c r="W840" s="53">
        <f>IF(S840="S",$M$5,(IF(S840="M",$N$5,$O$5)))+(IF(T840="Yes",$P$5,0))</f>
        <v>3.2</v>
      </c>
      <c r="X840" s="53">
        <f t="shared" si="38"/>
        <v>2.2</v>
      </c>
    </row>
    <row r="841" s="39" customFormat="1" ht="15.75" customHeight="1" spans="1:24">
      <c r="A841" s="41"/>
      <c r="B841" s="59">
        <v>43471.8346547587</v>
      </c>
      <c r="C841" s="48" t="s">
        <v>3</v>
      </c>
      <c r="D841" s="48" t="s">
        <v>5</v>
      </c>
      <c r="E841" s="48" t="s">
        <v>33</v>
      </c>
      <c r="F841" s="53">
        <f>IF(C841="S",$M$4,(IF(C841="M",$N$4,$O$4)))+(IF(D841="Yes",$P$4,0))</f>
        <v>11.3</v>
      </c>
      <c r="G841" s="53">
        <f>IF(C841="S",$M$5,(IF(C841="M",$N$5,$O$5)))+(IF(D841="Yes",$P$5,0))</f>
        <v>3.5</v>
      </c>
      <c r="H841" s="53">
        <f t="shared" si="36"/>
        <v>7.8</v>
      </c>
      <c r="I841" s="41"/>
      <c r="J841" s="59">
        <v>43477.5158640826</v>
      </c>
      <c r="K841" s="48" t="s">
        <v>4</v>
      </c>
      <c r="L841" s="48" t="s">
        <v>5</v>
      </c>
      <c r="M841" s="48" t="s">
        <v>5</v>
      </c>
      <c r="N841" s="53">
        <f>IF(AND(K841="L",M841="Yes"),$O$6,IF(K841="S",$M$4,IF(K841="M",$N$4,$O$4)))+IF(L841="Yes",$P$4,0)</f>
        <v>11.56</v>
      </c>
      <c r="O841" s="53">
        <f>IF(K841="S",$M$5,(IF(K841="M",$N$5,$O$5)))+(IF(L841="Yes",$P$5,0))</f>
        <v>3.7</v>
      </c>
      <c r="P841" s="53">
        <f t="shared" si="37"/>
        <v>7.86</v>
      </c>
      <c r="Q841" s="41"/>
      <c r="R841" s="59">
        <v>43485.3341192762</v>
      </c>
      <c r="S841" s="48" t="s">
        <v>3</v>
      </c>
      <c r="T841" s="48" t="s">
        <v>5</v>
      </c>
      <c r="U841" s="48" t="s">
        <v>33</v>
      </c>
      <c r="V841" s="53">
        <f>IF(AND(S841="L",T841="Yes",U841="Yes"),$P$7,0)+IF(S841="S",$M$4,IF(S841="M",$N$4,$O$4)+IF(T841="Yes",$P$4,0))</f>
        <v>11.3</v>
      </c>
      <c r="W841" s="53">
        <f>IF(S841="S",$M$5,(IF(S841="M",$N$5,$O$5)))+(IF(T841="Yes",$P$5,0))</f>
        <v>3.5</v>
      </c>
      <c r="X841" s="53">
        <f t="shared" si="38"/>
        <v>7.8</v>
      </c>
    </row>
    <row r="842" s="39" customFormat="1" ht="15.75" customHeight="1" spans="1:24">
      <c r="A842" s="41"/>
      <c r="B842" s="59">
        <v>43471.8431016833</v>
      </c>
      <c r="C842" s="48" t="s">
        <v>3</v>
      </c>
      <c r="D842" s="48" t="s">
        <v>33</v>
      </c>
      <c r="E842" s="48" t="s">
        <v>33</v>
      </c>
      <c r="F842" s="53">
        <f>IF(C842="S",$M$4,(IF(C842="M",$N$4,$O$4)))+(IF(D842="Yes",$P$4,0))</f>
        <v>6.4</v>
      </c>
      <c r="G842" s="53">
        <f>IF(C842="S",$M$5,(IF(C842="M",$N$5,$O$5)))+(IF(D842="Yes",$P$5,0))</f>
        <v>1.5</v>
      </c>
      <c r="H842" s="53">
        <f t="shared" si="36"/>
        <v>4.9</v>
      </c>
      <c r="I842" s="41"/>
      <c r="J842" s="59">
        <v>43477.5266846399</v>
      </c>
      <c r="K842" s="48" t="s">
        <v>3</v>
      </c>
      <c r="L842" s="48" t="s">
        <v>33</v>
      </c>
      <c r="M842" s="48" t="s">
        <v>33</v>
      </c>
      <c r="N842" s="53">
        <f>IF(AND(K842="L",M842="Yes"),$O$6,IF(K842="S",$M$4,IF(K842="M",$N$4,$O$4)))+IF(L842="Yes",$P$4,0)</f>
        <v>6.4</v>
      </c>
      <c r="O842" s="53">
        <f>IF(K842="S",$M$5,(IF(K842="M",$N$5,$O$5)))+(IF(L842="Yes",$P$5,0))</f>
        <v>1.5</v>
      </c>
      <c r="P842" s="53">
        <f t="shared" si="37"/>
        <v>4.9</v>
      </c>
      <c r="Q842" s="41"/>
      <c r="R842" s="59">
        <v>43485.3508655189</v>
      </c>
      <c r="S842" s="48" t="s">
        <v>3</v>
      </c>
      <c r="T842" s="48" t="s">
        <v>33</v>
      </c>
      <c r="U842" s="48" t="s">
        <v>33</v>
      </c>
      <c r="V842" s="53">
        <f>IF(AND(S842="L",T842="Yes",U842="Yes"),$P$7,0)+IF(S842="S",$M$4,IF(S842="M",$N$4,$O$4)+IF(T842="Yes",$P$4,0))</f>
        <v>6.4</v>
      </c>
      <c r="W842" s="53">
        <f>IF(S842="S",$M$5,(IF(S842="M",$N$5,$O$5)))+(IF(T842="Yes",$P$5,0))</f>
        <v>1.5</v>
      </c>
      <c r="X842" s="53">
        <f t="shared" si="38"/>
        <v>4.9</v>
      </c>
    </row>
    <row r="843" s="39" customFormat="1" ht="15.75" customHeight="1" spans="1:24">
      <c r="A843" s="41"/>
      <c r="B843" s="59">
        <v>43471.8497940132</v>
      </c>
      <c r="C843" s="48" t="s">
        <v>4</v>
      </c>
      <c r="D843" s="48" t="s">
        <v>5</v>
      </c>
      <c r="E843" s="48" t="s">
        <v>33</v>
      </c>
      <c r="F843" s="53">
        <f>IF(C843="S",$M$4,(IF(C843="M",$N$4,$O$4)))+(IF(D843="Yes",$P$4,0))</f>
        <v>12.3</v>
      </c>
      <c r="G843" s="53">
        <f>IF(C843="S",$M$5,(IF(C843="M",$N$5,$O$5)))+(IF(D843="Yes",$P$5,0))</f>
        <v>3.7</v>
      </c>
      <c r="H843" s="53">
        <f t="shared" si="36"/>
        <v>8.6</v>
      </c>
      <c r="I843" s="41"/>
      <c r="J843" s="59">
        <v>43477.5294813979</v>
      </c>
      <c r="K843" s="48" t="s">
        <v>3</v>
      </c>
      <c r="L843" s="48" t="s">
        <v>33</v>
      </c>
      <c r="M843" s="48" t="s">
        <v>33</v>
      </c>
      <c r="N843" s="53">
        <f>IF(AND(K843="L",M843="Yes"),$O$6,IF(K843="S",$M$4,IF(K843="M",$N$4,$O$4)))+IF(L843="Yes",$P$4,0)</f>
        <v>6.4</v>
      </c>
      <c r="O843" s="53">
        <f>IF(K843="S",$M$5,(IF(K843="M",$N$5,$O$5)))+(IF(L843="Yes",$P$5,0))</f>
        <v>1.5</v>
      </c>
      <c r="P843" s="53">
        <f t="shared" si="37"/>
        <v>4.9</v>
      </c>
      <c r="Q843" s="41"/>
      <c r="R843" s="59">
        <v>43485.3596268306</v>
      </c>
      <c r="S843" s="48" t="s">
        <v>3</v>
      </c>
      <c r="T843" s="48" t="s">
        <v>5</v>
      </c>
      <c r="U843" s="48" t="s">
        <v>33</v>
      </c>
      <c r="V843" s="53">
        <f>IF(AND(S843="L",T843="Yes",U843="Yes"),$P$7,0)+IF(S843="S",$M$4,IF(S843="M",$N$4,$O$4)+IF(T843="Yes",$P$4,0))</f>
        <v>11.3</v>
      </c>
      <c r="W843" s="53">
        <f>IF(S843="S",$M$5,(IF(S843="M",$N$5,$O$5)))+(IF(T843="Yes",$P$5,0))</f>
        <v>3.5</v>
      </c>
      <c r="X843" s="53">
        <f t="shared" si="38"/>
        <v>7.8</v>
      </c>
    </row>
    <row r="844" s="39" customFormat="1" ht="15.75" customHeight="1" spans="1:24">
      <c r="A844" s="41"/>
      <c r="B844" s="59">
        <v>43471.8722946391</v>
      </c>
      <c r="C844" s="48" t="s">
        <v>3</v>
      </c>
      <c r="D844" s="48" t="s">
        <v>33</v>
      </c>
      <c r="E844" s="48" t="s">
        <v>33</v>
      </c>
      <c r="F844" s="53">
        <f>IF(C844="S",$M$4,(IF(C844="M",$N$4,$O$4)))+(IF(D844="Yes",$P$4,0))</f>
        <v>6.4</v>
      </c>
      <c r="G844" s="53">
        <f>IF(C844="S",$M$5,(IF(C844="M",$N$5,$O$5)))+(IF(D844="Yes",$P$5,0))</f>
        <v>1.5</v>
      </c>
      <c r="H844" s="53">
        <f t="shared" si="36"/>
        <v>4.9</v>
      </c>
      <c r="I844" s="41"/>
      <c r="J844" s="59">
        <v>43477.531695707</v>
      </c>
      <c r="K844" s="48" t="s">
        <v>3</v>
      </c>
      <c r="L844" s="48" t="s">
        <v>33</v>
      </c>
      <c r="M844" s="48" t="s">
        <v>33</v>
      </c>
      <c r="N844" s="53">
        <f>IF(AND(K844="L",M844="Yes"),$O$6,IF(K844="S",$M$4,IF(K844="M",$N$4,$O$4)))+IF(L844="Yes",$P$4,0)</f>
        <v>6.4</v>
      </c>
      <c r="O844" s="53">
        <f>IF(K844="S",$M$5,(IF(K844="M",$N$5,$O$5)))+(IF(L844="Yes",$P$5,0))</f>
        <v>1.5</v>
      </c>
      <c r="P844" s="53">
        <f t="shared" si="37"/>
        <v>4.9</v>
      </c>
      <c r="Q844" s="41"/>
      <c r="R844" s="59">
        <v>43485.3638323185</v>
      </c>
      <c r="S844" s="48" t="s">
        <v>4</v>
      </c>
      <c r="T844" s="48" t="s">
        <v>5</v>
      </c>
      <c r="U844" s="48" t="s">
        <v>33</v>
      </c>
      <c r="V844" s="53">
        <f>IF(AND(S844="L",T844="Yes",U844="Yes"),$P$7,0)+IF(S844="S",$M$4,IF(S844="M",$N$4,$O$4)+IF(T844="Yes",$P$4,0))</f>
        <v>12.3</v>
      </c>
      <c r="W844" s="53">
        <f>IF(S844="S",$M$5,(IF(S844="M",$N$5,$O$5)))+(IF(T844="Yes",$P$5,0))</f>
        <v>3.7</v>
      </c>
      <c r="X844" s="53">
        <f t="shared" si="38"/>
        <v>8.6</v>
      </c>
    </row>
    <row r="845" s="39" customFormat="1" ht="15.75" customHeight="1" spans="1:24">
      <c r="A845" s="41"/>
      <c r="B845" s="59">
        <v>43471.877337647</v>
      </c>
      <c r="C845" s="48" t="s">
        <v>3</v>
      </c>
      <c r="D845" s="48" t="s">
        <v>33</v>
      </c>
      <c r="E845" s="48" t="s">
        <v>33</v>
      </c>
      <c r="F845" s="53">
        <f>IF(C845="S",$M$4,(IF(C845="M",$N$4,$O$4)))+(IF(D845="Yes",$P$4,0))</f>
        <v>6.4</v>
      </c>
      <c r="G845" s="53">
        <f>IF(C845="S",$M$5,(IF(C845="M",$N$5,$O$5)))+(IF(D845="Yes",$P$5,0))</f>
        <v>1.5</v>
      </c>
      <c r="H845" s="53">
        <f t="shared" si="36"/>
        <v>4.9</v>
      </c>
      <c r="I845" s="41"/>
      <c r="J845" s="59">
        <v>43477.5320358932</v>
      </c>
      <c r="K845" s="48" t="s">
        <v>4</v>
      </c>
      <c r="L845" s="48" t="s">
        <v>33</v>
      </c>
      <c r="M845" s="48" t="s">
        <v>5</v>
      </c>
      <c r="N845" s="53">
        <f>IF(AND(K845="L",M845="Yes"),$O$6,IF(K845="S",$M$4,IF(K845="M",$N$4,$O$4)))+IF(L845="Yes",$P$4,0)</f>
        <v>6.66</v>
      </c>
      <c r="O845" s="53">
        <f>IF(K845="S",$M$5,(IF(K845="M",$N$5,$O$5)))+(IF(L845="Yes",$P$5,0))</f>
        <v>1.7</v>
      </c>
      <c r="P845" s="53">
        <f t="shared" si="37"/>
        <v>4.96</v>
      </c>
      <c r="Q845" s="41"/>
      <c r="R845" s="59">
        <v>43485.3638669378</v>
      </c>
      <c r="S845" s="48" t="s">
        <v>3</v>
      </c>
      <c r="T845" s="48" t="s">
        <v>33</v>
      </c>
      <c r="U845" s="48" t="s">
        <v>33</v>
      </c>
      <c r="V845" s="53">
        <f>IF(AND(S845="L",T845="Yes",U845="Yes"),$P$7,0)+IF(S845="S",$M$4,IF(S845="M",$N$4,$O$4)+IF(T845="Yes",$P$4,0))</f>
        <v>6.4</v>
      </c>
      <c r="W845" s="53">
        <f>IF(S845="S",$M$5,(IF(S845="M",$N$5,$O$5)))+(IF(T845="Yes",$P$5,0))</f>
        <v>1.5</v>
      </c>
      <c r="X845" s="53">
        <f t="shared" si="38"/>
        <v>4.9</v>
      </c>
    </row>
    <row r="846" s="39" customFormat="1" ht="15.75" customHeight="1" spans="1:24">
      <c r="A846" s="41"/>
      <c r="B846" s="59">
        <v>43471.8798447032</v>
      </c>
      <c r="C846" s="48" t="s">
        <v>2</v>
      </c>
      <c r="D846" s="48" t="s">
        <v>33</v>
      </c>
      <c r="E846" s="48" t="s">
        <v>33</v>
      </c>
      <c r="F846" s="53">
        <f>IF(C846="S",$M$4,(IF(C846="M",$N$4,$O$4)))+(IF(D846="Yes",$P$4,0))</f>
        <v>5.4</v>
      </c>
      <c r="G846" s="53">
        <f>IF(C846="S",$M$5,(IF(C846="M",$N$5,$O$5)))+(IF(D846="Yes",$P$5,0))</f>
        <v>1.2</v>
      </c>
      <c r="H846" s="53">
        <f t="shared" si="36"/>
        <v>4.2</v>
      </c>
      <c r="I846" s="41"/>
      <c r="J846" s="59">
        <v>43477.5327226727</v>
      </c>
      <c r="K846" s="48" t="s">
        <v>4</v>
      </c>
      <c r="L846" s="48" t="s">
        <v>33</v>
      </c>
      <c r="M846" s="48" t="s">
        <v>5</v>
      </c>
      <c r="N846" s="53">
        <f>IF(AND(K846="L",M846="Yes"),$O$6,IF(K846="S",$M$4,IF(K846="M",$N$4,$O$4)))+IF(L846="Yes",$P$4,0)</f>
        <v>6.66</v>
      </c>
      <c r="O846" s="53">
        <f>IF(K846="S",$M$5,(IF(K846="M",$N$5,$O$5)))+(IF(L846="Yes",$P$5,0))</f>
        <v>1.7</v>
      </c>
      <c r="P846" s="53">
        <f t="shared" si="37"/>
        <v>4.96</v>
      </c>
      <c r="Q846" s="41"/>
      <c r="R846" s="59">
        <v>43485.3665777671</v>
      </c>
      <c r="S846" s="48" t="s">
        <v>3</v>
      </c>
      <c r="T846" s="48" t="s">
        <v>33</v>
      </c>
      <c r="U846" s="48" t="s">
        <v>33</v>
      </c>
      <c r="V846" s="53">
        <f>IF(AND(S846="L",T846="Yes",U846="Yes"),$P$7,0)+IF(S846="S",$M$4,IF(S846="M",$N$4,$O$4)+IF(T846="Yes",$P$4,0))</f>
        <v>6.4</v>
      </c>
      <c r="W846" s="53">
        <f>IF(S846="S",$M$5,(IF(S846="M",$N$5,$O$5)))+(IF(T846="Yes",$P$5,0))</f>
        <v>1.5</v>
      </c>
      <c r="X846" s="53">
        <f t="shared" si="38"/>
        <v>4.9</v>
      </c>
    </row>
    <row r="847" s="39" customFormat="1" ht="15.75" customHeight="1" spans="1:24">
      <c r="A847" s="41"/>
      <c r="B847" s="59">
        <v>43471.8904638608</v>
      </c>
      <c r="C847" s="48" t="s">
        <v>4</v>
      </c>
      <c r="D847" s="48" t="s">
        <v>33</v>
      </c>
      <c r="E847" s="48" t="s">
        <v>33</v>
      </c>
      <c r="F847" s="53">
        <f>IF(C847="S",$M$4,(IF(C847="M",$N$4,$O$4)))+(IF(D847="Yes",$P$4,0))</f>
        <v>7.4</v>
      </c>
      <c r="G847" s="53">
        <f>IF(C847="S",$M$5,(IF(C847="M",$N$5,$O$5)))+(IF(D847="Yes",$P$5,0))</f>
        <v>1.7</v>
      </c>
      <c r="H847" s="53">
        <f t="shared" si="36"/>
        <v>5.7</v>
      </c>
      <c r="I847" s="41"/>
      <c r="J847" s="59">
        <v>43477.5334977051</v>
      </c>
      <c r="K847" s="48" t="s">
        <v>3</v>
      </c>
      <c r="L847" s="48" t="s">
        <v>5</v>
      </c>
      <c r="M847" s="48" t="s">
        <v>33</v>
      </c>
      <c r="N847" s="53">
        <f>IF(AND(K847="L",M847="Yes"),$O$6,IF(K847="S",$M$4,IF(K847="M",$N$4,$O$4)))+IF(L847="Yes",$P$4,0)</f>
        <v>11.3</v>
      </c>
      <c r="O847" s="53">
        <f>IF(K847="S",$M$5,(IF(K847="M",$N$5,$O$5)))+(IF(L847="Yes",$P$5,0))</f>
        <v>3.5</v>
      </c>
      <c r="P847" s="53">
        <f t="shared" si="37"/>
        <v>7.8</v>
      </c>
      <c r="Q847" s="41"/>
      <c r="R847" s="59">
        <v>43485.3717439611</v>
      </c>
      <c r="S847" s="48" t="s">
        <v>3</v>
      </c>
      <c r="T847" s="48" t="s">
        <v>33</v>
      </c>
      <c r="U847" s="48" t="s">
        <v>33</v>
      </c>
      <c r="V847" s="53">
        <f>IF(AND(S847="L",T847="Yes",U847="Yes"),$P$7,0)+IF(S847="S",$M$4,IF(S847="M",$N$4,$O$4)+IF(T847="Yes",$P$4,0))</f>
        <v>6.4</v>
      </c>
      <c r="W847" s="53">
        <f>IF(S847="S",$M$5,(IF(S847="M",$N$5,$O$5)))+(IF(T847="Yes",$P$5,0))</f>
        <v>1.5</v>
      </c>
      <c r="X847" s="53">
        <f t="shared" si="38"/>
        <v>4.9</v>
      </c>
    </row>
    <row r="848" s="39" customFormat="1" ht="15.75" customHeight="1" spans="1:24">
      <c r="A848" s="41"/>
      <c r="B848" s="59">
        <v>43471.8909878649</v>
      </c>
      <c r="C848" s="48" t="s">
        <v>2</v>
      </c>
      <c r="D848" s="48" t="s">
        <v>33</v>
      </c>
      <c r="E848" s="48" t="s">
        <v>33</v>
      </c>
      <c r="F848" s="53">
        <f>IF(C848="S",$M$4,(IF(C848="M",$N$4,$O$4)))+(IF(D848="Yes",$P$4,0))</f>
        <v>5.4</v>
      </c>
      <c r="G848" s="53">
        <f>IF(C848="S",$M$5,(IF(C848="M",$N$5,$O$5)))+(IF(D848="Yes",$P$5,0))</f>
        <v>1.2</v>
      </c>
      <c r="H848" s="53">
        <f t="shared" si="36"/>
        <v>4.2</v>
      </c>
      <c r="I848" s="41"/>
      <c r="J848" s="59">
        <v>43477.5380616464</v>
      </c>
      <c r="K848" s="48" t="s">
        <v>4</v>
      </c>
      <c r="L848" s="48" t="s">
        <v>33</v>
      </c>
      <c r="M848" s="48" t="s">
        <v>33</v>
      </c>
      <c r="N848" s="53">
        <f>IF(AND(K848="L",M848="Yes"),$O$6,IF(K848="S",$M$4,IF(K848="M",$N$4,$O$4)))+IF(L848="Yes",$P$4,0)</f>
        <v>7.4</v>
      </c>
      <c r="O848" s="53">
        <f>IF(K848="S",$M$5,(IF(K848="M",$N$5,$O$5)))+(IF(L848="Yes",$P$5,0))</f>
        <v>1.7</v>
      </c>
      <c r="P848" s="53">
        <f t="shared" si="37"/>
        <v>5.7</v>
      </c>
      <c r="Q848" s="41"/>
      <c r="R848" s="59">
        <v>43485.3749973464</v>
      </c>
      <c r="S848" s="48" t="s">
        <v>4</v>
      </c>
      <c r="T848" s="48" t="s">
        <v>5</v>
      </c>
      <c r="U848" s="48" t="s">
        <v>5</v>
      </c>
      <c r="V848" s="53">
        <f>IF(AND(S848="L",T848="Yes",U848="Yes"),$P$7,0)+IF(S848="S",$M$4,IF(S848="M",$N$4,$O$4)+IF(T848="Yes",$P$4,0))</f>
        <v>14.75</v>
      </c>
      <c r="W848" s="53">
        <f>IF(S848="S",$M$5,(IF(S848="M",$N$5,$O$5)))+(IF(T848="Yes",$P$5,0))</f>
        <v>3.7</v>
      </c>
      <c r="X848" s="53">
        <f t="shared" si="38"/>
        <v>11.05</v>
      </c>
    </row>
    <row r="849" s="39" customFormat="1" ht="15.75" customHeight="1" spans="1:24">
      <c r="A849" s="41"/>
      <c r="B849" s="59">
        <v>43471.9012201063</v>
      </c>
      <c r="C849" s="48" t="s">
        <v>4</v>
      </c>
      <c r="D849" s="48" t="s">
        <v>33</v>
      </c>
      <c r="E849" s="48" t="s">
        <v>33</v>
      </c>
      <c r="F849" s="53">
        <f>IF(C849="S",$M$4,(IF(C849="M",$N$4,$O$4)))+(IF(D849="Yes",$P$4,0))</f>
        <v>7.4</v>
      </c>
      <c r="G849" s="53">
        <f>IF(C849="S",$M$5,(IF(C849="M",$N$5,$O$5)))+(IF(D849="Yes",$P$5,0))</f>
        <v>1.7</v>
      </c>
      <c r="H849" s="53">
        <f t="shared" si="36"/>
        <v>5.7</v>
      </c>
      <c r="I849" s="41"/>
      <c r="J849" s="59">
        <v>43477.5480036609</v>
      </c>
      <c r="K849" s="48" t="s">
        <v>4</v>
      </c>
      <c r="L849" s="48" t="s">
        <v>33</v>
      </c>
      <c r="M849" s="48" t="s">
        <v>5</v>
      </c>
      <c r="N849" s="53">
        <f>IF(AND(K849="L",M849="Yes"),$O$6,IF(K849="S",$M$4,IF(K849="M",$N$4,$O$4)))+IF(L849="Yes",$P$4,0)</f>
        <v>6.66</v>
      </c>
      <c r="O849" s="53">
        <f>IF(K849="S",$M$5,(IF(K849="M",$N$5,$O$5)))+(IF(L849="Yes",$P$5,0))</f>
        <v>1.7</v>
      </c>
      <c r="P849" s="53">
        <f t="shared" si="37"/>
        <v>4.96</v>
      </c>
      <c r="Q849" s="41"/>
      <c r="R849" s="59">
        <v>43485.3849714577</v>
      </c>
      <c r="S849" s="48" t="s">
        <v>2</v>
      </c>
      <c r="T849" s="48" t="s">
        <v>33</v>
      </c>
      <c r="U849" s="48" t="s">
        <v>33</v>
      </c>
      <c r="V849" s="53">
        <f>IF(AND(S849="L",T849="Yes",U849="Yes"),$P$7,0)+IF(S849="S",$M$4,IF(S849="M",$N$4,$O$4)+IF(T849="Yes",$P$4,0))</f>
        <v>5.4</v>
      </c>
      <c r="W849" s="53">
        <f>IF(S849="S",$M$5,(IF(S849="M",$N$5,$O$5)))+(IF(T849="Yes",$P$5,0))</f>
        <v>1.2</v>
      </c>
      <c r="X849" s="53">
        <f t="shared" si="38"/>
        <v>4.2</v>
      </c>
    </row>
    <row r="850" s="39" customFormat="1" ht="15.75" customHeight="1" spans="1:24">
      <c r="A850" s="41"/>
      <c r="B850" s="59">
        <v>43471.9031831138</v>
      </c>
      <c r="C850" s="48" t="s">
        <v>4</v>
      </c>
      <c r="D850" s="48" t="s">
        <v>33</v>
      </c>
      <c r="E850" s="48" t="s">
        <v>33</v>
      </c>
      <c r="F850" s="53">
        <f>IF(C850="S",$M$4,(IF(C850="M",$N$4,$O$4)))+(IF(D850="Yes",$P$4,0))</f>
        <v>7.4</v>
      </c>
      <c r="G850" s="53">
        <f>IF(C850="S",$M$5,(IF(C850="M",$N$5,$O$5)))+(IF(D850="Yes",$P$5,0))</f>
        <v>1.7</v>
      </c>
      <c r="H850" s="53">
        <f t="shared" si="36"/>
        <v>5.7</v>
      </c>
      <c r="I850" s="41"/>
      <c r="J850" s="59">
        <v>43477.5515097308</v>
      </c>
      <c r="K850" s="48" t="s">
        <v>3</v>
      </c>
      <c r="L850" s="48" t="s">
        <v>33</v>
      </c>
      <c r="M850" s="48" t="s">
        <v>33</v>
      </c>
      <c r="N850" s="53">
        <f>IF(AND(K850="L",M850="Yes"),$O$6,IF(K850="S",$M$4,IF(K850="M",$N$4,$O$4)))+IF(L850="Yes",$P$4,0)</f>
        <v>6.4</v>
      </c>
      <c r="O850" s="53">
        <f>IF(K850="S",$M$5,(IF(K850="M",$N$5,$O$5)))+(IF(L850="Yes",$P$5,0))</f>
        <v>1.5</v>
      </c>
      <c r="P850" s="53">
        <f t="shared" si="37"/>
        <v>4.9</v>
      </c>
      <c r="Q850" s="41"/>
      <c r="R850" s="59">
        <v>43485.3900535544</v>
      </c>
      <c r="S850" s="48" t="s">
        <v>3</v>
      </c>
      <c r="T850" s="48" t="s">
        <v>33</v>
      </c>
      <c r="U850" s="48" t="s">
        <v>33</v>
      </c>
      <c r="V850" s="53">
        <f>IF(AND(S850="L",T850="Yes",U850="Yes"),$P$7,0)+IF(S850="S",$M$4,IF(S850="M",$N$4,$O$4)+IF(T850="Yes",$P$4,0))</f>
        <v>6.4</v>
      </c>
      <c r="W850" s="53">
        <f>IF(S850="S",$M$5,(IF(S850="M",$N$5,$O$5)))+(IF(T850="Yes",$P$5,0))</f>
        <v>1.5</v>
      </c>
      <c r="X850" s="53">
        <f t="shared" si="38"/>
        <v>4.9</v>
      </c>
    </row>
    <row r="851" s="39" customFormat="1" ht="15.75" customHeight="1" spans="1:24">
      <c r="A851" s="41"/>
      <c r="B851" s="59">
        <v>43471.9066260259</v>
      </c>
      <c r="C851" s="48" t="s">
        <v>3</v>
      </c>
      <c r="D851" s="48" t="s">
        <v>33</v>
      </c>
      <c r="E851" s="48" t="s">
        <v>33</v>
      </c>
      <c r="F851" s="53">
        <f>IF(C851="S",$M$4,(IF(C851="M",$N$4,$O$4)))+(IF(D851="Yes",$P$4,0))</f>
        <v>6.4</v>
      </c>
      <c r="G851" s="53">
        <f>IF(C851="S",$M$5,(IF(C851="M",$N$5,$O$5)))+(IF(D851="Yes",$P$5,0))</f>
        <v>1.5</v>
      </c>
      <c r="H851" s="53">
        <f t="shared" si="36"/>
        <v>4.9</v>
      </c>
      <c r="I851" s="41"/>
      <c r="J851" s="59">
        <v>43477.5649305463</v>
      </c>
      <c r="K851" s="48" t="s">
        <v>3</v>
      </c>
      <c r="L851" s="48" t="s">
        <v>33</v>
      </c>
      <c r="M851" s="48" t="s">
        <v>33</v>
      </c>
      <c r="N851" s="53">
        <f>IF(AND(K851="L",M851="Yes"),$O$6,IF(K851="S",$M$4,IF(K851="M",$N$4,$O$4)))+IF(L851="Yes",$P$4,0)</f>
        <v>6.4</v>
      </c>
      <c r="O851" s="53">
        <f>IF(K851="S",$M$5,(IF(K851="M",$N$5,$O$5)))+(IF(L851="Yes",$P$5,0))</f>
        <v>1.5</v>
      </c>
      <c r="P851" s="53">
        <f t="shared" si="37"/>
        <v>4.9</v>
      </c>
      <c r="Q851" s="41"/>
      <c r="R851" s="59">
        <v>43485.3964064917</v>
      </c>
      <c r="S851" s="48" t="s">
        <v>3</v>
      </c>
      <c r="T851" s="48" t="s">
        <v>33</v>
      </c>
      <c r="U851" s="48" t="s">
        <v>33</v>
      </c>
      <c r="V851" s="53">
        <f>IF(AND(S851="L",T851="Yes",U851="Yes"),$P$7,0)+IF(S851="S",$M$4,IF(S851="M",$N$4,$O$4)+IF(T851="Yes",$P$4,0))</f>
        <v>6.4</v>
      </c>
      <c r="W851" s="53">
        <f>IF(S851="S",$M$5,(IF(S851="M",$N$5,$O$5)))+(IF(T851="Yes",$P$5,0))</f>
        <v>1.5</v>
      </c>
      <c r="X851" s="53">
        <f t="shared" si="38"/>
        <v>4.9</v>
      </c>
    </row>
    <row r="852" s="39" customFormat="1" ht="15.75" customHeight="1" spans="1:24">
      <c r="A852" s="41"/>
      <c r="B852" s="59">
        <v>43471.9068180171</v>
      </c>
      <c r="C852" s="48" t="s">
        <v>3</v>
      </c>
      <c r="D852" s="48" t="s">
        <v>33</v>
      </c>
      <c r="E852" s="48" t="s">
        <v>33</v>
      </c>
      <c r="F852" s="53">
        <f>IF(C852="S",$M$4,(IF(C852="M",$N$4,$O$4)))+(IF(D852="Yes",$P$4,0))</f>
        <v>6.4</v>
      </c>
      <c r="G852" s="53">
        <f>IF(C852="S",$M$5,(IF(C852="M",$N$5,$O$5)))+(IF(D852="Yes",$P$5,0))</f>
        <v>1.5</v>
      </c>
      <c r="H852" s="53">
        <f t="shared" ref="H852:H915" si="39">F852-G852</f>
        <v>4.9</v>
      </c>
      <c r="I852" s="41"/>
      <c r="J852" s="59">
        <v>43477.5715776214</v>
      </c>
      <c r="K852" s="48" t="s">
        <v>4</v>
      </c>
      <c r="L852" s="48" t="s">
        <v>33</v>
      </c>
      <c r="M852" s="48" t="s">
        <v>5</v>
      </c>
      <c r="N852" s="53">
        <f>IF(AND(K852="L",M852="Yes"),$O$6,IF(K852="S",$M$4,IF(K852="M",$N$4,$O$4)))+IF(L852="Yes",$P$4,0)</f>
        <v>6.66</v>
      </c>
      <c r="O852" s="53">
        <f>IF(K852="S",$M$5,(IF(K852="M",$N$5,$O$5)))+(IF(L852="Yes",$P$5,0))</f>
        <v>1.7</v>
      </c>
      <c r="P852" s="53">
        <f t="shared" ref="P852:P915" si="40">N852-O852</f>
        <v>4.96</v>
      </c>
      <c r="Q852" s="41"/>
      <c r="R852" s="59">
        <v>43485.3981356627</v>
      </c>
      <c r="S852" s="48" t="s">
        <v>3</v>
      </c>
      <c r="T852" s="48" t="s">
        <v>33</v>
      </c>
      <c r="U852" s="48" t="s">
        <v>33</v>
      </c>
      <c r="V852" s="53">
        <f>IF(AND(S852="L",T852="Yes",U852="Yes"),$P$7,0)+IF(S852="S",$M$4,IF(S852="M",$N$4,$O$4)+IF(T852="Yes",$P$4,0))</f>
        <v>6.4</v>
      </c>
      <c r="W852" s="53">
        <f>IF(S852="S",$M$5,(IF(S852="M",$N$5,$O$5)))+(IF(T852="Yes",$P$5,0))</f>
        <v>1.5</v>
      </c>
      <c r="X852" s="53">
        <f t="shared" ref="X852:X915" si="41">V852-W852</f>
        <v>4.9</v>
      </c>
    </row>
    <row r="853" s="39" customFormat="1" ht="15.75" customHeight="1" spans="1:24">
      <c r="A853" s="41"/>
      <c r="B853" s="59">
        <v>43471.9352838993</v>
      </c>
      <c r="C853" s="48" t="s">
        <v>3</v>
      </c>
      <c r="D853" s="48" t="s">
        <v>33</v>
      </c>
      <c r="E853" s="48" t="s">
        <v>33</v>
      </c>
      <c r="F853" s="53">
        <f>IF(C853="S",$M$4,(IF(C853="M",$N$4,$O$4)))+(IF(D853="Yes",$P$4,0))</f>
        <v>6.4</v>
      </c>
      <c r="G853" s="53">
        <f>IF(C853="S",$M$5,(IF(C853="M",$N$5,$O$5)))+(IF(D853="Yes",$P$5,0))</f>
        <v>1.5</v>
      </c>
      <c r="H853" s="53">
        <f t="shared" si="39"/>
        <v>4.9</v>
      </c>
      <c r="I853" s="41"/>
      <c r="J853" s="59">
        <v>43477.5747184081</v>
      </c>
      <c r="K853" s="48" t="s">
        <v>4</v>
      </c>
      <c r="L853" s="48" t="s">
        <v>33</v>
      </c>
      <c r="M853" s="48" t="s">
        <v>33</v>
      </c>
      <c r="N853" s="53">
        <f>IF(AND(K853="L",M853="Yes"),$O$6,IF(K853="S",$M$4,IF(K853="M",$N$4,$O$4)))+IF(L853="Yes",$P$4,0)</f>
        <v>7.4</v>
      </c>
      <c r="O853" s="53">
        <f>IF(K853="S",$M$5,(IF(K853="M",$N$5,$O$5)))+(IF(L853="Yes",$P$5,0))</f>
        <v>1.7</v>
      </c>
      <c r="P853" s="53">
        <f t="shared" si="40"/>
        <v>5.7</v>
      </c>
      <c r="Q853" s="41"/>
      <c r="R853" s="59">
        <v>43485.4101585266</v>
      </c>
      <c r="S853" s="48" t="s">
        <v>3</v>
      </c>
      <c r="T853" s="48" t="s">
        <v>33</v>
      </c>
      <c r="U853" s="48" t="s">
        <v>33</v>
      </c>
      <c r="V853" s="53">
        <f>IF(AND(S853="L",T853="Yes",U853="Yes"),$P$7,0)+IF(S853="S",$M$4,IF(S853="M",$N$4,$O$4)+IF(T853="Yes",$P$4,0))</f>
        <v>6.4</v>
      </c>
      <c r="W853" s="53">
        <f>IF(S853="S",$M$5,(IF(S853="M",$N$5,$O$5)))+(IF(T853="Yes",$P$5,0))</f>
        <v>1.5</v>
      </c>
      <c r="X853" s="53">
        <f t="shared" si="41"/>
        <v>4.9</v>
      </c>
    </row>
    <row r="854" s="39" customFormat="1" ht="15.75" customHeight="1" spans="1:24">
      <c r="A854" s="41"/>
      <c r="B854" s="59">
        <v>43471.937198868</v>
      </c>
      <c r="C854" s="48" t="s">
        <v>4</v>
      </c>
      <c r="D854" s="48" t="s">
        <v>33</v>
      </c>
      <c r="E854" s="48" t="s">
        <v>33</v>
      </c>
      <c r="F854" s="53">
        <f>IF(C854="S",$M$4,(IF(C854="M",$N$4,$O$4)))+(IF(D854="Yes",$P$4,0))</f>
        <v>7.4</v>
      </c>
      <c r="G854" s="53">
        <f>IF(C854="S",$M$5,(IF(C854="M",$N$5,$O$5)))+(IF(D854="Yes",$P$5,0))</f>
        <v>1.7</v>
      </c>
      <c r="H854" s="53">
        <f t="shared" si="39"/>
        <v>5.7</v>
      </c>
      <c r="I854" s="41"/>
      <c r="J854" s="59">
        <v>43477.5769530942</v>
      </c>
      <c r="K854" s="48" t="s">
        <v>3</v>
      </c>
      <c r="L854" s="48" t="s">
        <v>33</v>
      </c>
      <c r="M854" s="48" t="s">
        <v>33</v>
      </c>
      <c r="N854" s="53">
        <f>IF(AND(K854="L",M854="Yes"),$O$6,IF(K854="S",$M$4,IF(K854="M",$N$4,$O$4)))+IF(L854="Yes",$P$4,0)</f>
        <v>6.4</v>
      </c>
      <c r="O854" s="53">
        <f>IF(K854="S",$M$5,(IF(K854="M",$N$5,$O$5)))+(IF(L854="Yes",$P$5,0))</f>
        <v>1.5</v>
      </c>
      <c r="P854" s="53">
        <f t="shared" si="40"/>
        <v>4.9</v>
      </c>
      <c r="Q854" s="41"/>
      <c r="R854" s="59">
        <v>43485.413015456</v>
      </c>
      <c r="S854" s="48" t="s">
        <v>2</v>
      </c>
      <c r="T854" s="48" t="s">
        <v>5</v>
      </c>
      <c r="U854" s="48" t="s">
        <v>33</v>
      </c>
      <c r="V854" s="53">
        <f>IF(AND(S854="L",T854="Yes",U854="Yes"),$P$7,0)+IF(S854="S",$M$4,IF(S854="M",$N$4,$O$4)+IF(T854="Yes",$P$4,0))</f>
        <v>5.4</v>
      </c>
      <c r="W854" s="53">
        <f>IF(S854="S",$M$5,(IF(S854="M",$N$5,$O$5)))+(IF(T854="Yes",$P$5,0))</f>
        <v>3.2</v>
      </c>
      <c r="X854" s="53">
        <f t="shared" si="41"/>
        <v>2.2</v>
      </c>
    </row>
    <row r="855" s="39" customFormat="1" ht="15.75" customHeight="1" spans="1:24">
      <c r="A855" s="41"/>
      <c r="B855" s="59">
        <v>43471.9430417594</v>
      </c>
      <c r="C855" s="48" t="s">
        <v>3</v>
      </c>
      <c r="D855" s="48" t="s">
        <v>33</v>
      </c>
      <c r="E855" s="48" t="s">
        <v>33</v>
      </c>
      <c r="F855" s="53">
        <f>IF(C855="S",$M$4,(IF(C855="M",$N$4,$O$4)))+(IF(D855="Yes",$P$4,0))</f>
        <v>6.4</v>
      </c>
      <c r="G855" s="53">
        <f>IF(C855="S",$M$5,(IF(C855="M",$N$5,$O$5)))+(IF(D855="Yes",$P$5,0))</f>
        <v>1.5</v>
      </c>
      <c r="H855" s="53">
        <f t="shared" si="39"/>
        <v>4.9</v>
      </c>
      <c r="I855" s="41"/>
      <c r="J855" s="59">
        <v>43477.5797148914</v>
      </c>
      <c r="K855" s="48" t="s">
        <v>4</v>
      </c>
      <c r="L855" s="48" t="s">
        <v>33</v>
      </c>
      <c r="M855" s="48" t="s">
        <v>5</v>
      </c>
      <c r="N855" s="53">
        <f>IF(AND(K855="L",M855="Yes"),$O$6,IF(K855="S",$M$4,IF(K855="M",$N$4,$O$4)))+IF(L855="Yes",$P$4,0)</f>
        <v>6.66</v>
      </c>
      <c r="O855" s="53">
        <f>IF(K855="S",$M$5,(IF(K855="M",$N$5,$O$5)))+(IF(L855="Yes",$P$5,0))</f>
        <v>1.7</v>
      </c>
      <c r="P855" s="53">
        <f t="shared" si="40"/>
        <v>4.96</v>
      </c>
      <c r="Q855" s="41"/>
      <c r="R855" s="59">
        <v>43485.4195922329</v>
      </c>
      <c r="S855" s="48" t="s">
        <v>4</v>
      </c>
      <c r="T855" s="48" t="s">
        <v>33</v>
      </c>
      <c r="U855" s="48" t="s">
        <v>5</v>
      </c>
      <c r="V855" s="53">
        <f>IF(AND(S855="L",T855="Yes",U855="Yes"),$P$7,0)+IF(S855="S",$M$4,IF(S855="M",$N$4,$O$4)+IF(T855="Yes",$P$4,0))</f>
        <v>7.4</v>
      </c>
      <c r="W855" s="53">
        <f>IF(S855="S",$M$5,(IF(S855="M",$N$5,$O$5)))+(IF(T855="Yes",$P$5,0))</f>
        <v>1.7</v>
      </c>
      <c r="X855" s="53">
        <f t="shared" si="41"/>
        <v>5.7</v>
      </c>
    </row>
    <row r="856" s="39" customFormat="1" ht="15.75" customHeight="1" spans="1:24">
      <c r="A856" s="41"/>
      <c r="B856" s="59">
        <v>43471.9513881328</v>
      </c>
      <c r="C856" s="48" t="s">
        <v>3</v>
      </c>
      <c r="D856" s="48" t="s">
        <v>33</v>
      </c>
      <c r="E856" s="48" t="s">
        <v>33</v>
      </c>
      <c r="F856" s="53">
        <f>IF(C856="S",$M$4,(IF(C856="M",$N$4,$O$4)))+(IF(D856="Yes",$P$4,0))</f>
        <v>6.4</v>
      </c>
      <c r="G856" s="53">
        <f>IF(C856="S",$M$5,(IF(C856="M",$N$5,$O$5)))+(IF(D856="Yes",$P$5,0))</f>
        <v>1.5</v>
      </c>
      <c r="H856" s="53">
        <f t="shared" si="39"/>
        <v>4.9</v>
      </c>
      <c r="I856" s="41"/>
      <c r="J856" s="59">
        <v>43477.5951693603</v>
      </c>
      <c r="K856" s="48" t="s">
        <v>4</v>
      </c>
      <c r="L856" s="48" t="s">
        <v>33</v>
      </c>
      <c r="M856" s="48" t="s">
        <v>33</v>
      </c>
      <c r="N856" s="53">
        <f>IF(AND(K856="L",M856="Yes"),$O$6,IF(K856="S",$M$4,IF(K856="M",$N$4,$O$4)))+IF(L856="Yes",$P$4,0)</f>
        <v>7.4</v>
      </c>
      <c r="O856" s="53">
        <f>IF(K856="S",$M$5,(IF(K856="M",$N$5,$O$5)))+(IF(L856="Yes",$P$5,0))</f>
        <v>1.7</v>
      </c>
      <c r="P856" s="53">
        <f t="shared" si="40"/>
        <v>5.7</v>
      </c>
      <c r="Q856" s="41"/>
      <c r="R856" s="59">
        <v>43485.4210848271</v>
      </c>
      <c r="S856" s="48" t="s">
        <v>2</v>
      </c>
      <c r="T856" s="48" t="s">
        <v>33</v>
      </c>
      <c r="U856" s="48" t="s">
        <v>33</v>
      </c>
      <c r="V856" s="53">
        <f>IF(AND(S856="L",T856="Yes",U856="Yes"),$P$7,0)+IF(S856="S",$M$4,IF(S856="M",$N$4,$O$4)+IF(T856="Yes",$P$4,0))</f>
        <v>5.4</v>
      </c>
      <c r="W856" s="53">
        <f>IF(S856="S",$M$5,(IF(S856="M",$N$5,$O$5)))+(IF(T856="Yes",$P$5,0))</f>
        <v>1.2</v>
      </c>
      <c r="X856" s="53">
        <f t="shared" si="41"/>
        <v>4.2</v>
      </c>
    </row>
    <row r="857" s="39" customFormat="1" ht="15.75" customHeight="1" spans="1:24">
      <c r="A857" s="41"/>
      <c r="B857" s="59">
        <v>43471.9532635955</v>
      </c>
      <c r="C857" s="48" t="s">
        <v>3</v>
      </c>
      <c r="D857" s="48" t="s">
        <v>33</v>
      </c>
      <c r="E857" s="48" t="s">
        <v>33</v>
      </c>
      <c r="F857" s="53">
        <f>IF(C857="S",$M$4,(IF(C857="M",$N$4,$O$4)))+(IF(D857="Yes",$P$4,0))</f>
        <v>6.4</v>
      </c>
      <c r="G857" s="53">
        <f>IF(C857="S",$M$5,(IF(C857="M",$N$5,$O$5)))+(IF(D857="Yes",$P$5,0))</f>
        <v>1.5</v>
      </c>
      <c r="H857" s="53">
        <f t="shared" si="39"/>
        <v>4.9</v>
      </c>
      <c r="I857" s="41"/>
      <c r="J857" s="59">
        <v>43477.6036121204</v>
      </c>
      <c r="K857" s="48" t="s">
        <v>3</v>
      </c>
      <c r="L857" s="48" t="s">
        <v>5</v>
      </c>
      <c r="M857" s="48" t="s">
        <v>33</v>
      </c>
      <c r="N857" s="53">
        <f>IF(AND(K857="L",M857="Yes"),$O$6,IF(K857="S",$M$4,IF(K857="M",$N$4,$O$4)))+IF(L857="Yes",$P$4,0)</f>
        <v>11.3</v>
      </c>
      <c r="O857" s="53">
        <f>IF(K857="S",$M$5,(IF(K857="M",$N$5,$O$5)))+(IF(L857="Yes",$P$5,0))</f>
        <v>3.5</v>
      </c>
      <c r="P857" s="53">
        <f t="shared" si="40"/>
        <v>7.8</v>
      </c>
      <c r="Q857" s="41"/>
      <c r="R857" s="59">
        <v>43485.4280761473</v>
      </c>
      <c r="S857" s="48" t="s">
        <v>3</v>
      </c>
      <c r="T857" s="48" t="s">
        <v>5</v>
      </c>
      <c r="U857" s="48" t="s">
        <v>33</v>
      </c>
      <c r="V857" s="53">
        <f>IF(AND(S857="L",T857="Yes",U857="Yes"),$P$7,0)+IF(S857="S",$M$4,IF(S857="M",$N$4,$O$4)+IF(T857="Yes",$P$4,0))</f>
        <v>11.3</v>
      </c>
      <c r="W857" s="53">
        <f>IF(S857="S",$M$5,(IF(S857="M",$N$5,$O$5)))+(IF(T857="Yes",$P$5,0))</f>
        <v>3.5</v>
      </c>
      <c r="X857" s="53">
        <f t="shared" si="41"/>
        <v>7.8</v>
      </c>
    </row>
    <row r="858" s="39" customFormat="1" ht="15.75" customHeight="1" spans="1:24">
      <c r="A858" s="41"/>
      <c r="B858" s="59">
        <v>43471.9605311477</v>
      </c>
      <c r="C858" s="48" t="s">
        <v>3</v>
      </c>
      <c r="D858" s="48" t="s">
        <v>33</v>
      </c>
      <c r="E858" s="48" t="s">
        <v>33</v>
      </c>
      <c r="F858" s="53">
        <f>IF(C858="S",$M$4,(IF(C858="M",$N$4,$O$4)))+(IF(D858="Yes",$P$4,0))</f>
        <v>6.4</v>
      </c>
      <c r="G858" s="53">
        <f>IF(C858="S",$M$5,(IF(C858="M",$N$5,$O$5)))+(IF(D858="Yes",$P$5,0))</f>
        <v>1.5</v>
      </c>
      <c r="H858" s="53">
        <f t="shared" si="39"/>
        <v>4.9</v>
      </c>
      <c r="I858" s="41"/>
      <c r="J858" s="59">
        <v>43477.6071401566</v>
      </c>
      <c r="K858" s="48" t="s">
        <v>4</v>
      </c>
      <c r="L858" s="48" t="s">
        <v>33</v>
      </c>
      <c r="M858" s="48" t="s">
        <v>5</v>
      </c>
      <c r="N858" s="53">
        <f>IF(AND(K858="L",M858="Yes"),$O$6,IF(K858="S",$M$4,IF(K858="M",$N$4,$O$4)))+IF(L858="Yes",$P$4,0)</f>
        <v>6.66</v>
      </c>
      <c r="O858" s="53">
        <f>IF(K858="S",$M$5,(IF(K858="M",$N$5,$O$5)))+(IF(L858="Yes",$P$5,0))</f>
        <v>1.7</v>
      </c>
      <c r="P858" s="53">
        <f t="shared" si="40"/>
        <v>4.96</v>
      </c>
      <c r="Q858" s="41"/>
      <c r="R858" s="59">
        <v>43485.444021881</v>
      </c>
      <c r="S858" s="48" t="s">
        <v>2</v>
      </c>
      <c r="T858" s="48" t="s">
        <v>33</v>
      </c>
      <c r="U858" s="48" t="s">
        <v>33</v>
      </c>
      <c r="V858" s="53">
        <f>IF(AND(S858="L",T858="Yes",U858="Yes"),$P$7,0)+IF(S858="S",$M$4,IF(S858="M",$N$4,$O$4)+IF(T858="Yes",$P$4,0))</f>
        <v>5.4</v>
      </c>
      <c r="W858" s="53">
        <f>IF(S858="S",$M$5,(IF(S858="M",$N$5,$O$5)))+(IF(T858="Yes",$P$5,0))</f>
        <v>1.2</v>
      </c>
      <c r="X858" s="53">
        <f t="shared" si="41"/>
        <v>4.2</v>
      </c>
    </row>
    <row r="859" s="39" customFormat="1" ht="15.75" customHeight="1" spans="1:24">
      <c r="A859" s="41"/>
      <c r="B859" s="59">
        <v>43471.9653939705</v>
      </c>
      <c r="C859" s="48" t="s">
        <v>3</v>
      </c>
      <c r="D859" s="48" t="s">
        <v>33</v>
      </c>
      <c r="E859" s="48" t="s">
        <v>33</v>
      </c>
      <c r="F859" s="53">
        <f>IF(C859="S",$M$4,(IF(C859="M",$N$4,$O$4)))+(IF(D859="Yes",$P$4,0))</f>
        <v>6.4</v>
      </c>
      <c r="G859" s="53">
        <f>IF(C859="S",$M$5,(IF(C859="M",$N$5,$O$5)))+(IF(D859="Yes",$P$5,0))</f>
        <v>1.5</v>
      </c>
      <c r="H859" s="53">
        <f t="shared" si="39"/>
        <v>4.9</v>
      </c>
      <c r="I859" s="41"/>
      <c r="J859" s="59">
        <v>43477.6083323311</v>
      </c>
      <c r="K859" s="48" t="s">
        <v>4</v>
      </c>
      <c r="L859" s="48" t="s">
        <v>33</v>
      </c>
      <c r="M859" s="48" t="s">
        <v>5</v>
      </c>
      <c r="N859" s="53">
        <f>IF(AND(K859="L",M859="Yes"),$O$6,IF(K859="S",$M$4,IF(K859="M",$N$4,$O$4)))+IF(L859="Yes",$P$4,0)</f>
        <v>6.66</v>
      </c>
      <c r="O859" s="53">
        <f>IF(K859="S",$M$5,(IF(K859="M",$N$5,$O$5)))+(IF(L859="Yes",$P$5,0))</f>
        <v>1.7</v>
      </c>
      <c r="P859" s="53">
        <f t="shared" si="40"/>
        <v>4.96</v>
      </c>
      <c r="Q859" s="41"/>
      <c r="R859" s="59">
        <v>43485.4575725138</v>
      </c>
      <c r="S859" s="48" t="s">
        <v>2</v>
      </c>
      <c r="T859" s="48" t="s">
        <v>33</v>
      </c>
      <c r="U859" s="48" t="s">
        <v>33</v>
      </c>
      <c r="V859" s="53">
        <f>IF(AND(S859="L",T859="Yes",U859="Yes"),$P$7,0)+IF(S859="S",$M$4,IF(S859="M",$N$4,$O$4)+IF(T859="Yes",$P$4,0))</f>
        <v>5.4</v>
      </c>
      <c r="W859" s="53">
        <f>IF(S859="S",$M$5,(IF(S859="M",$N$5,$O$5)))+(IF(T859="Yes",$P$5,0))</f>
        <v>1.2</v>
      </c>
      <c r="X859" s="53">
        <f t="shared" si="41"/>
        <v>4.2</v>
      </c>
    </row>
    <row r="860" s="39" customFormat="1" ht="15.75" customHeight="1" spans="1:24">
      <c r="A860" s="41"/>
      <c r="B860" s="59">
        <v>43471.9780221752</v>
      </c>
      <c r="C860" s="48" t="s">
        <v>3</v>
      </c>
      <c r="D860" s="48" t="s">
        <v>5</v>
      </c>
      <c r="E860" s="48" t="s">
        <v>33</v>
      </c>
      <c r="F860" s="53">
        <f>IF(C860="S",$M$4,(IF(C860="M",$N$4,$O$4)))+(IF(D860="Yes",$P$4,0))</f>
        <v>11.3</v>
      </c>
      <c r="G860" s="53">
        <f>IF(C860="S",$M$5,(IF(C860="M",$N$5,$O$5)))+(IF(D860="Yes",$P$5,0))</f>
        <v>3.5</v>
      </c>
      <c r="H860" s="53">
        <f t="shared" si="39"/>
        <v>7.8</v>
      </c>
      <c r="I860" s="41"/>
      <c r="J860" s="59">
        <v>43477.6132325135</v>
      </c>
      <c r="K860" s="48" t="s">
        <v>4</v>
      </c>
      <c r="L860" s="48" t="s">
        <v>33</v>
      </c>
      <c r="M860" s="48" t="s">
        <v>5</v>
      </c>
      <c r="N860" s="53">
        <f>IF(AND(K860="L",M860="Yes"),$O$6,IF(K860="S",$M$4,IF(K860="M",$N$4,$O$4)))+IF(L860="Yes",$P$4,0)</f>
        <v>6.66</v>
      </c>
      <c r="O860" s="53">
        <f>IF(K860="S",$M$5,(IF(K860="M",$N$5,$O$5)))+(IF(L860="Yes",$P$5,0))</f>
        <v>1.7</v>
      </c>
      <c r="P860" s="53">
        <f t="shared" si="40"/>
        <v>4.96</v>
      </c>
      <c r="Q860" s="41"/>
      <c r="R860" s="59">
        <v>43485.4672082545</v>
      </c>
      <c r="S860" s="48" t="s">
        <v>3</v>
      </c>
      <c r="T860" s="48" t="s">
        <v>33</v>
      </c>
      <c r="U860" s="48" t="s">
        <v>33</v>
      </c>
      <c r="V860" s="53">
        <f>IF(AND(S860="L",T860="Yes",U860="Yes"),$P$7,0)+IF(S860="S",$M$4,IF(S860="M",$N$4,$O$4)+IF(T860="Yes",$P$4,0))</f>
        <v>6.4</v>
      </c>
      <c r="W860" s="53">
        <f>IF(S860="S",$M$5,(IF(S860="M",$N$5,$O$5)))+(IF(T860="Yes",$P$5,0))</f>
        <v>1.5</v>
      </c>
      <c r="X860" s="53">
        <f t="shared" si="41"/>
        <v>4.9</v>
      </c>
    </row>
    <row r="861" s="39" customFormat="1" ht="15.75" customHeight="1" spans="1:24">
      <c r="A861" s="41"/>
      <c r="B861" s="59">
        <v>43471.9823503352</v>
      </c>
      <c r="C861" s="48" t="s">
        <v>2</v>
      </c>
      <c r="D861" s="48" t="s">
        <v>33</v>
      </c>
      <c r="E861" s="48" t="s">
        <v>33</v>
      </c>
      <c r="F861" s="53">
        <f>IF(C861="S",$M$4,(IF(C861="M",$N$4,$O$4)))+(IF(D861="Yes",$P$4,0))</f>
        <v>5.4</v>
      </c>
      <c r="G861" s="53">
        <f>IF(C861="S",$M$5,(IF(C861="M",$N$5,$O$5)))+(IF(D861="Yes",$P$5,0))</f>
        <v>1.2</v>
      </c>
      <c r="H861" s="53">
        <f t="shared" si="39"/>
        <v>4.2</v>
      </c>
      <c r="I861" s="41"/>
      <c r="J861" s="59">
        <v>43477.6143298072</v>
      </c>
      <c r="K861" s="48" t="s">
        <v>4</v>
      </c>
      <c r="L861" s="48" t="s">
        <v>33</v>
      </c>
      <c r="M861" s="48" t="s">
        <v>5</v>
      </c>
      <c r="N861" s="53">
        <f>IF(AND(K861="L",M861="Yes"),$O$6,IF(K861="S",$M$4,IF(K861="M",$N$4,$O$4)))+IF(L861="Yes",$P$4,0)</f>
        <v>6.66</v>
      </c>
      <c r="O861" s="53">
        <f>IF(K861="S",$M$5,(IF(K861="M",$N$5,$O$5)))+(IF(L861="Yes",$P$5,0))</f>
        <v>1.7</v>
      </c>
      <c r="P861" s="53">
        <f t="shared" si="40"/>
        <v>4.96</v>
      </c>
      <c r="Q861" s="41"/>
      <c r="R861" s="59">
        <v>43485.4682738587</v>
      </c>
      <c r="S861" s="48" t="s">
        <v>4</v>
      </c>
      <c r="T861" s="48" t="s">
        <v>33</v>
      </c>
      <c r="U861" s="48" t="s">
        <v>5</v>
      </c>
      <c r="V861" s="53">
        <f>IF(AND(S861="L",T861="Yes",U861="Yes"),$P$7,0)+IF(S861="S",$M$4,IF(S861="M",$N$4,$O$4)+IF(T861="Yes",$P$4,0))</f>
        <v>7.4</v>
      </c>
      <c r="W861" s="53">
        <f>IF(S861="S",$M$5,(IF(S861="M",$N$5,$O$5)))+(IF(T861="Yes",$P$5,0))</f>
        <v>1.7</v>
      </c>
      <c r="X861" s="53">
        <f t="shared" si="41"/>
        <v>5.7</v>
      </c>
    </row>
    <row r="862" s="39" customFormat="1" ht="15.75" customHeight="1" spans="1:24">
      <c r="A862" s="41"/>
      <c r="B862" s="59">
        <v>43471.9988059572</v>
      </c>
      <c r="C862" s="48" t="s">
        <v>3</v>
      </c>
      <c r="D862" s="48" t="s">
        <v>33</v>
      </c>
      <c r="E862" s="48" t="s">
        <v>33</v>
      </c>
      <c r="F862" s="53">
        <f>IF(C862="S",$M$4,(IF(C862="M",$N$4,$O$4)))+(IF(D862="Yes",$P$4,0))</f>
        <v>6.4</v>
      </c>
      <c r="G862" s="53">
        <f>IF(C862="S",$M$5,(IF(C862="M",$N$5,$O$5)))+(IF(D862="Yes",$P$5,0))</f>
        <v>1.5</v>
      </c>
      <c r="H862" s="53">
        <f t="shared" si="39"/>
        <v>4.9</v>
      </c>
      <c r="I862" s="41"/>
      <c r="J862" s="59">
        <v>43477.614363742</v>
      </c>
      <c r="K862" s="48" t="s">
        <v>4</v>
      </c>
      <c r="L862" s="48" t="s">
        <v>33</v>
      </c>
      <c r="M862" s="48" t="s">
        <v>33</v>
      </c>
      <c r="N862" s="53">
        <f>IF(AND(K862="L",M862="Yes"),$O$6,IF(K862="S",$M$4,IF(K862="M",$N$4,$O$4)))+IF(L862="Yes",$P$4,0)</f>
        <v>7.4</v>
      </c>
      <c r="O862" s="53">
        <f>IF(K862="S",$M$5,(IF(K862="M",$N$5,$O$5)))+(IF(L862="Yes",$P$5,0))</f>
        <v>1.7</v>
      </c>
      <c r="P862" s="53">
        <f t="shared" si="40"/>
        <v>5.7</v>
      </c>
      <c r="Q862" s="41"/>
      <c r="R862" s="59">
        <v>43485.4733989474</v>
      </c>
      <c r="S862" s="48" t="s">
        <v>3</v>
      </c>
      <c r="T862" s="48" t="s">
        <v>33</v>
      </c>
      <c r="U862" s="48" t="s">
        <v>33</v>
      </c>
      <c r="V862" s="53">
        <f>IF(AND(S862="L",T862="Yes",U862="Yes"),$P$7,0)+IF(S862="S",$M$4,IF(S862="M",$N$4,$O$4)+IF(T862="Yes",$P$4,0))</f>
        <v>6.4</v>
      </c>
      <c r="W862" s="53">
        <f>IF(S862="S",$M$5,(IF(S862="M",$N$5,$O$5)))+(IF(T862="Yes",$P$5,0))</f>
        <v>1.5</v>
      </c>
      <c r="X862" s="53">
        <f t="shared" si="41"/>
        <v>4.9</v>
      </c>
    </row>
    <row r="863" s="39" customFormat="1" ht="15.75" customHeight="1" spans="1:24">
      <c r="A863" s="41"/>
      <c r="B863" s="59">
        <v>43472.0014436476</v>
      </c>
      <c r="C863" s="48" t="s">
        <v>3</v>
      </c>
      <c r="D863" s="48" t="s">
        <v>33</v>
      </c>
      <c r="E863" s="48" t="s">
        <v>33</v>
      </c>
      <c r="F863" s="53">
        <f>IF(C863="S",$M$4,(IF(C863="M",$N$4,$O$4)))+(IF(D863="Yes",$P$4,0))</f>
        <v>6.4</v>
      </c>
      <c r="G863" s="53">
        <f>IF(C863="S",$M$5,(IF(C863="M",$N$5,$O$5)))+(IF(D863="Yes",$P$5,0))</f>
        <v>1.5</v>
      </c>
      <c r="H863" s="53">
        <f t="shared" si="39"/>
        <v>4.9</v>
      </c>
      <c r="I863" s="41"/>
      <c r="J863" s="59">
        <v>43477.6188310534</v>
      </c>
      <c r="K863" s="48" t="s">
        <v>3</v>
      </c>
      <c r="L863" s="48" t="s">
        <v>33</v>
      </c>
      <c r="M863" s="48" t="s">
        <v>33</v>
      </c>
      <c r="N863" s="53">
        <f>IF(AND(K863="L",M863="Yes"),$O$6,IF(K863="S",$M$4,IF(K863="M",$N$4,$O$4)))+IF(L863="Yes",$P$4,0)</f>
        <v>6.4</v>
      </c>
      <c r="O863" s="53">
        <f>IF(K863="S",$M$5,(IF(K863="M",$N$5,$O$5)))+(IF(L863="Yes",$P$5,0))</f>
        <v>1.5</v>
      </c>
      <c r="P863" s="53">
        <f t="shared" si="40"/>
        <v>4.9</v>
      </c>
      <c r="Q863" s="41"/>
      <c r="R863" s="59">
        <v>43485.4877862197</v>
      </c>
      <c r="S863" s="48" t="s">
        <v>3</v>
      </c>
      <c r="T863" s="48" t="s">
        <v>33</v>
      </c>
      <c r="U863" s="48" t="s">
        <v>33</v>
      </c>
      <c r="V863" s="53">
        <f>IF(AND(S863="L",T863="Yes",U863="Yes"),$P$7,0)+IF(S863="S",$M$4,IF(S863="M",$N$4,$O$4)+IF(T863="Yes",$P$4,0))</f>
        <v>6.4</v>
      </c>
      <c r="W863" s="53">
        <f>IF(S863="S",$M$5,(IF(S863="M",$N$5,$O$5)))+(IF(T863="Yes",$P$5,0))</f>
        <v>1.5</v>
      </c>
      <c r="X863" s="53">
        <f t="shared" si="41"/>
        <v>4.9</v>
      </c>
    </row>
    <row r="864" s="39" customFormat="1" ht="15.75" customHeight="1" spans="1:24">
      <c r="A864" s="41"/>
      <c r="B864" s="59">
        <v>43472.0029032121</v>
      </c>
      <c r="C864" s="48" t="s">
        <v>3</v>
      </c>
      <c r="D864" s="48" t="s">
        <v>5</v>
      </c>
      <c r="E864" s="48" t="s">
        <v>33</v>
      </c>
      <c r="F864" s="53">
        <f>IF(C864="S",$M$4,(IF(C864="M",$N$4,$O$4)))+(IF(D864="Yes",$P$4,0))</f>
        <v>11.3</v>
      </c>
      <c r="G864" s="53">
        <f>IF(C864="S",$M$5,(IF(C864="M",$N$5,$O$5)))+(IF(D864="Yes",$P$5,0))</f>
        <v>3.5</v>
      </c>
      <c r="H864" s="53">
        <f t="shared" si="39"/>
        <v>7.8</v>
      </c>
      <c r="I864" s="41"/>
      <c r="J864" s="59">
        <v>43477.6206547738</v>
      </c>
      <c r="K864" s="48" t="s">
        <v>2</v>
      </c>
      <c r="L864" s="48" t="s">
        <v>33</v>
      </c>
      <c r="M864" s="48" t="s">
        <v>33</v>
      </c>
      <c r="N864" s="53">
        <f>IF(AND(K864="L",M864="Yes"),$O$6,IF(K864="S",$M$4,IF(K864="M",$N$4,$O$4)))+IF(L864="Yes",$P$4,0)</f>
        <v>5.4</v>
      </c>
      <c r="O864" s="53">
        <f>IF(K864="S",$M$5,(IF(K864="M",$N$5,$O$5)))+(IF(L864="Yes",$P$5,0))</f>
        <v>1.2</v>
      </c>
      <c r="P864" s="53">
        <f t="shared" si="40"/>
        <v>4.2</v>
      </c>
      <c r="Q864" s="41"/>
      <c r="R864" s="59">
        <v>43485.4992801423</v>
      </c>
      <c r="S864" s="48" t="s">
        <v>4</v>
      </c>
      <c r="T864" s="48" t="s">
        <v>33</v>
      </c>
      <c r="U864" s="48" t="s">
        <v>33</v>
      </c>
      <c r="V864" s="53">
        <f>IF(AND(S864="L",T864="Yes",U864="Yes"),$P$7,0)+IF(S864="S",$M$4,IF(S864="M",$N$4,$O$4)+IF(T864="Yes",$P$4,0))</f>
        <v>7.4</v>
      </c>
      <c r="W864" s="53">
        <f>IF(S864="S",$M$5,(IF(S864="M",$N$5,$O$5)))+(IF(T864="Yes",$P$5,0))</f>
        <v>1.7</v>
      </c>
      <c r="X864" s="53">
        <f t="shared" si="41"/>
        <v>5.7</v>
      </c>
    </row>
    <row r="865" s="39" customFormat="1" ht="15.75" customHeight="1" spans="1:24">
      <c r="A865" s="41"/>
      <c r="B865" s="59">
        <v>43472.0291672697</v>
      </c>
      <c r="C865" s="48" t="s">
        <v>3</v>
      </c>
      <c r="D865" s="48" t="s">
        <v>33</v>
      </c>
      <c r="E865" s="48" t="s">
        <v>33</v>
      </c>
      <c r="F865" s="53">
        <f>IF(C865="S",$M$4,(IF(C865="M",$N$4,$O$4)))+(IF(D865="Yes",$P$4,0))</f>
        <v>6.4</v>
      </c>
      <c r="G865" s="53">
        <f>IF(C865="S",$M$5,(IF(C865="M",$N$5,$O$5)))+(IF(D865="Yes",$P$5,0))</f>
        <v>1.5</v>
      </c>
      <c r="H865" s="53">
        <f t="shared" si="39"/>
        <v>4.9</v>
      </c>
      <c r="I865" s="41"/>
      <c r="J865" s="59">
        <v>43477.6384370007</v>
      </c>
      <c r="K865" s="48" t="s">
        <v>4</v>
      </c>
      <c r="L865" s="48" t="s">
        <v>33</v>
      </c>
      <c r="M865" s="48" t="s">
        <v>5</v>
      </c>
      <c r="N865" s="53">
        <f>IF(AND(K865="L",M865="Yes"),$O$6,IF(K865="S",$M$4,IF(K865="M",$N$4,$O$4)))+IF(L865="Yes",$P$4,0)</f>
        <v>6.66</v>
      </c>
      <c r="O865" s="53">
        <f>IF(K865="S",$M$5,(IF(K865="M",$N$5,$O$5)))+(IF(L865="Yes",$P$5,0))</f>
        <v>1.7</v>
      </c>
      <c r="P865" s="53">
        <f t="shared" si="40"/>
        <v>4.96</v>
      </c>
      <c r="Q865" s="41"/>
      <c r="R865" s="59">
        <v>43485.5028589699</v>
      </c>
      <c r="S865" s="48" t="s">
        <v>3</v>
      </c>
      <c r="T865" s="48" t="s">
        <v>33</v>
      </c>
      <c r="U865" s="48" t="s">
        <v>33</v>
      </c>
      <c r="V865" s="53">
        <f>IF(AND(S865="L",T865="Yes",U865="Yes"),$P$7,0)+IF(S865="S",$M$4,IF(S865="M",$N$4,$O$4)+IF(T865="Yes",$P$4,0))</f>
        <v>6.4</v>
      </c>
      <c r="W865" s="53">
        <f>IF(S865="S",$M$5,(IF(S865="M",$N$5,$O$5)))+(IF(T865="Yes",$P$5,0))</f>
        <v>1.5</v>
      </c>
      <c r="X865" s="53">
        <f t="shared" si="41"/>
        <v>4.9</v>
      </c>
    </row>
    <row r="866" s="39" customFormat="1" ht="15.75" customHeight="1" spans="1:24">
      <c r="A866" s="41"/>
      <c r="B866" s="59">
        <v>43472.0355766421</v>
      </c>
      <c r="C866" s="48" t="s">
        <v>4</v>
      </c>
      <c r="D866" s="48" t="s">
        <v>33</v>
      </c>
      <c r="E866" s="48" t="s">
        <v>33</v>
      </c>
      <c r="F866" s="53">
        <f>IF(C866="S",$M$4,(IF(C866="M",$N$4,$O$4)))+(IF(D866="Yes",$P$4,0))</f>
        <v>7.4</v>
      </c>
      <c r="G866" s="53">
        <f>IF(C866="S",$M$5,(IF(C866="M",$N$5,$O$5)))+(IF(D866="Yes",$P$5,0))</f>
        <v>1.7</v>
      </c>
      <c r="H866" s="53">
        <f t="shared" si="39"/>
        <v>5.7</v>
      </c>
      <c r="I866" s="41"/>
      <c r="J866" s="59">
        <v>43477.6397497291</v>
      </c>
      <c r="K866" s="48" t="s">
        <v>4</v>
      </c>
      <c r="L866" s="48" t="s">
        <v>33</v>
      </c>
      <c r="M866" s="48" t="s">
        <v>33</v>
      </c>
      <c r="N866" s="53">
        <f>IF(AND(K866="L",M866="Yes"),$O$6,IF(K866="S",$M$4,IF(K866="M",$N$4,$O$4)))+IF(L866="Yes",$P$4,0)</f>
        <v>7.4</v>
      </c>
      <c r="O866" s="53">
        <f>IF(K866="S",$M$5,(IF(K866="M",$N$5,$O$5)))+(IF(L866="Yes",$P$5,0))</f>
        <v>1.7</v>
      </c>
      <c r="P866" s="53">
        <f t="shared" si="40"/>
        <v>5.7</v>
      </c>
      <c r="Q866" s="41"/>
      <c r="R866" s="59">
        <v>43485.5126015596</v>
      </c>
      <c r="S866" s="48" t="s">
        <v>3</v>
      </c>
      <c r="T866" s="48" t="s">
        <v>5</v>
      </c>
      <c r="U866" s="48" t="s">
        <v>33</v>
      </c>
      <c r="V866" s="53">
        <f>IF(AND(S866="L",T866="Yes",U866="Yes"),$P$7,0)+IF(S866="S",$M$4,IF(S866="M",$N$4,$O$4)+IF(T866="Yes",$P$4,0))</f>
        <v>11.3</v>
      </c>
      <c r="W866" s="53">
        <f>IF(S866="S",$M$5,(IF(S866="M",$N$5,$O$5)))+(IF(T866="Yes",$P$5,0))</f>
        <v>3.5</v>
      </c>
      <c r="X866" s="53">
        <f t="shared" si="41"/>
        <v>7.8</v>
      </c>
    </row>
    <row r="867" s="39" customFormat="1" ht="15.75" customHeight="1" spans="1:24">
      <c r="A867" s="41"/>
      <c r="B867" s="59">
        <v>43472.0391192412</v>
      </c>
      <c r="C867" s="48" t="s">
        <v>2</v>
      </c>
      <c r="D867" s="48" t="s">
        <v>33</v>
      </c>
      <c r="E867" s="48" t="s">
        <v>33</v>
      </c>
      <c r="F867" s="53">
        <f>IF(C867="S",$M$4,(IF(C867="M",$N$4,$O$4)))+(IF(D867="Yes",$P$4,0))</f>
        <v>5.4</v>
      </c>
      <c r="G867" s="53">
        <f>IF(C867="S",$M$5,(IF(C867="M",$N$5,$O$5)))+(IF(D867="Yes",$P$5,0))</f>
        <v>1.2</v>
      </c>
      <c r="H867" s="53">
        <f t="shared" si="39"/>
        <v>4.2</v>
      </c>
      <c r="I867" s="41"/>
      <c r="J867" s="59">
        <v>43477.656321284</v>
      </c>
      <c r="K867" s="48" t="s">
        <v>3</v>
      </c>
      <c r="L867" s="48" t="s">
        <v>33</v>
      </c>
      <c r="M867" s="48" t="s">
        <v>33</v>
      </c>
      <c r="N867" s="53">
        <f>IF(AND(K867="L",M867="Yes"),$O$6,IF(K867="S",$M$4,IF(K867="M",$N$4,$O$4)))+IF(L867="Yes",$P$4,0)</f>
        <v>6.4</v>
      </c>
      <c r="O867" s="53">
        <f>IF(K867="S",$M$5,(IF(K867="M",$N$5,$O$5)))+(IF(L867="Yes",$P$5,0))</f>
        <v>1.5</v>
      </c>
      <c r="P867" s="53">
        <f t="shared" si="40"/>
        <v>4.9</v>
      </c>
      <c r="Q867" s="41"/>
      <c r="R867" s="59">
        <v>43485.5163771914</v>
      </c>
      <c r="S867" s="48" t="s">
        <v>3</v>
      </c>
      <c r="T867" s="48" t="s">
        <v>33</v>
      </c>
      <c r="U867" s="48" t="s">
        <v>33</v>
      </c>
      <c r="V867" s="53">
        <f>IF(AND(S867="L",T867="Yes",U867="Yes"),$P$7,0)+IF(S867="S",$M$4,IF(S867="M",$N$4,$O$4)+IF(T867="Yes",$P$4,0))</f>
        <v>6.4</v>
      </c>
      <c r="W867" s="53">
        <f>IF(S867="S",$M$5,(IF(S867="M",$N$5,$O$5)))+(IF(T867="Yes",$P$5,0))</f>
        <v>1.5</v>
      </c>
      <c r="X867" s="53">
        <f t="shared" si="41"/>
        <v>4.9</v>
      </c>
    </row>
    <row r="868" s="39" customFormat="1" ht="15.75" customHeight="1" spans="1:24">
      <c r="A868" s="41"/>
      <c r="B868" s="59">
        <v>43472.0436923386</v>
      </c>
      <c r="C868" s="48" t="s">
        <v>4</v>
      </c>
      <c r="D868" s="48" t="s">
        <v>5</v>
      </c>
      <c r="E868" s="48" t="s">
        <v>33</v>
      </c>
      <c r="F868" s="53">
        <f>IF(C868="S",$M$4,(IF(C868="M",$N$4,$O$4)))+(IF(D868="Yes",$P$4,0))</f>
        <v>12.3</v>
      </c>
      <c r="G868" s="53">
        <f>IF(C868="S",$M$5,(IF(C868="M",$N$5,$O$5)))+(IF(D868="Yes",$P$5,0))</f>
        <v>3.7</v>
      </c>
      <c r="H868" s="53">
        <f t="shared" si="39"/>
        <v>8.6</v>
      </c>
      <c r="I868" s="41"/>
      <c r="J868" s="59">
        <v>43477.6665309385</v>
      </c>
      <c r="K868" s="48" t="s">
        <v>2</v>
      </c>
      <c r="L868" s="48" t="s">
        <v>33</v>
      </c>
      <c r="M868" s="48" t="s">
        <v>33</v>
      </c>
      <c r="N868" s="53">
        <f>IF(AND(K868="L",M868="Yes"),$O$6,IF(K868="S",$M$4,IF(K868="M",$N$4,$O$4)))+IF(L868="Yes",$P$4,0)</f>
        <v>5.4</v>
      </c>
      <c r="O868" s="53">
        <f>IF(K868="S",$M$5,(IF(K868="M",$N$5,$O$5)))+(IF(L868="Yes",$P$5,0))</f>
        <v>1.2</v>
      </c>
      <c r="P868" s="53">
        <f t="shared" si="40"/>
        <v>4.2</v>
      </c>
      <c r="Q868" s="41"/>
      <c r="R868" s="59">
        <v>43485.519189461</v>
      </c>
      <c r="S868" s="48" t="s">
        <v>4</v>
      </c>
      <c r="T868" s="48" t="s">
        <v>33</v>
      </c>
      <c r="U868" s="48" t="s">
        <v>33</v>
      </c>
      <c r="V868" s="53">
        <f>IF(AND(S868="L",T868="Yes",U868="Yes"),$P$7,0)+IF(S868="S",$M$4,IF(S868="M",$N$4,$O$4)+IF(T868="Yes",$P$4,0))</f>
        <v>7.4</v>
      </c>
      <c r="W868" s="53">
        <f>IF(S868="S",$M$5,(IF(S868="M",$N$5,$O$5)))+(IF(T868="Yes",$P$5,0))</f>
        <v>1.7</v>
      </c>
      <c r="X868" s="53">
        <f t="shared" si="41"/>
        <v>5.7</v>
      </c>
    </row>
    <row r="869" s="39" customFormat="1" ht="15.75" customHeight="1" spans="1:24">
      <c r="A869" s="41"/>
      <c r="B869" s="59">
        <v>43472.0501516069</v>
      </c>
      <c r="C869" s="48" t="s">
        <v>2</v>
      </c>
      <c r="D869" s="48" t="s">
        <v>5</v>
      </c>
      <c r="E869" s="48" t="s">
        <v>33</v>
      </c>
      <c r="F869" s="53">
        <f>IF(C869="S",$M$4,(IF(C869="M",$N$4,$O$4)))+(IF(D869="Yes",$P$4,0))</f>
        <v>10.3</v>
      </c>
      <c r="G869" s="53">
        <f>IF(C869="S",$M$5,(IF(C869="M",$N$5,$O$5)))+(IF(D869="Yes",$P$5,0))</f>
        <v>3.2</v>
      </c>
      <c r="H869" s="53">
        <f t="shared" si="39"/>
        <v>7.1</v>
      </c>
      <c r="I869" s="41"/>
      <c r="J869" s="59">
        <v>43477.6667751885</v>
      </c>
      <c r="K869" s="48" t="s">
        <v>3</v>
      </c>
      <c r="L869" s="48" t="s">
        <v>33</v>
      </c>
      <c r="M869" s="48" t="s">
        <v>33</v>
      </c>
      <c r="N869" s="53">
        <f>IF(AND(K869="L",M869="Yes"),$O$6,IF(K869="S",$M$4,IF(K869="M",$N$4,$O$4)))+IF(L869="Yes",$P$4,0)</f>
        <v>6.4</v>
      </c>
      <c r="O869" s="53">
        <f>IF(K869="S",$M$5,(IF(K869="M",$N$5,$O$5)))+(IF(L869="Yes",$P$5,0))</f>
        <v>1.5</v>
      </c>
      <c r="P869" s="53">
        <f t="shared" si="40"/>
        <v>4.9</v>
      </c>
      <c r="Q869" s="41"/>
      <c r="R869" s="59">
        <v>43485.5397843987</v>
      </c>
      <c r="S869" s="48" t="s">
        <v>3</v>
      </c>
      <c r="T869" s="48" t="s">
        <v>33</v>
      </c>
      <c r="U869" s="48" t="s">
        <v>33</v>
      </c>
      <c r="V869" s="53">
        <f>IF(AND(S869="L",T869="Yes",U869="Yes"),$P$7,0)+IF(S869="S",$M$4,IF(S869="M",$N$4,$O$4)+IF(T869="Yes",$P$4,0))</f>
        <v>6.4</v>
      </c>
      <c r="W869" s="53">
        <f>IF(S869="S",$M$5,(IF(S869="M",$N$5,$O$5)))+(IF(T869="Yes",$P$5,0))</f>
        <v>1.5</v>
      </c>
      <c r="X869" s="53">
        <f t="shared" si="41"/>
        <v>4.9</v>
      </c>
    </row>
    <row r="870" s="39" customFormat="1" ht="15.75" customHeight="1" spans="1:24">
      <c r="A870" s="41"/>
      <c r="B870" s="59">
        <v>43472.0546052316</v>
      </c>
      <c r="C870" s="48" t="s">
        <v>3</v>
      </c>
      <c r="D870" s="48" t="s">
        <v>5</v>
      </c>
      <c r="E870" s="48" t="s">
        <v>33</v>
      </c>
      <c r="F870" s="53">
        <f>IF(C870="S",$M$4,(IF(C870="M",$N$4,$O$4)))+(IF(D870="Yes",$P$4,0))</f>
        <v>11.3</v>
      </c>
      <c r="G870" s="53">
        <f>IF(C870="S",$M$5,(IF(C870="M",$N$5,$O$5)))+(IF(D870="Yes",$P$5,0))</f>
        <v>3.5</v>
      </c>
      <c r="H870" s="53">
        <f t="shared" si="39"/>
        <v>7.8</v>
      </c>
      <c r="I870" s="41"/>
      <c r="J870" s="59">
        <v>43477.677005397</v>
      </c>
      <c r="K870" s="48" t="s">
        <v>4</v>
      </c>
      <c r="L870" s="48" t="s">
        <v>33</v>
      </c>
      <c r="M870" s="48" t="s">
        <v>5</v>
      </c>
      <c r="N870" s="53">
        <f>IF(AND(K870="L",M870="Yes"),$O$6,IF(K870="S",$M$4,IF(K870="M",$N$4,$O$4)))+IF(L870="Yes",$P$4,0)</f>
        <v>6.66</v>
      </c>
      <c r="O870" s="53">
        <f>IF(K870="S",$M$5,(IF(K870="M",$N$5,$O$5)))+(IF(L870="Yes",$P$5,0))</f>
        <v>1.7</v>
      </c>
      <c r="P870" s="53">
        <f t="shared" si="40"/>
        <v>4.96</v>
      </c>
      <c r="Q870" s="41"/>
      <c r="R870" s="59">
        <v>43485.5488402278</v>
      </c>
      <c r="S870" s="48" t="s">
        <v>3</v>
      </c>
      <c r="T870" s="48" t="s">
        <v>33</v>
      </c>
      <c r="U870" s="48" t="s">
        <v>33</v>
      </c>
      <c r="V870" s="53">
        <f>IF(AND(S870="L",T870="Yes",U870="Yes"),$P$7,0)+IF(S870="S",$M$4,IF(S870="M",$N$4,$O$4)+IF(T870="Yes",$P$4,0))</f>
        <v>6.4</v>
      </c>
      <c r="W870" s="53">
        <f>IF(S870="S",$M$5,(IF(S870="M",$N$5,$O$5)))+(IF(T870="Yes",$P$5,0))</f>
        <v>1.5</v>
      </c>
      <c r="X870" s="53">
        <f t="shared" si="41"/>
        <v>4.9</v>
      </c>
    </row>
    <row r="871" s="39" customFormat="1" ht="15.75" customHeight="1" spans="1:24">
      <c r="A871" s="41"/>
      <c r="B871" s="59">
        <v>43472.0702661231</v>
      </c>
      <c r="C871" s="48" t="s">
        <v>4</v>
      </c>
      <c r="D871" s="48" t="s">
        <v>33</v>
      </c>
      <c r="E871" s="48" t="s">
        <v>33</v>
      </c>
      <c r="F871" s="53">
        <f>IF(C871="S",$M$4,(IF(C871="M",$N$4,$O$4)))+(IF(D871="Yes",$P$4,0))</f>
        <v>7.4</v>
      </c>
      <c r="G871" s="53">
        <f>IF(C871="S",$M$5,(IF(C871="M",$N$5,$O$5)))+(IF(D871="Yes",$P$5,0))</f>
        <v>1.7</v>
      </c>
      <c r="H871" s="53">
        <f t="shared" si="39"/>
        <v>5.7</v>
      </c>
      <c r="I871" s="41"/>
      <c r="J871" s="59">
        <v>43477.680491006</v>
      </c>
      <c r="K871" s="48" t="s">
        <v>4</v>
      </c>
      <c r="L871" s="48" t="s">
        <v>33</v>
      </c>
      <c r="M871" s="48" t="s">
        <v>5</v>
      </c>
      <c r="N871" s="53">
        <f>IF(AND(K871="L",M871="Yes"),$O$6,IF(K871="S",$M$4,IF(K871="M",$N$4,$O$4)))+IF(L871="Yes",$P$4,0)</f>
        <v>6.66</v>
      </c>
      <c r="O871" s="53">
        <f>IF(K871="S",$M$5,(IF(K871="M",$N$5,$O$5)))+(IF(L871="Yes",$P$5,0))</f>
        <v>1.7</v>
      </c>
      <c r="P871" s="53">
        <f t="shared" si="40"/>
        <v>4.96</v>
      </c>
      <c r="Q871" s="41"/>
      <c r="R871" s="59">
        <v>43485.559863699</v>
      </c>
      <c r="S871" s="48" t="s">
        <v>3</v>
      </c>
      <c r="T871" s="48" t="s">
        <v>5</v>
      </c>
      <c r="U871" s="48" t="s">
        <v>33</v>
      </c>
      <c r="V871" s="53">
        <f>IF(AND(S871="L",T871="Yes",U871="Yes"),$P$7,0)+IF(S871="S",$M$4,IF(S871="M",$N$4,$O$4)+IF(T871="Yes",$P$4,0))</f>
        <v>11.3</v>
      </c>
      <c r="W871" s="53">
        <f>IF(S871="S",$M$5,(IF(S871="M",$N$5,$O$5)))+(IF(T871="Yes",$P$5,0))</f>
        <v>3.5</v>
      </c>
      <c r="X871" s="53">
        <f t="shared" si="41"/>
        <v>7.8</v>
      </c>
    </row>
    <row r="872" s="39" customFormat="1" ht="15.75" customHeight="1" spans="1:24">
      <c r="A872" s="41"/>
      <c r="B872" s="59">
        <v>43472.079476492</v>
      </c>
      <c r="C872" s="48" t="s">
        <v>2</v>
      </c>
      <c r="D872" s="48" t="s">
        <v>33</v>
      </c>
      <c r="E872" s="48" t="s">
        <v>33</v>
      </c>
      <c r="F872" s="53">
        <f>IF(C872="S",$M$4,(IF(C872="M",$N$4,$O$4)))+(IF(D872="Yes",$P$4,0))</f>
        <v>5.4</v>
      </c>
      <c r="G872" s="53">
        <f>IF(C872="S",$M$5,(IF(C872="M",$N$5,$O$5)))+(IF(D872="Yes",$P$5,0))</f>
        <v>1.2</v>
      </c>
      <c r="H872" s="53">
        <f t="shared" si="39"/>
        <v>4.2</v>
      </c>
      <c r="I872" s="41"/>
      <c r="J872" s="59">
        <v>43477.6903943656</v>
      </c>
      <c r="K872" s="48" t="s">
        <v>2</v>
      </c>
      <c r="L872" s="48" t="s">
        <v>5</v>
      </c>
      <c r="M872" s="48" t="s">
        <v>33</v>
      </c>
      <c r="N872" s="53">
        <f>IF(AND(K872="L",M872="Yes"),$O$6,IF(K872="S",$M$4,IF(K872="M",$N$4,$O$4)))+IF(L872="Yes",$P$4,0)</f>
        <v>10.3</v>
      </c>
      <c r="O872" s="53">
        <f>IF(K872="S",$M$5,(IF(K872="M",$N$5,$O$5)))+(IF(L872="Yes",$P$5,0))</f>
        <v>3.2</v>
      </c>
      <c r="P872" s="53">
        <f t="shared" si="40"/>
        <v>7.1</v>
      </c>
      <c r="Q872" s="41"/>
      <c r="R872" s="59">
        <v>43485.5662288093</v>
      </c>
      <c r="S872" s="48" t="s">
        <v>2</v>
      </c>
      <c r="T872" s="48" t="s">
        <v>33</v>
      </c>
      <c r="U872" s="48" t="s">
        <v>33</v>
      </c>
      <c r="V872" s="53">
        <f>IF(AND(S872="L",T872="Yes",U872="Yes"),$P$7,0)+IF(S872="S",$M$4,IF(S872="M",$N$4,$O$4)+IF(T872="Yes",$P$4,0))</f>
        <v>5.4</v>
      </c>
      <c r="W872" s="53">
        <f>IF(S872="S",$M$5,(IF(S872="M",$N$5,$O$5)))+(IF(T872="Yes",$P$5,0))</f>
        <v>1.2</v>
      </c>
      <c r="X872" s="53">
        <f t="shared" si="41"/>
        <v>4.2</v>
      </c>
    </row>
    <row r="873" s="39" customFormat="1" ht="15.75" customHeight="1" spans="1:24">
      <c r="A873" s="41"/>
      <c r="B873" s="59">
        <v>43472.0929110337</v>
      </c>
      <c r="C873" s="48" t="s">
        <v>4</v>
      </c>
      <c r="D873" s="48" t="s">
        <v>33</v>
      </c>
      <c r="E873" s="48" t="s">
        <v>33</v>
      </c>
      <c r="F873" s="53">
        <f>IF(C873="S",$M$4,(IF(C873="M",$N$4,$O$4)))+(IF(D873="Yes",$P$4,0))</f>
        <v>7.4</v>
      </c>
      <c r="G873" s="53">
        <f>IF(C873="S",$M$5,(IF(C873="M",$N$5,$O$5)))+(IF(D873="Yes",$P$5,0))</f>
        <v>1.7</v>
      </c>
      <c r="H873" s="53">
        <f t="shared" si="39"/>
        <v>5.7</v>
      </c>
      <c r="I873" s="41"/>
      <c r="J873" s="59">
        <v>43477.6952716282</v>
      </c>
      <c r="K873" s="48" t="s">
        <v>4</v>
      </c>
      <c r="L873" s="48" t="s">
        <v>33</v>
      </c>
      <c r="M873" s="48" t="s">
        <v>5</v>
      </c>
      <c r="N873" s="53">
        <f>IF(AND(K873="L",M873="Yes"),$O$6,IF(K873="S",$M$4,IF(K873="M",$N$4,$O$4)))+IF(L873="Yes",$P$4,0)</f>
        <v>6.66</v>
      </c>
      <c r="O873" s="53">
        <f>IF(K873="S",$M$5,(IF(K873="M",$N$5,$O$5)))+(IF(L873="Yes",$P$5,0))</f>
        <v>1.7</v>
      </c>
      <c r="P873" s="53">
        <f t="shared" si="40"/>
        <v>4.96</v>
      </c>
      <c r="Q873" s="41"/>
      <c r="R873" s="59">
        <v>43485.5862051524</v>
      </c>
      <c r="S873" s="48" t="s">
        <v>3</v>
      </c>
      <c r="T873" s="48" t="s">
        <v>33</v>
      </c>
      <c r="U873" s="48" t="s">
        <v>33</v>
      </c>
      <c r="V873" s="53">
        <f>IF(AND(S873="L",T873="Yes",U873="Yes"),$P$7,0)+IF(S873="S",$M$4,IF(S873="M",$N$4,$O$4)+IF(T873="Yes",$P$4,0))</f>
        <v>6.4</v>
      </c>
      <c r="W873" s="53">
        <f>IF(S873="S",$M$5,(IF(S873="M",$N$5,$O$5)))+(IF(T873="Yes",$P$5,0))</f>
        <v>1.5</v>
      </c>
      <c r="X873" s="53">
        <f t="shared" si="41"/>
        <v>4.9</v>
      </c>
    </row>
    <row r="874" s="39" customFormat="1" ht="15.75" customHeight="1" spans="1:24">
      <c r="A874" s="41"/>
      <c r="B874" s="59">
        <v>43472.1036458333</v>
      </c>
      <c r="C874" s="48" t="s">
        <v>2</v>
      </c>
      <c r="D874" s="48" t="s">
        <v>33</v>
      </c>
      <c r="E874" s="48" t="s">
        <v>33</v>
      </c>
      <c r="F874" s="53">
        <f>IF(C874="S",$M$4,(IF(C874="M",$N$4,$O$4)))+(IF(D874="Yes",$P$4,0))</f>
        <v>5.4</v>
      </c>
      <c r="G874" s="53">
        <f>IF(C874="S",$M$5,(IF(C874="M",$N$5,$O$5)))+(IF(D874="Yes",$P$5,0))</f>
        <v>1.2</v>
      </c>
      <c r="H874" s="53">
        <f t="shared" si="39"/>
        <v>4.2</v>
      </c>
      <c r="I874" s="41"/>
      <c r="J874" s="59">
        <v>43477.6978641271</v>
      </c>
      <c r="K874" s="48" t="s">
        <v>4</v>
      </c>
      <c r="L874" s="48" t="s">
        <v>33</v>
      </c>
      <c r="M874" s="48" t="s">
        <v>5</v>
      </c>
      <c r="N874" s="53">
        <f>IF(AND(K874="L",M874="Yes"),$O$6,IF(K874="S",$M$4,IF(K874="M",$N$4,$O$4)))+IF(L874="Yes",$P$4,0)</f>
        <v>6.66</v>
      </c>
      <c r="O874" s="53">
        <f>IF(K874="S",$M$5,(IF(K874="M",$N$5,$O$5)))+(IF(L874="Yes",$P$5,0))</f>
        <v>1.7</v>
      </c>
      <c r="P874" s="53">
        <f t="shared" si="40"/>
        <v>4.96</v>
      </c>
      <c r="Q874" s="41"/>
      <c r="R874" s="59">
        <v>43485.6140784949</v>
      </c>
      <c r="S874" s="48" t="s">
        <v>4</v>
      </c>
      <c r="T874" s="48" t="s">
        <v>33</v>
      </c>
      <c r="U874" s="48" t="s">
        <v>5</v>
      </c>
      <c r="V874" s="53">
        <f>IF(AND(S874="L",T874="Yes",U874="Yes"),$P$7,0)+IF(S874="S",$M$4,IF(S874="M",$N$4,$O$4)+IF(T874="Yes",$P$4,0))</f>
        <v>7.4</v>
      </c>
      <c r="W874" s="53">
        <f>IF(S874="S",$M$5,(IF(S874="M",$N$5,$O$5)))+(IF(T874="Yes",$P$5,0))</f>
        <v>1.7</v>
      </c>
      <c r="X874" s="53">
        <f t="shared" si="41"/>
        <v>5.7</v>
      </c>
    </row>
    <row r="875" s="39" customFormat="1" ht="15.75" customHeight="1" spans="1:24">
      <c r="A875" s="41"/>
      <c r="B875" s="59">
        <v>43472.1041087963</v>
      </c>
      <c r="C875" s="48" t="s">
        <v>3</v>
      </c>
      <c r="D875" s="48" t="s">
        <v>33</v>
      </c>
      <c r="E875" s="48" t="s">
        <v>33</v>
      </c>
      <c r="F875" s="53">
        <f>IF(C875="S",$M$4,(IF(C875="M",$N$4,$O$4)))+(IF(D875="Yes",$P$4,0))</f>
        <v>6.4</v>
      </c>
      <c r="G875" s="53">
        <f>IF(C875="S",$M$5,(IF(C875="M",$N$5,$O$5)))+(IF(D875="Yes",$P$5,0))</f>
        <v>1.5</v>
      </c>
      <c r="H875" s="53">
        <f t="shared" si="39"/>
        <v>4.9</v>
      </c>
      <c r="I875" s="41"/>
      <c r="J875" s="59">
        <v>43477.6990010471</v>
      </c>
      <c r="K875" s="48" t="s">
        <v>3</v>
      </c>
      <c r="L875" s="48" t="s">
        <v>33</v>
      </c>
      <c r="M875" s="48" t="s">
        <v>33</v>
      </c>
      <c r="N875" s="53">
        <f>IF(AND(K875="L",M875="Yes"),$O$6,IF(K875="S",$M$4,IF(K875="M",$N$4,$O$4)))+IF(L875="Yes",$P$4,0)</f>
        <v>6.4</v>
      </c>
      <c r="O875" s="53">
        <f>IF(K875="S",$M$5,(IF(K875="M",$N$5,$O$5)))+(IF(L875="Yes",$P$5,0))</f>
        <v>1.5</v>
      </c>
      <c r="P875" s="53">
        <f t="shared" si="40"/>
        <v>4.9</v>
      </c>
      <c r="Q875" s="41"/>
      <c r="R875" s="59">
        <v>43485.6151846589</v>
      </c>
      <c r="S875" s="48" t="s">
        <v>3</v>
      </c>
      <c r="T875" s="48" t="s">
        <v>5</v>
      </c>
      <c r="U875" s="48" t="s">
        <v>33</v>
      </c>
      <c r="V875" s="53">
        <f>IF(AND(S875="L",T875="Yes",U875="Yes"),$P$7,0)+IF(S875="S",$M$4,IF(S875="M",$N$4,$O$4)+IF(T875="Yes",$P$4,0))</f>
        <v>11.3</v>
      </c>
      <c r="W875" s="53">
        <f>IF(S875="S",$M$5,(IF(S875="M",$N$5,$O$5)))+(IF(T875="Yes",$P$5,0))</f>
        <v>3.5</v>
      </c>
      <c r="X875" s="53">
        <f t="shared" si="41"/>
        <v>7.8</v>
      </c>
    </row>
    <row r="876" s="39" customFormat="1" ht="15.75" customHeight="1" spans="1:24">
      <c r="A876" s="41"/>
      <c r="B876" s="59">
        <v>43472.1108889321</v>
      </c>
      <c r="C876" s="48" t="s">
        <v>4</v>
      </c>
      <c r="D876" s="48" t="s">
        <v>5</v>
      </c>
      <c r="E876" s="48" t="s">
        <v>33</v>
      </c>
      <c r="F876" s="53">
        <f>IF(C876="S",$M$4,(IF(C876="M",$N$4,$O$4)))+(IF(D876="Yes",$P$4,0))</f>
        <v>12.3</v>
      </c>
      <c r="G876" s="53">
        <f>IF(C876="S",$M$5,(IF(C876="M",$N$5,$O$5)))+(IF(D876="Yes",$P$5,0))</f>
        <v>3.7</v>
      </c>
      <c r="H876" s="53">
        <f t="shared" si="39"/>
        <v>8.6</v>
      </c>
      <c r="I876" s="41"/>
      <c r="J876" s="59">
        <v>43477.7064220282</v>
      </c>
      <c r="K876" s="48" t="s">
        <v>3</v>
      </c>
      <c r="L876" s="48" t="s">
        <v>33</v>
      </c>
      <c r="M876" s="48" t="s">
        <v>33</v>
      </c>
      <c r="N876" s="53">
        <f>IF(AND(K876="L",M876="Yes"),$O$6,IF(K876="S",$M$4,IF(K876="M",$N$4,$O$4)))+IF(L876="Yes",$P$4,0)</f>
        <v>6.4</v>
      </c>
      <c r="O876" s="53">
        <f>IF(K876="S",$M$5,(IF(K876="M",$N$5,$O$5)))+(IF(L876="Yes",$P$5,0))</f>
        <v>1.5</v>
      </c>
      <c r="P876" s="53">
        <f t="shared" si="40"/>
        <v>4.9</v>
      </c>
      <c r="Q876" s="41"/>
      <c r="R876" s="59">
        <v>43485.617036319</v>
      </c>
      <c r="S876" s="48" t="s">
        <v>3</v>
      </c>
      <c r="T876" s="48" t="s">
        <v>5</v>
      </c>
      <c r="U876" s="48" t="s">
        <v>33</v>
      </c>
      <c r="V876" s="53">
        <f>IF(AND(S876="L",T876="Yes",U876="Yes"),$P$7,0)+IF(S876="S",$M$4,IF(S876="M",$N$4,$O$4)+IF(T876="Yes",$P$4,0))</f>
        <v>11.3</v>
      </c>
      <c r="W876" s="53">
        <f>IF(S876="S",$M$5,(IF(S876="M",$N$5,$O$5)))+(IF(T876="Yes",$P$5,0))</f>
        <v>3.5</v>
      </c>
      <c r="X876" s="53">
        <f t="shared" si="41"/>
        <v>7.8</v>
      </c>
    </row>
    <row r="877" s="39" customFormat="1" ht="15.75" customHeight="1" spans="1:24">
      <c r="A877" s="41"/>
      <c r="B877" s="59">
        <v>43472.1223824389</v>
      </c>
      <c r="C877" s="48" t="s">
        <v>3</v>
      </c>
      <c r="D877" s="48" t="s">
        <v>33</v>
      </c>
      <c r="E877" s="48" t="s">
        <v>33</v>
      </c>
      <c r="F877" s="53">
        <f>IF(C877="S",$M$4,(IF(C877="M",$N$4,$O$4)))+(IF(D877="Yes",$P$4,0))</f>
        <v>6.4</v>
      </c>
      <c r="G877" s="53">
        <f>IF(C877="S",$M$5,(IF(C877="M",$N$5,$O$5)))+(IF(D877="Yes",$P$5,0))</f>
        <v>1.5</v>
      </c>
      <c r="H877" s="53">
        <f t="shared" si="39"/>
        <v>4.9</v>
      </c>
      <c r="I877" s="41"/>
      <c r="J877" s="59">
        <v>43477.7079432913</v>
      </c>
      <c r="K877" s="48" t="s">
        <v>4</v>
      </c>
      <c r="L877" s="48" t="s">
        <v>33</v>
      </c>
      <c r="M877" s="48" t="s">
        <v>5</v>
      </c>
      <c r="N877" s="53">
        <f>IF(AND(K877="L",M877="Yes"),$O$6,IF(K877="S",$M$4,IF(K877="M",$N$4,$O$4)))+IF(L877="Yes",$P$4,0)</f>
        <v>6.66</v>
      </c>
      <c r="O877" s="53">
        <f>IF(K877="S",$M$5,(IF(K877="M",$N$5,$O$5)))+(IF(L877="Yes",$P$5,0))</f>
        <v>1.7</v>
      </c>
      <c r="P877" s="53">
        <f t="shared" si="40"/>
        <v>4.96</v>
      </c>
      <c r="Q877" s="41"/>
      <c r="R877" s="59">
        <v>43485.6232286536</v>
      </c>
      <c r="S877" s="48" t="s">
        <v>4</v>
      </c>
      <c r="T877" s="48" t="s">
        <v>33</v>
      </c>
      <c r="U877" s="48" t="s">
        <v>5</v>
      </c>
      <c r="V877" s="53">
        <f>IF(AND(S877="L",T877="Yes",U877="Yes"),$P$7,0)+IF(S877="S",$M$4,IF(S877="M",$N$4,$O$4)+IF(T877="Yes",$P$4,0))</f>
        <v>7.4</v>
      </c>
      <c r="W877" s="53">
        <f>IF(S877="S",$M$5,(IF(S877="M",$N$5,$O$5)))+(IF(T877="Yes",$P$5,0))</f>
        <v>1.7</v>
      </c>
      <c r="X877" s="53">
        <f t="shared" si="41"/>
        <v>5.7</v>
      </c>
    </row>
    <row r="878" s="39" customFormat="1" ht="15.75" customHeight="1" spans="1:24">
      <c r="A878" s="41"/>
      <c r="B878" s="59">
        <v>43472.1276085197</v>
      </c>
      <c r="C878" s="48" t="s">
        <v>2</v>
      </c>
      <c r="D878" s="48" t="s">
        <v>5</v>
      </c>
      <c r="E878" s="48" t="s">
        <v>33</v>
      </c>
      <c r="F878" s="53">
        <f>IF(C878="S",$M$4,(IF(C878="M",$N$4,$O$4)))+(IF(D878="Yes",$P$4,0))</f>
        <v>10.3</v>
      </c>
      <c r="G878" s="53">
        <f>IF(C878="S",$M$5,(IF(C878="M",$N$5,$O$5)))+(IF(D878="Yes",$P$5,0))</f>
        <v>3.2</v>
      </c>
      <c r="H878" s="53">
        <f t="shared" si="39"/>
        <v>7.1</v>
      </c>
      <c r="I878" s="41"/>
      <c r="J878" s="59">
        <v>43477.7100207503</v>
      </c>
      <c r="K878" s="48" t="s">
        <v>4</v>
      </c>
      <c r="L878" s="48" t="s">
        <v>33</v>
      </c>
      <c r="M878" s="48" t="s">
        <v>33</v>
      </c>
      <c r="N878" s="53">
        <f>IF(AND(K878="L",M878="Yes"),$O$6,IF(K878="S",$M$4,IF(K878="M",$N$4,$O$4)))+IF(L878="Yes",$P$4,0)</f>
        <v>7.4</v>
      </c>
      <c r="O878" s="53">
        <f>IF(K878="S",$M$5,(IF(K878="M",$N$5,$O$5)))+(IF(L878="Yes",$P$5,0))</f>
        <v>1.7</v>
      </c>
      <c r="P878" s="53">
        <f t="shared" si="40"/>
        <v>5.7</v>
      </c>
      <c r="Q878" s="41"/>
      <c r="R878" s="59">
        <v>43485.6258256842</v>
      </c>
      <c r="S878" s="48" t="s">
        <v>4</v>
      </c>
      <c r="T878" s="48" t="s">
        <v>5</v>
      </c>
      <c r="U878" s="48" t="s">
        <v>5</v>
      </c>
      <c r="V878" s="53">
        <f>IF(AND(S878="L",T878="Yes",U878="Yes"),$P$7,0)+IF(S878="S",$M$4,IF(S878="M",$N$4,$O$4)+IF(T878="Yes",$P$4,0))</f>
        <v>14.75</v>
      </c>
      <c r="W878" s="53">
        <f>IF(S878="S",$M$5,(IF(S878="M",$N$5,$O$5)))+(IF(T878="Yes",$P$5,0))</f>
        <v>3.7</v>
      </c>
      <c r="X878" s="53">
        <f t="shared" si="41"/>
        <v>11.05</v>
      </c>
    </row>
    <row r="879" s="39" customFormat="1" ht="15.75" customHeight="1" spans="1:24">
      <c r="A879" s="41"/>
      <c r="B879" s="59">
        <v>43472.1316662245</v>
      </c>
      <c r="C879" s="48" t="s">
        <v>3</v>
      </c>
      <c r="D879" s="48" t="s">
        <v>5</v>
      </c>
      <c r="E879" s="48" t="s">
        <v>33</v>
      </c>
      <c r="F879" s="53">
        <f>IF(C879="S",$M$4,(IF(C879="M",$N$4,$O$4)))+(IF(D879="Yes",$P$4,0))</f>
        <v>11.3</v>
      </c>
      <c r="G879" s="53">
        <f>IF(C879="S",$M$5,(IF(C879="M",$N$5,$O$5)))+(IF(D879="Yes",$P$5,0))</f>
        <v>3.5</v>
      </c>
      <c r="H879" s="53">
        <f t="shared" si="39"/>
        <v>7.8</v>
      </c>
      <c r="I879" s="41"/>
      <c r="J879" s="59">
        <v>43477.7141983059</v>
      </c>
      <c r="K879" s="48" t="s">
        <v>4</v>
      </c>
      <c r="L879" s="48" t="s">
        <v>33</v>
      </c>
      <c r="M879" s="48" t="s">
        <v>5</v>
      </c>
      <c r="N879" s="53">
        <f>IF(AND(K879="L",M879="Yes"),$O$6,IF(K879="S",$M$4,IF(K879="M",$N$4,$O$4)))+IF(L879="Yes",$P$4,0)</f>
        <v>6.66</v>
      </c>
      <c r="O879" s="53">
        <f>IF(K879="S",$M$5,(IF(K879="M",$N$5,$O$5)))+(IF(L879="Yes",$P$5,0))</f>
        <v>1.7</v>
      </c>
      <c r="P879" s="53">
        <f t="shared" si="40"/>
        <v>4.96</v>
      </c>
      <c r="Q879" s="41"/>
      <c r="R879" s="59">
        <v>43485.6262798977</v>
      </c>
      <c r="S879" s="48" t="s">
        <v>3</v>
      </c>
      <c r="T879" s="48" t="s">
        <v>5</v>
      </c>
      <c r="U879" s="48" t="s">
        <v>33</v>
      </c>
      <c r="V879" s="53">
        <f>IF(AND(S879="L",T879="Yes",U879="Yes"),$P$7,0)+IF(S879="S",$M$4,IF(S879="M",$N$4,$O$4)+IF(T879="Yes",$P$4,0))</f>
        <v>11.3</v>
      </c>
      <c r="W879" s="53">
        <f>IF(S879="S",$M$5,(IF(S879="M",$N$5,$O$5)))+(IF(T879="Yes",$P$5,0))</f>
        <v>3.5</v>
      </c>
      <c r="X879" s="53">
        <f t="shared" si="41"/>
        <v>7.8</v>
      </c>
    </row>
    <row r="880" s="39" customFormat="1" ht="15.75" customHeight="1" spans="1:24">
      <c r="A880" s="41"/>
      <c r="B880" s="59">
        <v>43472.1378951631</v>
      </c>
      <c r="C880" s="48" t="s">
        <v>3</v>
      </c>
      <c r="D880" s="48" t="s">
        <v>33</v>
      </c>
      <c r="E880" s="48" t="s">
        <v>33</v>
      </c>
      <c r="F880" s="53">
        <f>IF(C880="S",$M$4,(IF(C880="M",$N$4,$O$4)))+(IF(D880="Yes",$P$4,0))</f>
        <v>6.4</v>
      </c>
      <c r="G880" s="53">
        <f>IF(C880="S",$M$5,(IF(C880="M",$N$5,$O$5)))+(IF(D880="Yes",$P$5,0))</f>
        <v>1.5</v>
      </c>
      <c r="H880" s="53">
        <f t="shared" si="39"/>
        <v>4.9</v>
      </c>
      <c r="I880" s="41"/>
      <c r="J880" s="59">
        <v>43477.717753897</v>
      </c>
      <c r="K880" s="48" t="s">
        <v>4</v>
      </c>
      <c r="L880" s="48" t="s">
        <v>33</v>
      </c>
      <c r="M880" s="48" t="s">
        <v>5</v>
      </c>
      <c r="N880" s="53">
        <f>IF(AND(K880="L",M880="Yes"),$O$6,IF(K880="S",$M$4,IF(K880="M",$N$4,$O$4)))+IF(L880="Yes",$P$4,0)</f>
        <v>6.66</v>
      </c>
      <c r="O880" s="53">
        <f>IF(K880="S",$M$5,(IF(K880="M",$N$5,$O$5)))+(IF(L880="Yes",$P$5,0))</f>
        <v>1.7</v>
      </c>
      <c r="P880" s="53">
        <f t="shared" si="40"/>
        <v>4.96</v>
      </c>
      <c r="Q880" s="41"/>
      <c r="R880" s="59">
        <v>43485.6287845187</v>
      </c>
      <c r="S880" s="48" t="s">
        <v>4</v>
      </c>
      <c r="T880" s="48" t="s">
        <v>5</v>
      </c>
      <c r="U880" s="48" t="s">
        <v>5</v>
      </c>
      <c r="V880" s="53">
        <f>IF(AND(S880="L",T880="Yes",U880="Yes"),$P$7,0)+IF(S880="S",$M$4,IF(S880="M",$N$4,$O$4)+IF(T880="Yes",$P$4,0))</f>
        <v>14.75</v>
      </c>
      <c r="W880" s="53">
        <f>IF(S880="S",$M$5,(IF(S880="M",$N$5,$O$5)))+(IF(T880="Yes",$P$5,0))</f>
        <v>3.7</v>
      </c>
      <c r="X880" s="53">
        <f t="shared" si="41"/>
        <v>11.05</v>
      </c>
    </row>
    <row r="881" s="39" customFormat="1" ht="15.75" customHeight="1" spans="1:24">
      <c r="A881" s="41"/>
      <c r="B881" s="59">
        <v>43472.1411317143</v>
      </c>
      <c r="C881" s="48" t="s">
        <v>3</v>
      </c>
      <c r="D881" s="48" t="s">
        <v>33</v>
      </c>
      <c r="E881" s="48" t="s">
        <v>33</v>
      </c>
      <c r="F881" s="53">
        <f>IF(C881="S",$M$4,(IF(C881="M",$N$4,$O$4)))+(IF(D881="Yes",$P$4,0))</f>
        <v>6.4</v>
      </c>
      <c r="G881" s="53">
        <f>IF(C881="S",$M$5,(IF(C881="M",$N$5,$O$5)))+(IF(D881="Yes",$P$5,0))</f>
        <v>1.5</v>
      </c>
      <c r="H881" s="53">
        <f t="shared" si="39"/>
        <v>4.9</v>
      </c>
      <c r="I881" s="41"/>
      <c r="J881" s="59">
        <v>43477.7204628551</v>
      </c>
      <c r="K881" s="48" t="s">
        <v>4</v>
      </c>
      <c r="L881" s="48" t="s">
        <v>33</v>
      </c>
      <c r="M881" s="48" t="s">
        <v>5</v>
      </c>
      <c r="N881" s="53">
        <f>IF(AND(K881="L",M881="Yes"),$O$6,IF(K881="S",$M$4,IF(K881="M",$N$4,$O$4)))+IF(L881="Yes",$P$4,0)</f>
        <v>6.66</v>
      </c>
      <c r="O881" s="53">
        <f>IF(K881="S",$M$5,(IF(K881="M",$N$5,$O$5)))+(IF(L881="Yes",$P$5,0))</f>
        <v>1.7</v>
      </c>
      <c r="P881" s="53">
        <f t="shared" si="40"/>
        <v>4.96</v>
      </c>
      <c r="Q881" s="41"/>
      <c r="R881" s="59">
        <v>43485.6298218749</v>
      </c>
      <c r="S881" s="48" t="s">
        <v>3</v>
      </c>
      <c r="T881" s="48" t="s">
        <v>33</v>
      </c>
      <c r="U881" s="48" t="s">
        <v>33</v>
      </c>
      <c r="V881" s="53">
        <f>IF(AND(S881="L",T881="Yes",U881="Yes"),$P$7,0)+IF(S881="S",$M$4,IF(S881="M",$N$4,$O$4)+IF(T881="Yes",$P$4,0))</f>
        <v>6.4</v>
      </c>
      <c r="W881" s="53">
        <f>IF(S881="S",$M$5,(IF(S881="M",$N$5,$O$5)))+(IF(T881="Yes",$P$5,0))</f>
        <v>1.5</v>
      </c>
      <c r="X881" s="53">
        <f t="shared" si="41"/>
        <v>4.9</v>
      </c>
    </row>
    <row r="882" s="39" customFormat="1" ht="15.75" customHeight="1" spans="1:24">
      <c r="A882" s="41"/>
      <c r="B882" s="59">
        <v>43472.1592096764</v>
      </c>
      <c r="C882" s="48" t="s">
        <v>3</v>
      </c>
      <c r="D882" s="48" t="s">
        <v>33</v>
      </c>
      <c r="E882" s="48" t="s">
        <v>33</v>
      </c>
      <c r="F882" s="53">
        <f>IF(C882="S",$M$4,(IF(C882="M",$N$4,$O$4)))+(IF(D882="Yes",$P$4,0))</f>
        <v>6.4</v>
      </c>
      <c r="G882" s="53">
        <f>IF(C882="S",$M$5,(IF(C882="M",$N$5,$O$5)))+(IF(D882="Yes",$P$5,0))</f>
        <v>1.5</v>
      </c>
      <c r="H882" s="53">
        <f t="shared" si="39"/>
        <v>4.9</v>
      </c>
      <c r="I882" s="41"/>
      <c r="J882" s="59">
        <v>43477.7279563234</v>
      </c>
      <c r="K882" s="48" t="s">
        <v>3</v>
      </c>
      <c r="L882" s="48" t="s">
        <v>33</v>
      </c>
      <c r="M882" s="48" t="s">
        <v>33</v>
      </c>
      <c r="N882" s="53">
        <f>IF(AND(K882="L",M882="Yes"),$O$6,IF(K882="S",$M$4,IF(K882="M",$N$4,$O$4)))+IF(L882="Yes",$P$4,0)</f>
        <v>6.4</v>
      </c>
      <c r="O882" s="53">
        <f>IF(K882="S",$M$5,(IF(K882="M",$N$5,$O$5)))+(IF(L882="Yes",$P$5,0))</f>
        <v>1.5</v>
      </c>
      <c r="P882" s="53">
        <f t="shared" si="40"/>
        <v>4.9</v>
      </c>
      <c r="Q882" s="41"/>
      <c r="R882" s="59">
        <v>43485.6303238512</v>
      </c>
      <c r="S882" s="48" t="s">
        <v>3</v>
      </c>
      <c r="T882" s="48" t="s">
        <v>33</v>
      </c>
      <c r="U882" s="48" t="s">
        <v>33</v>
      </c>
      <c r="V882" s="53">
        <f>IF(AND(S882="L",T882="Yes",U882="Yes"),$P$7,0)+IF(S882="S",$M$4,IF(S882="M",$N$4,$O$4)+IF(T882="Yes",$P$4,0))</f>
        <v>6.4</v>
      </c>
      <c r="W882" s="53">
        <f>IF(S882="S",$M$5,(IF(S882="M",$N$5,$O$5)))+(IF(T882="Yes",$P$5,0))</f>
        <v>1.5</v>
      </c>
      <c r="X882" s="53">
        <f t="shared" si="41"/>
        <v>4.9</v>
      </c>
    </row>
    <row r="883" s="39" customFormat="1" ht="15.75" customHeight="1" spans="1:24">
      <c r="A883" s="41"/>
      <c r="B883" s="59">
        <v>43472.2052591037</v>
      </c>
      <c r="C883" s="48" t="s">
        <v>3</v>
      </c>
      <c r="D883" s="48" t="s">
        <v>33</v>
      </c>
      <c r="E883" s="48" t="s">
        <v>33</v>
      </c>
      <c r="F883" s="53">
        <f>IF(C883="S",$M$4,(IF(C883="M",$N$4,$O$4)))+(IF(D883="Yes",$P$4,0))</f>
        <v>6.4</v>
      </c>
      <c r="G883" s="53">
        <f>IF(C883="S",$M$5,(IF(C883="M",$N$5,$O$5)))+(IF(D883="Yes",$P$5,0))</f>
        <v>1.5</v>
      </c>
      <c r="H883" s="53">
        <f t="shared" si="39"/>
        <v>4.9</v>
      </c>
      <c r="I883" s="41"/>
      <c r="J883" s="59">
        <v>43477.7382678251</v>
      </c>
      <c r="K883" s="48" t="s">
        <v>4</v>
      </c>
      <c r="L883" s="48" t="s">
        <v>33</v>
      </c>
      <c r="M883" s="48" t="s">
        <v>5</v>
      </c>
      <c r="N883" s="53">
        <f>IF(AND(K883="L",M883="Yes"),$O$6,IF(K883="S",$M$4,IF(K883="M",$N$4,$O$4)))+IF(L883="Yes",$P$4,0)</f>
        <v>6.66</v>
      </c>
      <c r="O883" s="53">
        <f>IF(K883="S",$M$5,(IF(K883="M",$N$5,$O$5)))+(IF(L883="Yes",$P$5,0))</f>
        <v>1.7</v>
      </c>
      <c r="P883" s="53">
        <f t="shared" si="40"/>
        <v>4.96</v>
      </c>
      <c r="Q883" s="41"/>
      <c r="R883" s="59">
        <v>43485.6433652759</v>
      </c>
      <c r="S883" s="48" t="s">
        <v>3</v>
      </c>
      <c r="T883" s="48" t="s">
        <v>33</v>
      </c>
      <c r="U883" s="48" t="s">
        <v>33</v>
      </c>
      <c r="V883" s="53">
        <f>IF(AND(S883="L",T883="Yes",U883="Yes"),$P$7,0)+IF(S883="S",$M$4,IF(S883="M",$N$4,$O$4)+IF(T883="Yes",$P$4,0))</f>
        <v>6.4</v>
      </c>
      <c r="W883" s="53">
        <f>IF(S883="S",$M$5,(IF(S883="M",$N$5,$O$5)))+(IF(T883="Yes",$P$5,0))</f>
        <v>1.5</v>
      </c>
      <c r="X883" s="53">
        <f t="shared" si="41"/>
        <v>4.9</v>
      </c>
    </row>
    <row r="884" s="39" customFormat="1" ht="15.75" customHeight="1" spans="1:24">
      <c r="A884" s="41"/>
      <c r="B884" s="59">
        <v>43472.2111950751</v>
      </c>
      <c r="C884" s="48" t="s">
        <v>2</v>
      </c>
      <c r="D884" s="48" t="s">
        <v>33</v>
      </c>
      <c r="E884" s="48" t="s">
        <v>33</v>
      </c>
      <c r="F884" s="53">
        <f>IF(C884="S",$M$4,(IF(C884="M",$N$4,$O$4)))+(IF(D884="Yes",$P$4,0))</f>
        <v>5.4</v>
      </c>
      <c r="G884" s="53">
        <f>IF(C884="S",$M$5,(IF(C884="M",$N$5,$O$5)))+(IF(D884="Yes",$P$5,0))</f>
        <v>1.2</v>
      </c>
      <c r="H884" s="53">
        <f t="shared" si="39"/>
        <v>4.2</v>
      </c>
      <c r="I884" s="41"/>
      <c r="J884" s="59">
        <v>43477.7427991248</v>
      </c>
      <c r="K884" s="48" t="s">
        <v>2</v>
      </c>
      <c r="L884" s="48" t="s">
        <v>33</v>
      </c>
      <c r="M884" s="48" t="s">
        <v>33</v>
      </c>
      <c r="N884" s="53">
        <f>IF(AND(K884="L",M884="Yes"),$O$6,IF(K884="S",$M$4,IF(K884="M",$N$4,$O$4)))+IF(L884="Yes",$P$4,0)</f>
        <v>5.4</v>
      </c>
      <c r="O884" s="53">
        <f>IF(K884="S",$M$5,(IF(K884="M",$N$5,$O$5)))+(IF(L884="Yes",$P$5,0))</f>
        <v>1.2</v>
      </c>
      <c r="P884" s="53">
        <f t="shared" si="40"/>
        <v>4.2</v>
      </c>
      <c r="Q884" s="41"/>
      <c r="R884" s="59">
        <v>43485.6438027135</v>
      </c>
      <c r="S884" s="48" t="s">
        <v>3</v>
      </c>
      <c r="T884" s="48" t="s">
        <v>33</v>
      </c>
      <c r="U884" s="48" t="s">
        <v>33</v>
      </c>
      <c r="V884" s="53">
        <f>IF(AND(S884="L",T884="Yes",U884="Yes"),$P$7,0)+IF(S884="S",$M$4,IF(S884="M",$N$4,$O$4)+IF(T884="Yes",$P$4,0))</f>
        <v>6.4</v>
      </c>
      <c r="W884" s="53">
        <f>IF(S884="S",$M$5,(IF(S884="M",$N$5,$O$5)))+(IF(T884="Yes",$P$5,0))</f>
        <v>1.5</v>
      </c>
      <c r="X884" s="53">
        <f t="shared" si="41"/>
        <v>4.9</v>
      </c>
    </row>
    <row r="885" s="39" customFormat="1" ht="15.75" customHeight="1" spans="1:24">
      <c r="A885" s="41"/>
      <c r="B885" s="59">
        <v>43472.2294405343</v>
      </c>
      <c r="C885" s="48" t="s">
        <v>3</v>
      </c>
      <c r="D885" s="48" t="s">
        <v>5</v>
      </c>
      <c r="E885" s="48" t="s">
        <v>33</v>
      </c>
      <c r="F885" s="53">
        <f>IF(C885="S",$M$4,(IF(C885="M",$N$4,$O$4)))+(IF(D885="Yes",$P$4,0))</f>
        <v>11.3</v>
      </c>
      <c r="G885" s="53">
        <f>IF(C885="S",$M$5,(IF(C885="M",$N$5,$O$5)))+(IF(D885="Yes",$P$5,0))</f>
        <v>3.5</v>
      </c>
      <c r="H885" s="53">
        <f t="shared" si="39"/>
        <v>7.8</v>
      </c>
      <c r="I885" s="41"/>
      <c r="J885" s="59">
        <v>43477.7574976836</v>
      </c>
      <c r="K885" s="48" t="s">
        <v>4</v>
      </c>
      <c r="L885" s="48" t="s">
        <v>33</v>
      </c>
      <c r="M885" s="48" t="s">
        <v>33</v>
      </c>
      <c r="N885" s="53">
        <f>IF(AND(K885="L",M885="Yes"),$O$6,IF(K885="S",$M$4,IF(K885="M",$N$4,$O$4)))+IF(L885="Yes",$P$4,0)</f>
        <v>7.4</v>
      </c>
      <c r="O885" s="53">
        <f>IF(K885="S",$M$5,(IF(K885="M",$N$5,$O$5)))+(IF(L885="Yes",$P$5,0))</f>
        <v>1.7</v>
      </c>
      <c r="P885" s="53">
        <f t="shared" si="40"/>
        <v>5.7</v>
      </c>
      <c r="Q885" s="41"/>
      <c r="R885" s="59">
        <v>43485.6494720795</v>
      </c>
      <c r="S885" s="48" t="s">
        <v>3</v>
      </c>
      <c r="T885" s="48" t="s">
        <v>33</v>
      </c>
      <c r="U885" s="48" t="s">
        <v>33</v>
      </c>
      <c r="V885" s="53">
        <f>IF(AND(S885="L",T885="Yes",U885="Yes"),$P$7,0)+IF(S885="S",$M$4,IF(S885="M",$N$4,$O$4)+IF(T885="Yes",$P$4,0))</f>
        <v>6.4</v>
      </c>
      <c r="W885" s="53">
        <f>IF(S885="S",$M$5,(IF(S885="M",$N$5,$O$5)))+(IF(T885="Yes",$P$5,0))</f>
        <v>1.5</v>
      </c>
      <c r="X885" s="53">
        <f t="shared" si="41"/>
        <v>4.9</v>
      </c>
    </row>
    <row r="886" s="39" customFormat="1" ht="15.75" customHeight="1" spans="1:24">
      <c r="A886" s="41"/>
      <c r="B886" s="59">
        <v>43472.2308952002</v>
      </c>
      <c r="C886" s="48" t="s">
        <v>4</v>
      </c>
      <c r="D886" s="48" t="s">
        <v>33</v>
      </c>
      <c r="E886" s="48" t="s">
        <v>33</v>
      </c>
      <c r="F886" s="53">
        <f>IF(C886="S",$M$4,(IF(C886="M",$N$4,$O$4)))+(IF(D886="Yes",$P$4,0))</f>
        <v>7.4</v>
      </c>
      <c r="G886" s="53">
        <f>IF(C886="S",$M$5,(IF(C886="M",$N$5,$O$5)))+(IF(D886="Yes",$P$5,0))</f>
        <v>1.7</v>
      </c>
      <c r="H886" s="53">
        <f t="shared" si="39"/>
        <v>5.7</v>
      </c>
      <c r="I886" s="41"/>
      <c r="J886" s="59">
        <v>43477.7657005591</v>
      </c>
      <c r="K886" s="48" t="s">
        <v>4</v>
      </c>
      <c r="L886" s="48" t="s">
        <v>33</v>
      </c>
      <c r="M886" s="48" t="s">
        <v>5</v>
      </c>
      <c r="N886" s="53">
        <f>IF(AND(K886="L",M886="Yes"),$O$6,IF(K886="S",$M$4,IF(K886="M",$N$4,$O$4)))+IF(L886="Yes",$P$4,0)</f>
        <v>6.66</v>
      </c>
      <c r="O886" s="53">
        <f>IF(K886="S",$M$5,(IF(K886="M",$N$5,$O$5)))+(IF(L886="Yes",$P$5,0))</f>
        <v>1.7</v>
      </c>
      <c r="P886" s="53">
        <f t="shared" si="40"/>
        <v>4.96</v>
      </c>
      <c r="Q886" s="41"/>
      <c r="R886" s="59">
        <v>43485.6595710377</v>
      </c>
      <c r="S886" s="48" t="s">
        <v>3</v>
      </c>
      <c r="T886" s="48" t="s">
        <v>33</v>
      </c>
      <c r="U886" s="48" t="s">
        <v>33</v>
      </c>
      <c r="V886" s="53">
        <f>IF(AND(S886="L",T886="Yes",U886="Yes"),$P$7,0)+IF(S886="S",$M$4,IF(S886="M",$N$4,$O$4)+IF(T886="Yes",$P$4,0))</f>
        <v>6.4</v>
      </c>
      <c r="W886" s="53">
        <f>IF(S886="S",$M$5,(IF(S886="M",$N$5,$O$5)))+(IF(T886="Yes",$P$5,0))</f>
        <v>1.5</v>
      </c>
      <c r="X886" s="53">
        <f t="shared" si="41"/>
        <v>4.9</v>
      </c>
    </row>
    <row r="887" s="39" customFormat="1" ht="15.75" customHeight="1" spans="1:24">
      <c r="A887" s="41"/>
      <c r="B887" s="59">
        <v>43472.2596318565</v>
      </c>
      <c r="C887" s="48" t="s">
        <v>4</v>
      </c>
      <c r="D887" s="48" t="s">
        <v>33</v>
      </c>
      <c r="E887" s="48" t="s">
        <v>33</v>
      </c>
      <c r="F887" s="53">
        <f>IF(C887="S",$M$4,(IF(C887="M",$N$4,$O$4)))+(IF(D887="Yes",$P$4,0))</f>
        <v>7.4</v>
      </c>
      <c r="G887" s="53">
        <f>IF(C887="S",$M$5,(IF(C887="M",$N$5,$O$5)))+(IF(D887="Yes",$P$5,0))</f>
        <v>1.7</v>
      </c>
      <c r="H887" s="53">
        <f t="shared" si="39"/>
        <v>5.7</v>
      </c>
      <c r="I887" s="41"/>
      <c r="J887" s="59">
        <v>43477.7698466441</v>
      </c>
      <c r="K887" s="48" t="s">
        <v>4</v>
      </c>
      <c r="L887" s="48" t="s">
        <v>33</v>
      </c>
      <c r="M887" s="48" t="s">
        <v>5</v>
      </c>
      <c r="N887" s="53">
        <f>IF(AND(K887="L",M887="Yes"),$O$6,IF(K887="S",$M$4,IF(K887="M",$N$4,$O$4)))+IF(L887="Yes",$P$4,0)</f>
        <v>6.66</v>
      </c>
      <c r="O887" s="53">
        <f>IF(K887="S",$M$5,(IF(K887="M",$N$5,$O$5)))+(IF(L887="Yes",$P$5,0))</f>
        <v>1.7</v>
      </c>
      <c r="P887" s="53">
        <f t="shared" si="40"/>
        <v>4.96</v>
      </c>
      <c r="Q887" s="41"/>
      <c r="R887" s="59">
        <v>43485.6647487984</v>
      </c>
      <c r="S887" s="48" t="s">
        <v>4</v>
      </c>
      <c r="T887" s="48" t="s">
        <v>33</v>
      </c>
      <c r="U887" s="48" t="s">
        <v>5</v>
      </c>
      <c r="V887" s="53">
        <f>IF(AND(S887="L",T887="Yes",U887="Yes"),$P$7,0)+IF(S887="S",$M$4,IF(S887="M",$N$4,$O$4)+IF(T887="Yes",$P$4,0))</f>
        <v>7.4</v>
      </c>
      <c r="W887" s="53">
        <f>IF(S887="S",$M$5,(IF(S887="M",$N$5,$O$5)))+(IF(T887="Yes",$P$5,0))</f>
        <v>1.7</v>
      </c>
      <c r="X887" s="53">
        <f t="shared" si="41"/>
        <v>5.7</v>
      </c>
    </row>
    <row r="888" s="39" customFormat="1" ht="15.75" customHeight="1" spans="1:24">
      <c r="A888" s="41"/>
      <c r="B888" s="59">
        <v>43472.2643538303</v>
      </c>
      <c r="C888" s="48" t="s">
        <v>2</v>
      </c>
      <c r="D888" s="48" t="s">
        <v>33</v>
      </c>
      <c r="E888" s="48" t="s">
        <v>33</v>
      </c>
      <c r="F888" s="53">
        <f>IF(C888="S",$M$4,(IF(C888="M",$N$4,$O$4)))+(IF(D888="Yes",$P$4,0))</f>
        <v>5.4</v>
      </c>
      <c r="G888" s="53">
        <f>IF(C888="S",$M$5,(IF(C888="M",$N$5,$O$5)))+(IF(D888="Yes",$P$5,0))</f>
        <v>1.2</v>
      </c>
      <c r="H888" s="53">
        <f t="shared" si="39"/>
        <v>4.2</v>
      </c>
      <c r="I888" s="41"/>
      <c r="J888" s="59">
        <v>43477.7829359731</v>
      </c>
      <c r="K888" s="48" t="s">
        <v>2</v>
      </c>
      <c r="L888" s="48" t="s">
        <v>33</v>
      </c>
      <c r="M888" s="48" t="s">
        <v>33</v>
      </c>
      <c r="N888" s="53">
        <f>IF(AND(K888="L",M888="Yes"),$O$6,IF(K888="S",$M$4,IF(K888="M",$N$4,$O$4)))+IF(L888="Yes",$P$4,0)</f>
        <v>5.4</v>
      </c>
      <c r="O888" s="53">
        <f>IF(K888="S",$M$5,(IF(K888="M",$N$5,$O$5)))+(IF(L888="Yes",$P$5,0))</f>
        <v>1.2</v>
      </c>
      <c r="P888" s="53">
        <f t="shared" si="40"/>
        <v>4.2</v>
      </c>
      <c r="Q888" s="41"/>
      <c r="R888" s="59">
        <v>43485.6685516946</v>
      </c>
      <c r="S888" s="48" t="s">
        <v>3</v>
      </c>
      <c r="T888" s="48" t="s">
        <v>33</v>
      </c>
      <c r="U888" s="48" t="s">
        <v>33</v>
      </c>
      <c r="V888" s="53">
        <f>IF(AND(S888="L",T888="Yes",U888="Yes"),$P$7,0)+IF(S888="S",$M$4,IF(S888="M",$N$4,$O$4)+IF(T888="Yes",$P$4,0))</f>
        <v>6.4</v>
      </c>
      <c r="W888" s="53">
        <f>IF(S888="S",$M$5,(IF(S888="M",$N$5,$O$5)))+(IF(T888="Yes",$P$5,0))</f>
        <v>1.5</v>
      </c>
      <c r="X888" s="53">
        <f t="shared" si="41"/>
        <v>4.9</v>
      </c>
    </row>
    <row r="889" s="39" customFormat="1" ht="15.75" customHeight="1" spans="1:24">
      <c r="A889" s="41"/>
      <c r="B889" s="59">
        <v>43472.2695558467</v>
      </c>
      <c r="C889" s="48" t="s">
        <v>4</v>
      </c>
      <c r="D889" s="48" t="s">
        <v>33</v>
      </c>
      <c r="E889" s="48" t="s">
        <v>33</v>
      </c>
      <c r="F889" s="53">
        <f>IF(C889="S",$M$4,(IF(C889="M",$N$4,$O$4)))+(IF(D889="Yes",$P$4,0))</f>
        <v>7.4</v>
      </c>
      <c r="G889" s="53">
        <f>IF(C889="S",$M$5,(IF(C889="M",$N$5,$O$5)))+(IF(D889="Yes",$P$5,0))</f>
        <v>1.7</v>
      </c>
      <c r="H889" s="53">
        <f t="shared" si="39"/>
        <v>5.7</v>
      </c>
      <c r="I889" s="41"/>
      <c r="J889" s="59">
        <v>43477.7937670025</v>
      </c>
      <c r="K889" s="48" t="s">
        <v>4</v>
      </c>
      <c r="L889" s="48" t="s">
        <v>33</v>
      </c>
      <c r="M889" s="48" t="s">
        <v>5</v>
      </c>
      <c r="N889" s="53">
        <f>IF(AND(K889="L",M889="Yes"),$O$6,IF(K889="S",$M$4,IF(K889="M",$N$4,$O$4)))+IF(L889="Yes",$P$4,0)</f>
        <v>6.66</v>
      </c>
      <c r="O889" s="53">
        <f>IF(K889="S",$M$5,(IF(K889="M",$N$5,$O$5)))+(IF(L889="Yes",$P$5,0))</f>
        <v>1.7</v>
      </c>
      <c r="P889" s="53">
        <f t="shared" si="40"/>
        <v>4.96</v>
      </c>
      <c r="Q889" s="41"/>
      <c r="R889" s="59">
        <v>43485.6738299783</v>
      </c>
      <c r="S889" s="48" t="s">
        <v>3</v>
      </c>
      <c r="T889" s="48" t="s">
        <v>5</v>
      </c>
      <c r="U889" s="48" t="s">
        <v>33</v>
      </c>
      <c r="V889" s="53">
        <f>IF(AND(S889="L",T889="Yes",U889="Yes"),$P$7,0)+IF(S889="S",$M$4,IF(S889="M",$N$4,$O$4)+IF(T889="Yes",$P$4,0))</f>
        <v>11.3</v>
      </c>
      <c r="W889" s="53">
        <f>IF(S889="S",$M$5,(IF(S889="M",$N$5,$O$5)))+(IF(T889="Yes",$P$5,0))</f>
        <v>3.5</v>
      </c>
      <c r="X889" s="53">
        <f t="shared" si="41"/>
        <v>7.8</v>
      </c>
    </row>
    <row r="890" s="39" customFormat="1" ht="15.75" customHeight="1" spans="1:24">
      <c r="A890" s="41"/>
      <c r="B890" s="59">
        <v>43472.2788632714</v>
      </c>
      <c r="C890" s="48" t="s">
        <v>3</v>
      </c>
      <c r="D890" s="48" t="s">
        <v>33</v>
      </c>
      <c r="E890" s="48" t="s">
        <v>33</v>
      </c>
      <c r="F890" s="53">
        <f>IF(C890="S",$M$4,(IF(C890="M",$N$4,$O$4)))+(IF(D890="Yes",$P$4,0))</f>
        <v>6.4</v>
      </c>
      <c r="G890" s="53">
        <f>IF(C890="S",$M$5,(IF(C890="M",$N$5,$O$5)))+(IF(D890="Yes",$P$5,0))</f>
        <v>1.5</v>
      </c>
      <c r="H890" s="53">
        <f t="shared" si="39"/>
        <v>4.9</v>
      </c>
      <c r="I890" s="41"/>
      <c r="J890" s="59">
        <v>43477.7976506814</v>
      </c>
      <c r="K890" s="48" t="s">
        <v>4</v>
      </c>
      <c r="L890" s="48" t="s">
        <v>33</v>
      </c>
      <c r="M890" s="48" t="s">
        <v>5</v>
      </c>
      <c r="N890" s="53">
        <f>IF(AND(K890="L",M890="Yes"),$O$6,IF(K890="S",$M$4,IF(K890="M",$N$4,$O$4)))+IF(L890="Yes",$P$4,0)</f>
        <v>6.66</v>
      </c>
      <c r="O890" s="53">
        <f>IF(K890="S",$M$5,(IF(K890="M",$N$5,$O$5)))+(IF(L890="Yes",$P$5,0))</f>
        <v>1.7</v>
      </c>
      <c r="P890" s="53">
        <f t="shared" si="40"/>
        <v>4.96</v>
      </c>
      <c r="Q890" s="41"/>
      <c r="R890" s="59">
        <v>43485.6759507053</v>
      </c>
      <c r="S890" s="48" t="s">
        <v>4</v>
      </c>
      <c r="T890" s="48" t="s">
        <v>33</v>
      </c>
      <c r="U890" s="48" t="s">
        <v>33</v>
      </c>
      <c r="V890" s="53">
        <f>IF(AND(S890="L",T890="Yes",U890="Yes"),$P$7,0)+IF(S890="S",$M$4,IF(S890="M",$N$4,$O$4)+IF(T890="Yes",$P$4,0))</f>
        <v>7.4</v>
      </c>
      <c r="W890" s="53">
        <f>IF(S890="S",$M$5,(IF(S890="M",$N$5,$O$5)))+(IF(T890="Yes",$P$5,0))</f>
        <v>1.7</v>
      </c>
      <c r="X890" s="53">
        <f t="shared" si="41"/>
        <v>5.7</v>
      </c>
    </row>
    <row r="891" s="39" customFormat="1" ht="15.75" customHeight="1" spans="1:24">
      <c r="A891" s="41"/>
      <c r="B891" s="59">
        <v>43472.2842994107</v>
      </c>
      <c r="C891" s="48" t="s">
        <v>3</v>
      </c>
      <c r="D891" s="48" t="s">
        <v>33</v>
      </c>
      <c r="E891" s="48" t="s">
        <v>33</v>
      </c>
      <c r="F891" s="53">
        <f>IF(C891="S",$M$4,(IF(C891="M",$N$4,$O$4)))+(IF(D891="Yes",$P$4,0))</f>
        <v>6.4</v>
      </c>
      <c r="G891" s="53">
        <f>IF(C891="S",$M$5,(IF(C891="M",$N$5,$O$5)))+(IF(D891="Yes",$P$5,0))</f>
        <v>1.5</v>
      </c>
      <c r="H891" s="53">
        <f t="shared" si="39"/>
        <v>4.9</v>
      </c>
      <c r="I891" s="41"/>
      <c r="J891" s="59">
        <v>43477.8018587276</v>
      </c>
      <c r="K891" s="48" t="s">
        <v>4</v>
      </c>
      <c r="L891" s="48" t="s">
        <v>33</v>
      </c>
      <c r="M891" s="48" t="s">
        <v>5</v>
      </c>
      <c r="N891" s="53">
        <f>IF(AND(K891="L",M891="Yes"),$O$6,IF(K891="S",$M$4,IF(K891="M",$N$4,$O$4)))+IF(L891="Yes",$P$4,0)</f>
        <v>6.66</v>
      </c>
      <c r="O891" s="53">
        <f>IF(K891="S",$M$5,(IF(K891="M",$N$5,$O$5)))+(IF(L891="Yes",$P$5,0))</f>
        <v>1.7</v>
      </c>
      <c r="P891" s="53">
        <f t="shared" si="40"/>
        <v>4.96</v>
      </c>
      <c r="Q891" s="41"/>
      <c r="R891" s="59">
        <v>43485.684117429</v>
      </c>
      <c r="S891" s="48" t="s">
        <v>3</v>
      </c>
      <c r="T891" s="48" t="s">
        <v>33</v>
      </c>
      <c r="U891" s="48" t="s">
        <v>33</v>
      </c>
      <c r="V891" s="53">
        <f>IF(AND(S891="L",T891="Yes",U891="Yes"),$P$7,0)+IF(S891="S",$M$4,IF(S891="M",$N$4,$O$4)+IF(T891="Yes",$P$4,0))</f>
        <v>6.4</v>
      </c>
      <c r="W891" s="53">
        <f>IF(S891="S",$M$5,(IF(S891="M",$N$5,$O$5)))+(IF(T891="Yes",$P$5,0))</f>
        <v>1.5</v>
      </c>
      <c r="X891" s="53">
        <f t="shared" si="41"/>
        <v>4.9</v>
      </c>
    </row>
    <row r="892" s="39" customFormat="1" ht="15.75" customHeight="1" spans="1:24">
      <c r="A892" s="41"/>
      <c r="B892" s="59">
        <v>43472.2928114624</v>
      </c>
      <c r="C892" s="48" t="s">
        <v>4</v>
      </c>
      <c r="D892" s="48" t="s">
        <v>33</v>
      </c>
      <c r="E892" s="48" t="s">
        <v>33</v>
      </c>
      <c r="F892" s="53">
        <f>IF(C892="S",$M$4,(IF(C892="M",$N$4,$O$4)))+(IF(D892="Yes",$P$4,0))</f>
        <v>7.4</v>
      </c>
      <c r="G892" s="53">
        <f>IF(C892="S",$M$5,(IF(C892="M",$N$5,$O$5)))+(IF(D892="Yes",$P$5,0))</f>
        <v>1.7</v>
      </c>
      <c r="H892" s="53">
        <f t="shared" si="39"/>
        <v>5.7</v>
      </c>
      <c r="I892" s="41"/>
      <c r="J892" s="59">
        <v>43477.8036597025</v>
      </c>
      <c r="K892" s="48" t="s">
        <v>4</v>
      </c>
      <c r="L892" s="48" t="s">
        <v>5</v>
      </c>
      <c r="M892" s="48" t="s">
        <v>5</v>
      </c>
      <c r="N892" s="53">
        <f>IF(AND(K892="L",M892="Yes"),$O$6,IF(K892="S",$M$4,IF(K892="M",$N$4,$O$4)))+IF(L892="Yes",$P$4,0)</f>
        <v>11.56</v>
      </c>
      <c r="O892" s="53">
        <f>IF(K892="S",$M$5,(IF(K892="M",$N$5,$O$5)))+(IF(L892="Yes",$P$5,0))</f>
        <v>3.7</v>
      </c>
      <c r="P892" s="53">
        <f t="shared" si="40"/>
        <v>7.86</v>
      </c>
      <c r="Q892" s="41"/>
      <c r="R892" s="59">
        <v>43485.6910295379</v>
      </c>
      <c r="S892" s="48" t="s">
        <v>4</v>
      </c>
      <c r="T892" s="48" t="s">
        <v>33</v>
      </c>
      <c r="U892" s="48" t="s">
        <v>33</v>
      </c>
      <c r="V892" s="53">
        <f>IF(AND(S892="L",T892="Yes",U892="Yes"),$P$7,0)+IF(S892="S",$M$4,IF(S892="M",$N$4,$O$4)+IF(T892="Yes",$P$4,0))</f>
        <v>7.4</v>
      </c>
      <c r="W892" s="53">
        <f>IF(S892="S",$M$5,(IF(S892="M",$N$5,$O$5)))+(IF(T892="Yes",$P$5,0))</f>
        <v>1.7</v>
      </c>
      <c r="X892" s="53">
        <f t="shared" si="41"/>
        <v>5.7</v>
      </c>
    </row>
    <row r="893" s="39" customFormat="1" ht="15.75" customHeight="1" spans="1:24">
      <c r="A893" s="41"/>
      <c r="B893" s="59">
        <v>43472.3022666951</v>
      </c>
      <c r="C893" s="48" t="s">
        <v>2</v>
      </c>
      <c r="D893" s="48" t="s">
        <v>33</v>
      </c>
      <c r="E893" s="48" t="s">
        <v>33</v>
      </c>
      <c r="F893" s="53">
        <f>IF(C893="S",$M$4,(IF(C893="M",$N$4,$O$4)))+(IF(D893="Yes",$P$4,0))</f>
        <v>5.4</v>
      </c>
      <c r="G893" s="53">
        <f>IF(C893="S",$M$5,(IF(C893="M",$N$5,$O$5)))+(IF(D893="Yes",$P$5,0))</f>
        <v>1.2</v>
      </c>
      <c r="H893" s="53">
        <f t="shared" si="39"/>
        <v>4.2</v>
      </c>
      <c r="I893" s="41"/>
      <c r="J893" s="59">
        <v>43477.8041112562</v>
      </c>
      <c r="K893" s="48" t="s">
        <v>4</v>
      </c>
      <c r="L893" s="48" t="s">
        <v>33</v>
      </c>
      <c r="M893" s="48" t="s">
        <v>5</v>
      </c>
      <c r="N893" s="53">
        <f>IF(AND(K893="L",M893="Yes"),$O$6,IF(K893="S",$M$4,IF(K893="M",$N$4,$O$4)))+IF(L893="Yes",$P$4,0)</f>
        <v>6.66</v>
      </c>
      <c r="O893" s="53">
        <f>IF(K893="S",$M$5,(IF(K893="M",$N$5,$O$5)))+(IF(L893="Yes",$P$5,0))</f>
        <v>1.7</v>
      </c>
      <c r="P893" s="53">
        <f t="shared" si="40"/>
        <v>4.96</v>
      </c>
      <c r="Q893" s="41"/>
      <c r="R893" s="59">
        <v>43485.6949705302</v>
      </c>
      <c r="S893" s="48" t="s">
        <v>3</v>
      </c>
      <c r="T893" s="48" t="s">
        <v>5</v>
      </c>
      <c r="U893" s="48" t="s">
        <v>33</v>
      </c>
      <c r="V893" s="53">
        <f>IF(AND(S893="L",T893="Yes",U893="Yes"),$P$7,0)+IF(S893="S",$M$4,IF(S893="M",$N$4,$O$4)+IF(T893="Yes",$P$4,0))</f>
        <v>11.3</v>
      </c>
      <c r="W893" s="53">
        <f>IF(S893="S",$M$5,(IF(S893="M",$N$5,$O$5)))+(IF(T893="Yes",$P$5,0))</f>
        <v>3.5</v>
      </c>
      <c r="X893" s="53">
        <f t="shared" si="41"/>
        <v>7.8</v>
      </c>
    </row>
    <row r="894" s="39" customFormat="1" ht="15.75" customHeight="1" spans="1:24">
      <c r="A894" s="41"/>
      <c r="B894" s="59">
        <v>43472.303445241</v>
      </c>
      <c r="C894" s="48" t="s">
        <v>2</v>
      </c>
      <c r="D894" s="48" t="s">
        <v>33</v>
      </c>
      <c r="E894" s="48" t="s">
        <v>33</v>
      </c>
      <c r="F894" s="53">
        <f>IF(C894="S",$M$4,(IF(C894="M",$N$4,$O$4)))+(IF(D894="Yes",$P$4,0))</f>
        <v>5.4</v>
      </c>
      <c r="G894" s="53">
        <f>IF(C894="S",$M$5,(IF(C894="M",$N$5,$O$5)))+(IF(D894="Yes",$P$5,0))</f>
        <v>1.2</v>
      </c>
      <c r="H894" s="53">
        <f t="shared" si="39"/>
        <v>4.2</v>
      </c>
      <c r="I894" s="41"/>
      <c r="J894" s="59">
        <v>43477.8051301222</v>
      </c>
      <c r="K894" s="48" t="s">
        <v>4</v>
      </c>
      <c r="L894" s="48" t="s">
        <v>33</v>
      </c>
      <c r="M894" s="48" t="s">
        <v>5</v>
      </c>
      <c r="N894" s="53">
        <f>IF(AND(K894="L",M894="Yes"),$O$6,IF(K894="S",$M$4,IF(K894="M",$N$4,$O$4)))+IF(L894="Yes",$P$4,0)</f>
        <v>6.66</v>
      </c>
      <c r="O894" s="53">
        <f>IF(K894="S",$M$5,(IF(K894="M",$N$5,$O$5)))+(IF(L894="Yes",$P$5,0))</f>
        <v>1.7</v>
      </c>
      <c r="P894" s="53">
        <f t="shared" si="40"/>
        <v>4.96</v>
      </c>
      <c r="Q894" s="41"/>
      <c r="R894" s="59">
        <v>43485.7008167247</v>
      </c>
      <c r="S894" s="48" t="s">
        <v>4</v>
      </c>
      <c r="T894" s="48" t="s">
        <v>33</v>
      </c>
      <c r="U894" s="48" t="s">
        <v>5</v>
      </c>
      <c r="V894" s="53">
        <f>IF(AND(S894="L",T894="Yes",U894="Yes"),$P$7,0)+IF(S894="S",$M$4,IF(S894="M",$N$4,$O$4)+IF(T894="Yes",$P$4,0))</f>
        <v>7.4</v>
      </c>
      <c r="W894" s="53">
        <f>IF(S894="S",$M$5,(IF(S894="M",$N$5,$O$5)))+(IF(T894="Yes",$P$5,0))</f>
        <v>1.7</v>
      </c>
      <c r="X894" s="53">
        <f t="shared" si="41"/>
        <v>5.7</v>
      </c>
    </row>
    <row r="895" s="39" customFormat="1" ht="15.75" customHeight="1" spans="1:24">
      <c r="A895" s="41"/>
      <c r="B895" s="59">
        <v>43472.3037966443</v>
      </c>
      <c r="C895" s="48" t="s">
        <v>3</v>
      </c>
      <c r="D895" s="48" t="s">
        <v>33</v>
      </c>
      <c r="E895" s="48" t="s">
        <v>33</v>
      </c>
      <c r="F895" s="53">
        <f>IF(C895="S",$M$4,(IF(C895="M",$N$4,$O$4)))+(IF(D895="Yes",$P$4,0))</f>
        <v>6.4</v>
      </c>
      <c r="G895" s="53">
        <f>IF(C895="S",$M$5,(IF(C895="M",$N$5,$O$5)))+(IF(D895="Yes",$P$5,0))</f>
        <v>1.5</v>
      </c>
      <c r="H895" s="53">
        <f t="shared" si="39"/>
        <v>4.9</v>
      </c>
      <c r="I895" s="41"/>
      <c r="J895" s="59">
        <v>43477.8082346254</v>
      </c>
      <c r="K895" s="48" t="s">
        <v>2</v>
      </c>
      <c r="L895" s="48" t="s">
        <v>33</v>
      </c>
      <c r="M895" s="48" t="s">
        <v>33</v>
      </c>
      <c r="N895" s="53">
        <f>IF(AND(K895="L",M895="Yes"),$O$6,IF(K895="S",$M$4,IF(K895="M",$N$4,$O$4)))+IF(L895="Yes",$P$4,0)</f>
        <v>5.4</v>
      </c>
      <c r="O895" s="53">
        <f>IF(K895="S",$M$5,(IF(K895="M",$N$5,$O$5)))+(IF(L895="Yes",$P$5,0))</f>
        <v>1.2</v>
      </c>
      <c r="P895" s="53">
        <f t="shared" si="40"/>
        <v>4.2</v>
      </c>
      <c r="Q895" s="41"/>
      <c r="R895" s="59">
        <v>43485.7071879256</v>
      </c>
      <c r="S895" s="48" t="s">
        <v>4</v>
      </c>
      <c r="T895" s="48" t="s">
        <v>33</v>
      </c>
      <c r="U895" s="48" t="s">
        <v>5</v>
      </c>
      <c r="V895" s="53">
        <f>IF(AND(S895="L",T895="Yes",U895="Yes"),$P$7,0)+IF(S895="S",$M$4,IF(S895="M",$N$4,$O$4)+IF(T895="Yes",$P$4,0))</f>
        <v>7.4</v>
      </c>
      <c r="W895" s="53">
        <f>IF(S895="S",$M$5,(IF(S895="M",$N$5,$O$5)))+(IF(T895="Yes",$P$5,0))</f>
        <v>1.7</v>
      </c>
      <c r="X895" s="53">
        <f t="shared" si="41"/>
        <v>5.7</v>
      </c>
    </row>
    <row r="896" s="39" customFormat="1" ht="15.75" customHeight="1" spans="1:24">
      <c r="A896" s="41"/>
      <c r="B896" s="59">
        <v>43472.3064495233</v>
      </c>
      <c r="C896" s="48" t="s">
        <v>4</v>
      </c>
      <c r="D896" s="48" t="s">
        <v>33</v>
      </c>
      <c r="E896" s="48" t="s">
        <v>33</v>
      </c>
      <c r="F896" s="53">
        <f>IF(C896="S",$M$4,(IF(C896="M",$N$4,$O$4)))+(IF(D896="Yes",$P$4,0))</f>
        <v>7.4</v>
      </c>
      <c r="G896" s="53">
        <f>IF(C896="S",$M$5,(IF(C896="M",$N$5,$O$5)))+(IF(D896="Yes",$P$5,0))</f>
        <v>1.7</v>
      </c>
      <c r="H896" s="53">
        <f t="shared" si="39"/>
        <v>5.7</v>
      </c>
      <c r="I896" s="41"/>
      <c r="J896" s="59">
        <v>43477.8084060882</v>
      </c>
      <c r="K896" s="48" t="s">
        <v>3</v>
      </c>
      <c r="L896" s="48" t="s">
        <v>33</v>
      </c>
      <c r="M896" s="48" t="s">
        <v>33</v>
      </c>
      <c r="N896" s="53">
        <f>IF(AND(K896="L",M896="Yes"),$O$6,IF(K896="S",$M$4,IF(K896="M",$N$4,$O$4)))+IF(L896="Yes",$P$4,0)</f>
        <v>6.4</v>
      </c>
      <c r="O896" s="53">
        <f>IF(K896="S",$M$5,(IF(K896="M",$N$5,$O$5)))+(IF(L896="Yes",$P$5,0))</f>
        <v>1.5</v>
      </c>
      <c r="P896" s="53">
        <f t="shared" si="40"/>
        <v>4.9</v>
      </c>
      <c r="Q896" s="41"/>
      <c r="R896" s="59">
        <v>43485.7072089837</v>
      </c>
      <c r="S896" s="48" t="s">
        <v>2</v>
      </c>
      <c r="T896" s="48" t="s">
        <v>33</v>
      </c>
      <c r="U896" s="48" t="s">
        <v>33</v>
      </c>
      <c r="V896" s="53">
        <f>IF(AND(S896="L",T896="Yes",U896="Yes"),$P$7,0)+IF(S896="S",$M$4,IF(S896="M",$N$4,$O$4)+IF(T896="Yes",$P$4,0))</f>
        <v>5.4</v>
      </c>
      <c r="W896" s="53">
        <f>IF(S896="S",$M$5,(IF(S896="M",$N$5,$O$5)))+(IF(T896="Yes",$P$5,0))</f>
        <v>1.2</v>
      </c>
      <c r="X896" s="53">
        <f t="shared" si="41"/>
        <v>4.2</v>
      </c>
    </row>
    <row r="897" s="39" customFormat="1" ht="15.75" customHeight="1" spans="1:24">
      <c r="A897" s="41"/>
      <c r="B897" s="59">
        <v>43472.3121328819</v>
      </c>
      <c r="C897" s="48" t="s">
        <v>3</v>
      </c>
      <c r="D897" s="48" t="s">
        <v>33</v>
      </c>
      <c r="E897" s="48" t="s">
        <v>33</v>
      </c>
      <c r="F897" s="53">
        <f>IF(C897="S",$M$4,(IF(C897="M",$N$4,$O$4)))+(IF(D897="Yes",$P$4,0))</f>
        <v>6.4</v>
      </c>
      <c r="G897" s="53">
        <f>IF(C897="S",$M$5,(IF(C897="M",$N$5,$O$5)))+(IF(D897="Yes",$P$5,0))</f>
        <v>1.5</v>
      </c>
      <c r="H897" s="53">
        <f t="shared" si="39"/>
        <v>4.9</v>
      </c>
      <c r="I897" s="41"/>
      <c r="J897" s="59">
        <v>43477.8172052859</v>
      </c>
      <c r="K897" s="48" t="s">
        <v>4</v>
      </c>
      <c r="L897" s="48" t="s">
        <v>33</v>
      </c>
      <c r="M897" s="48" t="s">
        <v>5</v>
      </c>
      <c r="N897" s="53">
        <f>IF(AND(K897="L",M897="Yes"),$O$6,IF(K897="S",$M$4,IF(K897="M",$N$4,$O$4)))+IF(L897="Yes",$P$4,0)</f>
        <v>6.66</v>
      </c>
      <c r="O897" s="53">
        <f>IF(K897="S",$M$5,(IF(K897="M",$N$5,$O$5)))+(IF(L897="Yes",$P$5,0))</f>
        <v>1.7</v>
      </c>
      <c r="P897" s="53">
        <f t="shared" si="40"/>
        <v>4.96</v>
      </c>
      <c r="Q897" s="41"/>
      <c r="R897" s="59">
        <v>43485.7203297714</v>
      </c>
      <c r="S897" s="48" t="s">
        <v>3</v>
      </c>
      <c r="T897" s="48" t="s">
        <v>33</v>
      </c>
      <c r="U897" s="48" t="s">
        <v>33</v>
      </c>
      <c r="V897" s="53">
        <f>IF(AND(S897="L",T897="Yes",U897="Yes"),$P$7,0)+IF(S897="S",$M$4,IF(S897="M",$N$4,$O$4)+IF(T897="Yes",$P$4,0))</f>
        <v>6.4</v>
      </c>
      <c r="W897" s="53">
        <f>IF(S897="S",$M$5,(IF(S897="M",$N$5,$O$5)))+(IF(T897="Yes",$P$5,0))</f>
        <v>1.5</v>
      </c>
      <c r="X897" s="53">
        <f t="shared" si="41"/>
        <v>4.9</v>
      </c>
    </row>
    <row r="898" s="39" customFormat="1" ht="15.75" customHeight="1" spans="1:24">
      <c r="A898" s="41"/>
      <c r="B898" s="59">
        <v>43472.3123155541</v>
      </c>
      <c r="C898" s="48" t="s">
        <v>3</v>
      </c>
      <c r="D898" s="48" t="s">
        <v>33</v>
      </c>
      <c r="E898" s="48" t="s">
        <v>33</v>
      </c>
      <c r="F898" s="53">
        <f>IF(C898="S",$M$4,(IF(C898="M",$N$4,$O$4)))+(IF(D898="Yes",$P$4,0))</f>
        <v>6.4</v>
      </c>
      <c r="G898" s="53">
        <f>IF(C898="S",$M$5,(IF(C898="M",$N$5,$O$5)))+(IF(D898="Yes",$P$5,0))</f>
        <v>1.5</v>
      </c>
      <c r="H898" s="53">
        <f t="shared" si="39"/>
        <v>4.9</v>
      </c>
      <c r="I898" s="41"/>
      <c r="J898" s="59">
        <v>43477.821283619</v>
      </c>
      <c r="K898" s="48" t="s">
        <v>3</v>
      </c>
      <c r="L898" s="48" t="s">
        <v>33</v>
      </c>
      <c r="M898" s="48" t="s">
        <v>33</v>
      </c>
      <c r="N898" s="53">
        <f>IF(AND(K898="L",M898="Yes"),$O$6,IF(K898="S",$M$4,IF(K898="M",$N$4,$O$4)))+IF(L898="Yes",$P$4,0)</f>
        <v>6.4</v>
      </c>
      <c r="O898" s="53">
        <f>IF(K898="S",$M$5,(IF(K898="M",$N$5,$O$5)))+(IF(L898="Yes",$P$5,0))</f>
        <v>1.5</v>
      </c>
      <c r="P898" s="53">
        <f t="shared" si="40"/>
        <v>4.9</v>
      </c>
      <c r="Q898" s="41"/>
      <c r="R898" s="59">
        <v>43485.7241359958</v>
      </c>
      <c r="S898" s="48" t="s">
        <v>3</v>
      </c>
      <c r="T898" s="48" t="s">
        <v>33</v>
      </c>
      <c r="U898" s="48" t="s">
        <v>33</v>
      </c>
      <c r="V898" s="53">
        <f>IF(AND(S898="L",T898="Yes",U898="Yes"),$P$7,0)+IF(S898="S",$M$4,IF(S898="M",$N$4,$O$4)+IF(T898="Yes",$P$4,0))</f>
        <v>6.4</v>
      </c>
      <c r="W898" s="53">
        <f>IF(S898="S",$M$5,(IF(S898="M",$N$5,$O$5)))+(IF(T898="Yes",$P$5,0))</f>
        <v>1.5</v>
      </c>
      <c r="X898" s="53">
        <f t="shared" si="41"/>
        <v>4.9</v>
      </c>
    </row>
    <row r="899" s="39" customFormat="1" ht="15.75" customHeight="1" spans="1:24">
      <c r="A899" s="41"/>
      <c r="B899" s="59">
        <v>43472.3142846913</v>
      </c>
      <c r="C899" s="48" t="s">
        <v>4</v>
      </c>
      <c r="D899" s="48" t="s">
        <v>33</v>
      </c>
      <c r="E899" s="48" t="s">
        <v>33</v>
      </c>
      <c r="F899" s="53">
        <f>IF(C899="S",$M$4,(IF(C899="M",$N$4,$O$4)))+(IF(D899="Yes",$P$4,0))</f>
        <v>7.4</v>
      </c>
      <c r="G899" s="53">
        <f>IF(C899="S",$M$5,(IF(C899="M",$N$5,$O$5)))+(IF(D899="Yes",$P$5,0))</f>
        <v>1.7</v>
      </c>
      <c r="H899" s="53">
        <f t="shared" si="39"/>
        <v>5.7</v>
      </c>
      <c r="I899" s="41"/>
      <c r="J899" s="59">
        <v>43477.8227585401</v>
      </c>
      <c r="K899" s="48" t="s">
        <v>3</v>
      </c>
      <c r="L899" s="48" t="s">
        <v>33</v>
      </c>
      <c r="M899" s="48" t="s">
        <v>33</v>
      </c>
      <c r="N899" s="53">
        <f>IF(AND(K899="L",M899="Yes"),$O$6,IF(K899="S",$M$4,IF(K899="M",$N$4,$O$4)))+IF(L899="Yes",$P$4,0)</f>
        <v>6.4</v>
      </c>
      <c r="O899" s="53">
        <f>IF(K899="S",$M$5,(IF(K899="M",$N$5,$O$5)))+(IF(L899="Yes",$P$5,0))</f>
        <v>1.5</v>
      </c>
      <c r="P899" s="53">
        <f t="shared" si="40"/>
        <v>4.9</v>
      </c>
      <c r="Q899" s="41"/>
      <c r="R899" s="59">
        <v>43485.7327954474</v>
      </c>
      <c r="S899" s="48" t="s">
        <v>3</v>
      </c>
      <c r="T899" s="48" t="s">
        <v>33</v>
      </c>
      <c r="U899" s="48" t="s">
        <v>33</v>
      </c>
      <c r="V899" s="53">
        <f>IF(AND(S899="L",T899="Yes",U899="Yes"),$P$7,0)+IF(S899="S",$M$4,IF(S899="M",$N$4,$O$4)+IF(T899="Yes",$P$4,0))</f>
        <v>6.4</v>
      </c>
      <c r="W899" s="53">
        <f>IF(S899="S",$M$5,(IF(S899="M",$N$5,$O$5)))+(IF(T899="Yes",$P$5,0))</f>
        <v>1.5</v>
      </c>
      <c r="X899" s="53">
        <f t="shared" si="41"/>
        <v>4.9</v>
      </c>
    </row>
    <row r="900" s="39" customFormat="1" ht="15.75" customHeight="1" spans="1:24">
      <c r="A900" s="41"/>
      <c r="B900" s="59">
        <v>43472.3144572901</v>
      </c>
      <c r="C900" s="48" t="s">
        <v>4</v>
      </c>
      <c r="D900" s="48" t="s">
        <v>33</v>
      </c>
      <c r="E900" s="48" t="s">
        <v>33</v>
      </c>
      <c r="F900" s="53">
        <f>IF(C900="S",$M$4,(IF(C900="M",$N$4,$O$4)))+(IF(D900="Yes",$P$4,0))</f>
        <v>7.4</v>
      </c>
      <c r="G900" s="53">
        <f>IF(C900="S",$M$5,(IF(C900="M",$N$5,$O$5)))+(IF(D900="Yes",$P$5,0))</f>
        <v>1.7</v>
      </c>
      <c r="H900" s="53">
        <f t="shared" si="39"/>
        <v>5.7</v>
      </c>
      <c r="I900" s="41"/>
      <c r="J900" s="59">
        <v>43477.8230757463</v>
      </c>
      <c r="K900" s="48" t="s">
        <v>4</v>
      </c>
      <c r="L900" s="48" t="s">
        <v>33</v>
      </c>
      <c r="M900" s="48" t="s">
        <v>5</v>
      </c>
      <c r="N900" s="53">
        <f>IF(AND(K900="L",M900="Yes"),$O$6,IF(K900="S",$M$4,IF(K900="M",$N$4,$O$4)))+IF(L900="Yes",$P$4,0)</f>
        <v>6.66</v>
      </c>
      <c r="O900" s="53">
        <f>IF(K900="S",$M$5,(IF(K900="M",$N$5,$O$5)))+(IF(L900="Yes",$P$5,0))</f>
        <v>1.7</v>
      </c>
      <c r="P900" s="53">
        <f t="shared" si="40"/>
        <v>4.96</v>
      </c>
      <c r="Q900" s="41"/>
      <c r="R900" s="59">
        <v>43485.7350883325</v>
      </c>
      <c r="S900" s="48" t="s">
        <v>2</v>
      </c>
      <c r="T900" s="48" t="s">
        <v>5</v>
      </c>
      <c r="U900" s="48" t="s">
        <v>33</v>
      </c>
      <c r="V900" s="53">
        <f>IF(AND(S900="L",T900="Yes",U900="Yes"),$P$7,0)+IF(S900="S",$M$4,IF(S900="M",$N$4,$O$4)+IF(T900="Yes",$P$4,0))</f>
        <v>5.4</v>
      </c>
      <c r="W900" s="53">
        <f>IF(S900="S",$M$5,(IF(S900="M",$N$5,$O$5)))+(IF(T900="Yes",$P$5,0))</f>
        <v>3.2</v>
      </c>
      <c r="X900" s="53">
        <f t="shared" si="41"/>
        <v>2.2</v>
      </c>
    </row>
    <row r="901" s="39" customFormat="1" ht="15.75" customHeight="1" spans="1:24">
      <c r="A901" s="41"/>
      <c r="B901" s="59">
        <v>43472.3178734326</v>
      </c>
      <c r="C901" s="48" t="s">
        <v>3</v>
      </c>
      <c r="D901" s="48" t="s">
        <v>33</v>
      </c>
      <c r="E901" s="48" t="s">
        <v>33</v>
      </c>
      <c r="F901" s="53">
        <f>IF(C901="S",$M$4,(IF(C901="M",$N$4,$O$4)))+(IF(D901="Yes",$P$4,0))</f>
        <v>6.4</v>
      </c>
      <c r="G901" s="53">
        <f>IF(C901="S",$M$5,(IF(C901="M",$N$5,$O$5)))+(IF(D901="Yes",$P$5,0))</f>
        <v>1.5</v>
      </c>
      <c r="H901" s="53">
        <f t="shared" si="39"/>
        <v>4.9</v>
      </c>
      <c r="I901" s="41"/>
      <c r="J901" s="59">
        <v>43477.8267427342</v>
      </c>
      <c r="K901" s="48" t="s">
        <v>4</v>
      </c>
      <c r="L901" s="48" t="s">
        <v>33</v>
      </c>
      <c r="M901" s="48" t="s">
        <v>5</v>
      </c>
      <c r="N901" s="53">
        <f>IF(AND(K901="L",M901="Yes"),$O$6,IF(K901="S",$M$4,IF(K901="M",$N$4,$O$4)))+IF(L901="Yes",$P$4,0)</f>
        <v>6.66</v>
      </c>
      <c r="O901" s="53">
        <f>IF(K901="S",$M$5,(IF(K901="M",$N$5,$O$5)))+(IF(L901="Yes",$P$5,0))</f>
        <v>1.7</v>
      </c>
      <c r="P901" s="53">
        <f t="shared" si="40"/>
        <v>4.96</v>
      </c>
      <c r="Q901" s="41"/>
      <c r="R901" s="59">
        <v>43485.7390667439</v>
      </c>
      <c r="S901" s="48" t="s">
        <v>2</v>
      </c>
      <c r="T901" s="48" t="s">
        <v>5</v>
      </c>
      <c r="U901" s="48" t="s">
        <v>33</v>
      </c>
      <c r="V901" s="53">
        <f>IF(AND(S901="L",T901="Yes",U901="Yes"),$P$7,0)+IF(S901="S",$M$4,IF(S901="M",$N$4,$O$4)+IF(T901="Yes",$P$4,0))</f>
        <v>5.4</v>
      </c>
      <c r="W901" s="53">
        <f>IF(S901="S",$M$5,(IF(S901="M",$N$5,$O$5)))+(IF(T901="Yes",$P$5,0))</f>
        <v>3.2</v>
      </c>
      <c r="X901" s="53">
        <f t="shared" si="41"/>
        <v>2.2</v>
      </c>
    </row>
    <row r="902" s="39" customFormat="1" ht="15.75" customHeight="1" spans="1:24">
      <c r="A902" s="41"/>
      <c r="B902" s="59">
        <v>43472.3232168833</v>
      </c>
      <c r="C902" s="48" t="s">
        <v>3</v>
      </c>
      <c r="D902" s="48" t="s">
        <v>33</v>
      </c>
      <c r="E902" s="48" t="s">
        <v>33</v>
      </c>
      <c r="F902" s="53">
        <f>IF(C902="S",$M$4,(IF(C902="M",$N$4,$O$4)))+(IF(D902="Yes",$P$4,0))</f>
        <v>6.4</v>
      </c>
      <c r="G902" s="53">
        <f>IF(C902="S",$M$5,(IF(C902="M",$N$5,$O$5)))+(IF(D902="Yes",$P$5,0))</f>
        <v>1.5</v>
      </c>
      <c r="H902" s="53">
        <f t="shared" si="39"/>
        <v>4.9</v>
      </c>
      <c r="I902" s="41"/>
      <c r="J902" s="59">
        <v>43477.8280664446</v>
      </c>
      <c r="K902" s="48" t="s">
        <v>4</v>
      </c>
      <c r="L902" s="48" t="s">
        <v>5</v>
      </c>
      <c r="M902" s="48" t="s">
        <v>5</v>
      </c>
      <c r="N902" s="53">
        <f>IF(AND(K902="L",M902="Yes"),$O$6,IF(K902="S",$M$4,IF(K902="M",$N$4,$O$4)))+IF(L902="Yes",$P$4,0)</f>
        <v>11.56</v>
      </c>
      <c r="O902" s="53">
        <f>IF(K902="S",$M$5,(IF(K902="M",$N$5,$O$5)))+(IF(L902="Yes",$P$5,0))</f>
        <v>3.7</v>
      </c>
      <c r="P902" s="53">
        <f t="shared" si="40"/>
        <v>7.86</v>
      </c>
      <c r="Q902" s="41"/>
      <c r="R902" s="59">
        <v>43485.7426596488</v>
      </c>
      <c r="S902" s="48" t="s">
        <v>4</v>
      </c>
      <c r="T902" s="48" t="s">
        <v>5</v>
      </c>
      <c r="U902" s="48" t="s">
        <v>5</v>
      </c>
      <c r="V902" s="53">
        <f>IF(AND(S902="L",T902="Yes",U902="Yes"),$P$7,0)+IF(S902="S",$M$4,IF(S902="M",$N$4,$O$4)+IF(T902="Yes",$P$4,0))</f>
        <v>14.75</v>
      </c>
      <c r="W902" s="53">
        <f>IF(S902="S",$M$5,(IF(S902="M",$N$5,$O$5)))+(IF(T902="Yes",$P$5,0))</f>
        <v>3.7</v>
      </c>
      <c r="X902" s="53">
        <f t="shared" si="41"/>
        <v>11.05</v>
      </c>
    </row>
    <row r="903" s="39" customFormat="1" ht="15.75" customHeight="1" spans="1:24">
      <c r="A903" s="41"/>
      <c r="B903" s="59">
        <v>43472.3289212505</v>
      </c>
      <c r="C903" s="48" t="s">
        <v>4</v>
      </c>
      <c r="D903" s="48" t="s">
        <v>33</v>
      </c>
      <c r="E903" s="48" t="s">
        <v>33</v>
      </c>
      <c r="F903" s="53">
        <f>IF(C903="S",$M$4,(IF(C903="M",$N$4,$O$4)))+(IF(D903="Yes",$P$4,0))</f>
        <v>7.4</v>
      </c>
      <c r="G903" s="53">
        <f>IF(C903="S",$M$5,(IF(C903="M",$N$5,$O$5)))+(IF(D903="Yes",$P$5,0))</f>
        <v>1.7</v>
      </c>
      <c r="H903" s="53">
        <f t="shared" si="39"/>
        <v>5.7</v>
      </c>
      <c r="I903" s="41"/>
      <c r="J903" s="59">
        <v>43477.8423063821</v>
      </c>
      <c r="K903" s="48" t="s">
        <v>4</v>
      </c>
      <c r="L903" s="48" t="s">
        <v>33</v>
      </c>
      <c r="M903" s="48" t="s">
        <v>33</v>
      </c>
      <c r="N903" s="53">
        <f>IF(AND(K903="L",M903="Yes"),$O$6,IF(K903="S",$M$4,IF(K903="M",$N$4,$O$4)))+IF(L903="Yes",$P$4,0)</f>
        <v>7.4</v>
      </c>
      <c r="O903" s="53">
        <f>IF(K903="S",$M$5,(IF(K903="M",$N$5,$O$5)))+(IF(L903="Yes",$P$5,0))</f>
        <v>1.7</v>
      </c>
      <c r="P903" s="53">
        <f t="shared" si="40"/>
        <v>5.7</v>
      </c>
      <c r="Q903" s="41"/>
      <c r="R903" s="59">
        <v>43485.7434275435</v>
      </c>
      <c r="S903" s="48" t="s">
        <v>4</v>
      </c>
      <c r="T903" s="48" t="s">
        <v>5</v>
      </c>
      <c r="U903" s="48" t="s">
        <v>5</v>
      </c>
      <c r="V903" s="53">
        <f>IF(AND(S903="L",T903="Yes",U903="Yes"),$P$7,0)+IF(S903="S",$M$4,IF(S903="M",$N$4,$O$4)+IF(T903="Yes",$P$4,0))</f>
        <v>14.75</v>
      </c>
      <c r="W903" s="53">
        <f>IF(S903="S",$M$5,(IF(S903="M",$N$5,$O$5)))+(IF(T903="Yes",$P$5,0))</f>
        <v>3.7</v>
      </c>
      <c r="X903" s="53">
        <f t="shared" si="41"/>
        <v>11.05</v>
      </c>
    </row>
    <row r="904" s="39" customFormat="1" ht="15.75" customHeight="1" spans="1:24">
      <c r="A904" s="41"/>
      <c r="B904" s="59">
        <v>43472.3292244326</v>
      </c>
      <c r="C904" s="48" t="s">
        <v>2</v>
      </c>
      <c r="D904" s="48" t="s">
        <v>33</v>
      </c>
      <c r="E904" s="48" t="s">
        <v>33</v>
      </c>
      <c r="F904" s="53">
        <f>IF(C904="S",$M$4,(IF(C904="M",$N$4,$O$4)))+(IF(D904="Yes",$P$4,0))</f>
        <v>5.4</v>
      </c>
      <c r="G904" s="53">
        <f>IF(C904="S",$M$5,(IF(C904="M",$N$5,$O$5)))+(IF(D904="Yes",$P$5,0))</f>
        <v>1.2</v>
      </c>
      <c r="H904" s="53">
        <f t="shared" si="39"/>
        <v>4.2</v>
      </c>
      <c r="I904" s="41"/>
      <c r="J904" s="59">
        <v>43477.8473181818</v>
      </c>
      <c r="K904" s="48" t="s">
        <v>3</v>
      </c>
      <c r="L904" s="48" t="s">
        <v>33</v>
      </c>
      <c r="M904" s="48" t="s">
        <v>33</v>
      </c>
      <c r="N904" s="53">
        <f>IF(AND(K904="L",M904="Yes"),$O$6,IF(K904="S",$M$4,IF(K904="M",$N$4,$O$4)))+IF(L904="Yes",$P$4,0)</f>
        <v>6.4</v>
      </c>
      <c r="O904" s="53">
        <f>IF(K904="S",$M$5,(IF(K904="M",$N$5,$O$5)))+(IF(L904="Yes",$P$5,0))</f>
        <v>1.5</v>
      </c>
      <c r="P904" s="53">
        <f t="shared" si="40"/>
        <v>4.9</v>
      </c>
      <c r="Q904" s="41"/>
      <c r="R904" s="59">
        <v>43485.7587001626</v>
      </c>
      <c r="S904" s="48" t="s">
        <v>3</v>
      </c>
      <c r="T904" s="48" t="s">
        <v>33</v>
      </c>
      <c r="U904" s="48" t="s">
        <v>33</v>
      </c>
      <c r="V904" s="53">
        <f>IF(AND(S904="L",T904="Yes",U904="Yes"),$P$7,0)+IF(S904="S",$M$4,IF(S904="M",$N$4,$O$4)+IF(T904="Yes",$P$4,0))</f>
        <v>6.4</v>
      </c>
      <c r="W904" s="53">
        <f>IF(S904="S",$M$5,(IF(S904="M",$N$5,$O$5)))+(IF(T904="Yes",$P$5,0))</f>
        <v>1.5</v>
      </c>
      <c r="X904" s="53">
        <f t="shared" si="41"/>
        <v>4.9</v>
      </c>
    </row>
    <row r="905" s="39" customFormat="1" ht="15.75" customHeight="1" spans="1:24">
      <c r="A905" s="41"/>
      <c r="B905" s="59">
        <v>43472.3378669497</v>
      </c>
      <c r="C905" s="48" t="s">
        <v>4</v>
      </c>
      <c r="D905" s="48" t="s">
        <v>33</v>
      </c>
      <c r="E905" s="48" t="s">
        <v>33</v>
      </c>
      <c r="F905" s="53">
        <f>IF(C905="S",$M$4,(IF(C905="M",$N$4,$O$4)))+(IF(D905="Yes",$P$4,0))</f>
        <v>7.4</v>
      </c>
      <c r="G905" s="53">
        <f>IF(C905="S",$M$5,(IF(C905="M",$N$5,$O$5)))+(IF(D905="Yes",$P$5,0))</f>
        <v>1.7</v>
      </c>
      <c r="H905" s="53">
        <f t="shared" si="39"/>
        <v>5.7</v>
      </c>
      <c r="I905" s="41"/>
      <c r="J905" s="59">
        <v>43477.8501284143</v>
      </c>
      <c r="K905" s="48" t="s">
        <v>4</v>
      </c>
      <c r="L905" s="48" t="s">
        <v>33</v>
      </c>
      <c r="M905" s="48" t="s">
        <v>5</v>
      </c>
      <c r="N905" s="53">
        <f>IF(AND(K905="L",M905="Yes"),$O$6,IF(K905="S",$M$4,IF(K905="M",$N$4,$O$4)))+IF(L905="Yes",$P$4,0)</f>
        <v>6.66</v>
      </c>
      <c r="O905" s="53">
        <f>IF(K905="S",$M$5,(IF(K905="M",$N$5,$O$5)))+(IF(L905="Yes",$P$5,0))</f>
        <v>1.7</v>
      </c>
      <c r="P905" s="53">
        <f t="shared" si="40"/>
        <v>4.96</v>
      </c>
      <c r="Q905" s="41"/>
      <c r="R905" s="59">
        <v>43485.7797297522</v>
      </c>
      <c r="S905" s="48" t="s">
        <v>4</v>
      </c>
      <c r="T905" s="48" t="s">
        <v>33</v>
      </c>
      <c r="U905" s="48" t="s">
        <v>33</v>
      </c>
      <c r="V905" s="53">
        <f>IF(AND(S905="L",T905="Yes",U905="Yes"),$P$7,0)+IF(S905="S",$M$4,IF(S905="M",$N$4,$O$4)+IF(T905="Yes",$P$4,0))</f>
        <v>7.4</v>
      </c>
      <c r="W905" s="53">
        <f>IF(S905="S",$M$5,(IF(S905="M",$N$5,$O$5)))+(IF(T905="Yes",$P$5,0))</f>
        <v>1.7</v>
      </c>
      <c r="X905" s="53">
        <f t="shared" si="41"/>
        <v>5.7</v>
      </c>
    </row>
    <row r="906" s="39" customFormat="1" ht="15.75" customHeight="1" spans="1:24">
      <c r="A906" s="41"/>
      <c r="B906" s="59">
        <v>43472.3452652194</v>
      </c>
      <c r="C906" s="48" t="s">
        <v>2</v>
      </c>
      <c r="D906" s="48" t="s">
        <v>33</v>
      </c>
      <c r="E906" s="48" t="s">
        <v>33</v>
      </c>
      <c r="F906" s="53">
        <f>IF(C906="S",$M$4,(IF(C906="M",$N$4,$O$4)))+(IF(D906="Yes",$P$4,0))</f>
        <v>5.4</v>
      </c>
      <c r="G906" s="53">
        <f>IF(C906="S",$M$5,(IF(C906="M",$N$5,$O$5)))+(IF(D906="Yes",$P$5,0))</f>
        <v>1.2</v>
      </c>
      <c r="H906" s="53">
        <f t="shared" si="39"/>
        <v>4.2</v>
      </c>
      <c r="I906" s="41"/>
      <c r="J906" s="59">
        <v>43477.8558286888</v>
      </c>
      <c r="K906" s="48" t="s">
        <v>4</v>
      </c>
      <c r="L906" s="48" t="s">
        <v>33</v>
      </c>
      <c r="M906" s="48" t="s">
        <v>5</v>
      </c>
      <c r="N906" s="53">
        <f>IF(AND(K906="L",M906="Yes"),$O$6,IF(K906="S",$M$4,IF(K906="M",$N$4,$O$4)))+IF(L906="Yes",$P$4,0)</f>
        <v>6.66</v>
      </c>
      <c r="O906" s="53">
        <f>IF(K906="S",$M$5,(IF(K906="M",$N$5,$O$5)))+(IF(L906="Yes",$P$5,0))</f>
        <v>1.7</v>
      </c>
      <c r="P906" s="53">
        <f t="shared" si="40"/>
        <v>4.96</v>
      </c>
      <c r="Q906" s="41"/>
      <c r="R906" s="59">
        <v>43485.792521981</v>
      </c>
      <c r="S906" s="48" t="s">
        <v>2</v>
      </c>
      <c r="T906" s="48" t="s">
        <v>33</v>
      </c>
      <c r="U906" s="48" t="s">
        <v>33</v>
      </c>
      <c r="V906" s="53">
        <f>IF(AND(S906="L",T906="Yes",U906="Yes"),$P$7,0)+IF(S906="S",$M$4,IF(S906="M",$N$4,$O$4)+IF(T906="Yes",$P$4,0))</f>
        <v>5.4</v>
      </c>
      <c r="W906" s="53">
        <f>IF(S906="S",$M$5,(IF(S906="M",$N$5,$O$5)))+(IF(T906="Yes",$P$5,0))</f>
        <v>1.2</v>
      </c>
      <c r="X906" s="53">
        <f t="shared" si="41"/>
        <v>4.2</v>
      </c>
    </row>
    <row r="907" s="39" customFormat="1" ht="15.75" customHeight="1" spans="1:24">
      <c r="A907" s="41"/>
      <c r="B907" s="59">
        <v>43472.3459922725</v>
      </c>
      <c r="C907" s="48" t="s">
        <v>3</v>
      </c>
      <c r="D907" s="48" t="s">
        <v>33</v>
      </c>
      <c r="E907" s="48" t="s">
        <v>33</v>
      </c>
      <c r="F907" s="53">
        <f>IF(C907="S",$M$4,(IF(C907="M",$N$4,$O$4)))+(IF(D907="Yes",$P$4,0))</f>
        <v>6.4</v>
      </c>
      <c r="G907" s="53">
        <f>IF(C907="S",$M$5,(IF(C907="M",$N$5,$O$5)))+(IF(D907="Yes",$P$5,0))</f>
        <v>1.5</v>
      </c>
      <c r="H907" s="53">
        <f t="shared" si="39"/>
        <v>4.9</v>
      </c>
      <c r="I907" s="41"/>
      <c r="J907" s="59">
        <v>43477.8581922491</v>
      </c>
      <c r="K907" s="48" t="s">
        <v>3</v>
      </c>
      <c r="L907" s="48" t="s">
        <v>33</v>
      </c>
      <c r="M907" s="48" t="s">
        <v>33</v>
      </c>
      <c r="N907" s="53">
        <f>IF(AND(K907="L",M907="Yes"),$O$6,IF(K907="S",$M$4,IF(K907="M",$N$4,$O$4)))+IF(L907="Yes",$P$4,0)</f>
        <v>6.4</v>
      </c>
      <c r="O907" s="53">
        <f>IF(K907="S",$M$5,(IF(K907="M",$N$5,$O$5)))+(IF(L907="Yes",$P$5,0))</f>
        <v>1.5</v>
      </c>
      <c r="P907" s="53">
        <f t="shared" si="40"/>
        <v>4.9</v>
      </c>
      <c r="Q907" s="41"/>
      <c r="R907" s="59">
        <v>43485.7926364135</v>
      </c>
      <c r="S907" s="48" t="s">
        <v>4</v>
      </c>
      <c r="T907" s="48" t="s">
        <v>5</v>
      </c>
      <c r="U907" s="48" t="s">
        <v>33</v>
      </c>
      <c r="V907" s="53">
        <f>IF(AND(S907="L",T907="Yes",U907="Yes"),$P$7,0)+IF(S907="S",$M$4,IF(S907="M",$N$4,$O$4)+IF(T907="Yes",$P$4,0))</f>
        <v>12.3</v>
      </c>
      <c r="W907" s="53">
        <f>IF(S907="S",$M$5,(IF(S907="M",$N$5,$O$5)))+(IF(T907="Yes",$P$5,0))</f>
        <v>3.7</v>
      </c>
      <c r="X907" s="53">
        <f t="shared" si="41"/>
        <v>8.6</v>
      </c>
    </row>
    <row r="908" s="39" customFormat="1" ht="15.75" customHeight="1" spans="1:24">
      <c r="A908" s="41"/>
      <c r="B908" s="59">
        <v>43472.3632283434</v>
      </c>
      <c r="C908" s="48" t="s">
        <v>4</v>
      </c>
      <c r="D908" s="48" t="s">
        <v>5</v>
      </c>
      <c r="E908" s="48" t="s">
        <v>33</v>
      </c>
      <c r="F908" s="53">
        <f>IF(C908="S",$M$4,(IF(C908="M",$N$4,$O$4)))+(IF(D908="Yes",$P$4,0))</f>
        <v>12.3</v>
      </c>
      <c r="G908" s="53">
        <f>IF(C908="S",$M$5,(IF(C908="M",$N$5,$O$5)))+(IF(D908="Yes",$P$5,0))</f>
        <v>3.7</v>
      </c>
      <c r="H908" s="53">
        <f t="shared" si="39"/>
        <v>8.6</v>
      </c>
      <c r="I908" s="41"/>
      <c r="J908" s="59">
        <v>43477.8611235664</v>
      </c>
      <c r="K908" s="48" t="s">
        <v>3</v>
      </c>
      <c r="L908" s="48" t="s">
        <v>33</v>
      </c>
      <c r="M908" s="48" t="s">
        <v>33</v>
      </c>
      <c r="N908" s="53">
        <f>IF(AND(K908="L",M908="Yes"),$O$6,IF(K908="S",$M$4,IF(K908="M",$N$4,$O$4)))+IF(L908="Yes",$P$4,0)</f>
        <v>6.4</v>
      </c>
      <c r="O908" s="53">
        <f>IF(K908="S",$M$5,(IF(K908="M",$N$5,$O$5)))+(IF(L908="Yes",$P$5,0))</f>
        <v>1.5</v>
      </c>
      <c r="P908" s="53">
        <f t="shared" si="40"/>
        <v>4.9</v>
      </c>
      <c r="Q908" s="41"/>
      <c r="R908" s="59">
        <v>43485.7930074625</v>
      </c>
      <c r="S908" s="48" t="s">
        <v>2</v>
      </c>
      <c r="T908" s="48" t="s">
        <v>5</v>
      </c>
      <c r="U908" s="48" t="s">
        <v>33</v>
      </c>
      <c r="V908" s="53">
        <f>IF(AND(S908="L",T908="Yes",U908="Yes"),$P$7,0)+IF(S908="S",$M$4,IF(S908="M",$N$4,$O$4)+IF(T908="Yes",$P$4,0))</f>
        <v>5.4</v>
      </c>
      <c r="W908" s="53">
        <f>IF(S908="S",$M$5,(IF(S908="M",$N$5,$O$5)))+(IF(T908="Yes",$P$5,0))</f>
        <v>3.2</v>
      </c>
      <c r="X908" s="53">
        <f t="shared" si="41"/>
        <v>2.2</v>
      </c>
    </row>
    <row r="909" s="39" customFormat="1" ht="15.75" customHeight="1" spans="1:24">
      <c r="A909" s="41"/>
      <c r="B909" s="59">
        <v>43472.3871007009</v>
      </c>
      <c r="C909" s="48" t="s">
        <v>4</v>
      </c>
      <c r="D909" s="48" t="s">
        <v>5</v>
      </c>
      <c r="E909" s="48" t="s">
        <v>33</v>
      </c>
      <c r="F909" s="53">
        <f>IF(C909="S",$M$4,(IF(C909="M",$N$4,$O$4)))+(IF(D909="Yes",$P$4,0))</f>
        <v>12.3</v>
      </c>
      <c r="G909" s="53">
        <f>IF(C909="S",$M$5,(IF(C909="M",$N$5,$O$5)))+(IF(D909="Yes",$P$5,0))</f>
        <v>3.7</v>
      </c>
      <c r="H909" s="53">
        <f t="shared" si="39"/>
        <v>8.6</v>
      </c>
      <c r="I909" s="41"/>
      <c r="J909" s="59">
        <v>43477.8658259557</v>
      </c>
      <c r="K909" s="48" t="s">
        <v>4</v>
      </c>
      <c r="L909" s="48" t="s">
        <v>33</v>
      </c>
      <c r="M909" s="48" t="s">
        <v>5</v>
      </c>
      <c r="N909" s="53">
        <f>IF(AND(K909="L",M909="Yes"),$O$6,IF(K909="S",$M$4,IF(K909="M",$N$4,$O$4)))+IF(L909="Yes",$P$4,0)</f>
        <v>6.66</v>
      </c>
      <c r="O909" s="53">
        <f>IF(K909="S",$M$5,(IF(K909="M",$N$5,$O$5)))+(IF(L909="Yes",$P$5,0))</f>
        <v>1.7</v>
      </c>
      <c r="P909" s="53">
        <f t="shared" si="40"/>
        <v>4.96</v>
      </c>
      <c r="Q909" s="41"/>
      <c r="R909" s="59">
        <v>43485.7948003301</v>
      </c>
      <c r="S909" s="48" t="s">
        <v>3</v>
      </c>
      <c r="T909" s="48" t="s">
        <v>33</v>
      </c>
      <c r="U909" s="48" t="s">
        <v>33</v>
      </c>
      <c r="V909" s="53">
        <f>IF(AND(S909="L",T909="Yes",U909="Yes"),$P$7,0)+IF(S909="S",$M$4,IF(S909="M",$N$4,$O$4)+IF(T909="Yes",$P$4,0))</f>
        <v>6.4</v>
      </c>
      <c r="W909" s="53">
        <f>IF(S909="S",$M$5,(IF(S909="M",$N$5,$O$5)))+(IF(T909="Yes",$P$5,0))</f>
        <v>1.5</v>
      </c>
      <c r="X909" s="53">
        <f t="shared" si="41"/>
        <v>4.9</v>
      </c>
    </row>
    <row r="910" s="39" customFormat="1" ht="15.75" customHeight="1" spans="1:24">
      <c r="A910" s="41"/>
      <c r="B910" s="59">
        <v>43472.4012460814</v>
      </c>
      <c r="C910" s="48" t="s">
        <v>3</v>
      </c>
      <c r="D910" s="48" t="s">
        <v>33</v>
      </c>
      <c r="E910" s="48" t="s">
        <v>33</v>
      </c>
      <c r="F910" s="53">
        <f>IF(C910="S",$M$4,(IF(C910="M",$N$4,$O$4)))+(IF(D910="Yes",$P$4,0))</f>
        <v>6.4</v>
      </c>
      <c r="G910" s="53">
        <f>IF(C910="S",$M$5,(IF(C910="M",$N$5,$O$5)))+(IF(D910="Yes",$P$5,0))</f>
        <v>1.5</v>
      </c>
      <c r="H910" s="53">
        <f t="shared" si="39"/>
        <v>4.9</v>
      </c>
      <c r="I910" s="41"/>
      <c r="J910" s="59">
        <v>43477.8662169938</v>
      </c>
      <c r="K910" s="48" t="s">
        <v>4</v>
      </c>
      <c r="L910" s="48" t="s">
        <v>33</v>
      </c>
      <c r="M910" s="48" t="s">
        <v>5</v>
      </c>
      <c r="N910" s="53">
        <f>IF(AND(K910="L",M910="Yes"),$O$6,IF(K910="S",$M$4,IF(K910="M",$N$4,$O$4)))+IF(L910="Yes",$P$4,0)</f>
        <v>6.66</v>
      </c>
      <c r="O910" s="53">
        <f>IF(K910="S",$M$5,(IF(K910="M",$N$5,$O$5)))+(IF(L910="Yes",$P$5,0))</f>
        <v>1.7</v>
      </c>
      <c r="P910" s="53">
        <f t="shared" si="40"/>
        <v>4.96</v>
      </c>
      <c r="Q910" s="41"/>
      <c r="R910" s="59">
        <v>43485.7993076949</v>
      </c>
      <c r="S910" s="48" t="s">
        <v>3</v>
      </c>
      <c r="T910" s="48" t="s">
        <v>33</v>
      </c>
      <c r="U910" s="48" t="s">
        <v>33</v>
      </c>
      <c r="V910" s="53">
        <f>IF(AND(S910="L",T910="Yes",U910="Yes"),$P$7,0)+IF(S910="S",$M$4,IF(S910="M",$N$4,$O$4)+IF(T910="Yes",$P$4,0))</f>
        <v>6.4</v>
      </c>
      <c r="W910" s="53">
        <f>IF(S910="S",$M$5,(IF(S910="M",$N$5,$O$5)))+(IF(T910="Yes",$P$5,0))</f>
        <v>1.5</v>
      </c>
      <c r="X910" s="53">
        <f t="shared" si="41"/>
        <v>4.9</v>
      </c>
    </row>
    <row r="911" s="39" customFormat="1" ht="15.75" customHeight="1" spans="1:24">
      <c r="A911" s="41"/>
      <c r="B911" s="59">
        <v>43472.4060031333</v>
      </c>
      <c r="C911" s="48" t="s">
        <v>3</v>
      </c>
      <c r="D911" s="48" t="s">
        <v>33</v>
      </c>
      <c r="E911" s="48" t="s">
        <v>33</v>
      </c>
      <c r="F911" s="53">
        <f>IF(C911="S",$M$4,(IF(C911="M",$N$4,$O$4)))+(IF(D911="Yes",$P$4,0))</f>
        <v>6.4</v>
      </c>
      <c r="G911" s="53">
        <f>IF(C911="S",$M$5,(IF(C911="M",$N$5,$O$5)))+(IF(D911="Yes",$P$5,0))</f>
        <v>1.5</v>
      </c>
      <c r="H911" s="53">
        <f t="shared" si="39"/>
        <v>4.9</v>
      </c>
      <c r="I911" s="41"/>
      <c r="J911" s="59">
        <v>43477.8664018455</v>
      </c>
      <c r="K911" s="48" t="s">
        <v>3</v>
      </c>
      <c r="L911" s="48" t="s">
        <v>5</v>
      </c>
      <c r="M911" s="48" t="s">
        <v>33</v>
      </c>
      <c r="N911" s="53">
        <f>IF(AND(K911="L",M911="Yes"),$O$6,IF(K911="S",$M$4,IF(K911="M",$N$4,$O$4)))+IF(L911="Yes",$P$4,0)</f>
        <v>11.3</v>
      </c>
      <c r="O911" s="53">
        <f>IF(K911="S",$M$5,(IF(K911="M",$N$5,$O$5)))+(IF(L911="Yes",$P$5,0))</f>
        <v>3.5</v>
      </c>
      <c r="P911" s="53">
        <f t="shared" si="40"/>
        <v>7.8</v>
      </c>
      <c r="Q911" s="41"/>
      <c r="R911" s="59">
        <v>43485.8095001513</v>
      </c>
      <c r="S911" s="48" t="s">
        <v>3</v>
      </c>
      <c r="T911" s="48" t="s">
        <v>5</v>
      </c>
      <c r="U911" s="48" t="s">
        <v>33</v>
      </c>
      <c r="V911" s="53">
        <f>IF(AND(S911="L",T911="Yes",U911="Yes"),$P$7,0)+IF(S911="S",$M$4,IF(S911="M",$N$4,$O$4)+IF(T911="Yes",$P$4,0))</f>
        <v>11.3</v>
      </c>
      <c r="W911" s="53">
        <f>IF(S911="S",$M$5,(IF(S911="M",$N$5,$O$5)))+(IF(T911="Yes",$P$5,0))</f>
        <v>3.5</v>
      </c>
      <c r="X911" s="53">
        <f t="shared" si="41"/>
        <v>7.8</v>
      </c>
    </row>
    <row r="912" s="39" customFormat="1" ht="15.75" customHeight="1" spans="1:24">
      <c r="A912" s="41"/>
      <c r="B912" s="59">
        <v>43472.415513026</v>
      </c>
      <c r="C912" s="48" t="s">
        <v>3</v>
      </c>
      <c r="D912" s="48" t="s">
        <v>33</v>
      </c>
      <c r="E912" s="48" t="s">
        <v>33</v>
      </c>
      <c r="F912" s="53">
        <f>IF(C912="S",$M$4,(IF(C912="M",$N$4,$O$4)))+(IF(D912="Yes",$P$4,0))</f>
        <v>6.4</v>
      </c>
      <c r="G912" s="53">
        <f>IF(C912="S",$M$5,(IF(C912="M",$N$5,$O$5)))+(IF(D912="Yes",$P$5,0))</f>
        <v>1.5</v>
      </c>
      <c r="H912" s="53">
        <f t="shared" si="39"/>
        <v>4.9</v>
      </c>
      <c r="I912" s="41"/>
      <c r="J912" s="59">
        <v>43477.8786379037</v>
      </c>
      <c r="K912" s="48" t="s">
        <v>4</v>
      </c>
      <c r="L912" s="48" t="s">
        <v>5</v>
      </c>
      <c r="M912" s="48" t="s">
        <v>5</v>
      </c>
      <c r="N912" s="53">
        <f>IF(AND(K912="L",M912="Yes"),$O$6,IF(K912="S",$M$4,IF(K912="M",$N$4,$O$4)))+IF(L912="Yes",$P$4,0)</f>
        <v>11.56</v>
      </c>
      <c r="O912" s="53">
        <f>IF(K912="S",$M$5,(IF(K912="M",$N$5,$O$5)))+(IF(L912="Yes",$P$5,0))</f>
        <v>3.7</v>
      </c>
      <c r="P912" s="53">
        <f t="shared" si="40"/>
        <v>7.86</v>
      </c>
      <c r="Q912" s="41"/>
      <c r="R912" s="59">
        <v>43485.8130573034</v>
      </c>
      <c r="S912" s="48" t="s">
        <v>2</v>
      </c>
      <c r="T912" s="48" t="s">
        <v>33</v>
      </c>
      <c r="U912" s="48" t="s">
        <v>33</v>
      </c>
      <c r="V912" s="53">
        <f>IF(AND(S912="L",T912="Yes",U912="Yes"),$P$7,0)+IF(S912="S",$M$4,IF(S912="M",$N$4,$O$4)+IF(T912="Yes",$P$4,0))</f>
        <v>5.4</v>
      </c>
      <c r="W912" s="53">
        <f>IF(S912="S",$M$5,(IF(S912="M",$N$5,$O$5)))+(IF(T912="Yes",$P$5,0))</f>
        <v>1.2</v>
      </c>
      <c r="X912" s="53">
        <f t="shared" si="41"/>
        <v>4.2</v>
      </c>
    </row>
    <row r="913" s="39" customFormat="1" ht="15.75" customHeight="1" spans="1:24">
      <c r="A913" s="41"/>
      <c r="B913" s="59">
        <v>43472.4171507019</v>
      </c>
      <c r="C913" s="48" t="s">
        <v>3</v>
      </c>
      <c r="D913" s="48" t="s">
        <v>33</v>
      </c>
      <c r="E913" s="48" t="s">
        <v>33</v>
      </c>
      <c r="F913" s="53">
        <f>IF(C913="S",$M$4,(IF(C913="M",$N$4,$O$4)))+(IF(D913="Yes",$P$4,0))</f>
        <v>6.4</v>
      </c>
      <c r="G913" s="53">
        <f>IF(C913="S",$M$5,(IF(C913="M",$N$5,$O$5)))+(IF(D913="Yes",$P$5,0))</f>
        <v>1.5</v>
      </c>
      <c r="H913" s="53">
        <f t="shared" si="39"/>
        <v>4.9</v>
      </c>
      <c r="I913" s="41"/>
      <c r="J913" s="59">
        <v>43477.8795161106</v>
      </c>
      <c r="K913" s="48" t="s">
        <v>4</v>
      </c>
      <c r="L913" s="48" t="s">
        <v>5</v>
      </c>
      <c r="M913" s="48" t="s">
        <v>5</v>
      </c>
      <c r="N913" s="53">
        <f>IF(AND(K913="L",M913="Yes"),$O$6,IF(K913="S",$M$4,IF(K913="M",$N$4,$O$4)))+IF(L913="Yes",$P$4,0)</f>
        <v>11.56</v>
      </c>
      <c r="O913" s="53">
        <f>IF(K913="S",$M$5,(IF(K913="M",$N$5,$O$5)))+(IF(L913="Yes",$P$5,0))</f>
        <v>3.7</v>
      </c>
      <c r="P913" s="53">
        <f t="shared" si="40"/>
        <v>7.86</v>
      </c>
      <c r="Q913" s="41"/>
      <c r="R913" s="59">
        <v>43485.8243226629</v>
      </c>
      <c r="S913" s="48" t="s">
        <v>2</v>
      </c>
      <c r="T913" s="48" t="s">
        <v>33</v>
      </c>
      <c r="U913" s="48" t="s">
        <v>33</v>
      </c>
      <c r="V913" s="53">
        <f>IF(AND(S913="L",T913="Yes",U913="Yes"),$P$7,0)+IF(S913="S",$M$4,IF(S913="M",$N$4,$O$4)+IF(T913="Yes",$P$4,0))</f>
        <v>5.4</v>
      </c>
      <c r="W913" s="53">
        <f>IF(S913="S",$M$5,(IF(S913="M",$N$5,$O$5)))+(IF(T913="Yes",$P$5,0))</f>
        <v>1.2</v>
      </c>
      <c r="X913" s="53">
        <f t="shared" si="41"/>
        <v>4.2</v>
      </c>
    </row>
    <row r="914" s="39" customFormat="1" ht="15.75" customHeight="1" spans="1:24">
      <c r="A914" s="41"/>
      <c r="B914" s="59">
        <v>43472.418881496</v>
      </c>
      <c r="C914" s="48" t="s">
        <v>3</v>
      </c>
      <c r="D914" s="48" t="s">
        <v>33</v>
      </c>
      <c r="E914" s="48" t="s">
        <v>33</v>
      </c>
      <c r="F914" s="53">
        <f>IF(C914="S",$M$4,(IF(C914="M",$N$4,$O$4)))+(IF(D914="Yes",$P$4,0))</f>
        <v>6.4</v>
      </c>
      <c r="G914" s="53">
        <f>IF(C914="S",$M$5,(IF(C914="M",$N$5,$O$5)))+(IF(D914="Yes",$P$5,0))</f>
        <v>1.5</v>
      </c>
      <c r="H914" s="53">
        <f t="shared" si="39"/>
        <v>4.9</v>
      </c>
      <c r="I914" s="41"/>
      <c r="J914" s="59">
        <v>43477.8813327571</v>
      </c>
      <c r="K914" s="48" t="s">
        <v>2</v>
      </c>
      <c r="L914" s="48" t="s">
        <v>33</v>
      </c>
      <c r="M914" s="48" t="s">
        <v>33</v>
      </c>
      <c r="N914" s="53">
        <f>IF(AND(K914="L",M914="Yes"),$O$6,IF(K914="S",$M$4,IF(K914="M",$N$4,$O$4)))+IF(L914="Yes",$P$4,0)</f>
        <v>5.4</v>
      </c>
      <c r="O914" s="53">
        <f>IF(K914="S",$M$5,(IF(K914="M",$N$5,$O$5)))+(IF(L914="Yes",$P$5,0))</f>
        <v>1.2</v>
      </c>
      <c r="P914" s="53">
        <f t="shared" si="40"/>
        <v>4.2</v>
      </c>
      <c r="Q914" s="41"/>
      <c r="R914" s="59">
        <v>43485.8289982796</v>
      </c>
      <c r="S914" s="48" t="s">
        <v>4</v>
      </c>
      <c r="T914" s="48" t="s">
        <v>5</v>
      </c>
      <c r="U914" s="48" t="s">
        <v>33</v>
      </c>
      <c r="V914" s="53">
        <f>IF(AND(S914="L",T914="Yes",U914="Yes"),$P$7,0)+IF(S914="S",$M$4,IF(S914="M",$N$4,$O$4)+IF(T914="Yes",$P$4,0))</f>
        <v>12.3</v>
      </c>
      <c r="W914" s="53">
        <f>IF(S914="S",$M$5,(IF(S914="M",$N$5,$O$5)))+(IF(T914="Yes",$P$5,0))</f>
        <v>3.7</v>
      </c>
      <c r="X914" s="53">
        <f t="shared" si="41"/>
        <v>8.6</v>
      </c>
    </row>
    <row r="915" s="39" customFormat="1" ht="15.75" customHeight="1" spans="1:24">
      <c r="A915" s="41"/>
      <c r="B915" s="59">
        <v>43472.4201036651</v>
      </c>
      <c r="C915" s="48" t="s">
        <v>3</v>
      </c>
      <c r="D915" s="48" t="s">
        <v>33</v>
      </c>
      <c r="E915" s="48" t="s">
        <v>33</v>
      </c>
      <c r="F915" s="53">
        <f>IF(C915="S",$M$4,(IF(C915="M",$N$4,$O$4)))+(IF(D915="Yes",$P$4,0))</f>
        <v>6.4</v>
      </c>
      <c r="G915" s="53">
        <f>IF(C915="S",$M$5,(IF(C915="M",$N$5,$O$5)))+(IF(D915="Yes",$P$5,0))</f>
        <v>1.5</v>
      </c>
      <c r="H915" s="53">
        <f t="shared" si="39"/>
        <v>4.9</v>
      </c>
      <c r="I915" s="41"/>
      <c r="J915" s="59">
        <v>43477.8883918103</v>
      </c>
      <c r="K915" s="48" t="s">
        <v>4</v>
      </c>
      <c r="L915" s="48" t="s">
        <v>5</v>
      </c>
      <c r="M915" s="48" t="s">
        <v>5</v>
      </c>
      <c r="N915" s="53">
        <f>IF(AND(K915="L",M915="Yes"),$O$6,IF(K915="S",$M$4,IF(K915="M",$N$4,$O$4)))+IF(L915="Yes",$P$4,0)</f>
        <v>11.56</v>
      </c>
      <c r="O915" s="53">
        <f>IF(K915="S",$M$5,(IF(K915="M",$N$5,$O$5)))+(IF(L915="Yes",$P$5,0))</f>
        <v>3.7</v>
      </c>
      <c r="P915" s="53">
        <f t="shared" si="40"/>
        <v>7.86</v>
      </c>
      <c r="Q915" s="41"/>
      <c r="R915" s="59">
        <v>43485.8306105125</v>
      </c>
      <c r="S915" s="48" t="s">
        <v>4</v>
      </c>
      <c r="T915" s="48" t="s">
        <v>33</v>
      </c>
      <c r="U915" s="48" t="s">
        <v>5</v>
      </c>
      <c r="V915" s="53">
        <f>IF(AND(S915="L",T915="Yes",U915="Yes"),$P$7,0)+IF(S915="S",$M$4,IF(S915="M",$N$4,$O$4)+IF(T915="Yes",$P$4,0))</f>
        <v>7.4</v>
      </c>
      <c r="W915" s="53">
        <f>IF(S915="S",$M$5,(IF(S915="M",$N$5,$O$5)))+(IF(T915="Yes",$P$5,0))</f>
        <v>1.7</v>
      </c>
      <c r="X915" s="53">
        <f t="shared" si="41"/>
        <v>5.7</v>
      </c>
    </row>
    <row r="916" s="39" customFormat="1" ht="15.75" customHeight="1" spans="1:24">
      <c r="A916" s="41"/>
      <c r="B916" s="59">
        <v>43472.4264368858</v>
      </c>
      <c r="C916" s="48" t="s">
        <v>4</v>
      </c>
      <c r="D916" s="48" t="s">
        <v>33</v>
      </c>
      <c r="E916" s="48" t="s">
        <v>33</v>
      </c>
      <c r="F916" s="53">
        <f>IF(C916="S",$M$4,(IF(C916="M",$N$4,$O$4)))+(IF(D916="Yes",$P$4,0))</f>
        <v>7.4</v>
      </c>
      <c r="G916" s="53">
        <f>IF(C916="S",$M$5,(IF(C916="M",$N$5,$O$5)))+(IF(D916="Yes",$P$5,0))</f>
        <v>1.7</v>
      </c>
      <c r="H916" s="53">
        <f t="shared" ref="H916:H979" si="42">F916-G916</f>
        <v>5.7</v>
      </c>
      <c r="I916" s="41"/>
      <c r="J916" s="59">
        <v>43477.890115009</v>
      </c>
      <c r="K916" s="48" t="s">
        <v>4</v>
      </c>
      <c r="L916" s="48" t="s">
        <v>33</v>
      </c>
      <c r="M916" s="48" t="s">
        <v>33</v>
      </c>
      <c r="N916" s="53">
        <f>IF(AND(K916="L",M916="Yes"),$O$6,IF(K916="S",$M$4,IF(K916="M",$N$4,$O$4)))+IF(L916="Yes",$P$4,0)</f>
        <v>7.4</v>
      </c>
      <c r="O916" s="53">
        <f>IF(K916="S",$M$5,(IF(K916="M",$N$5,$O$5)))+(IF(L916="Yes",$P$5,0))</f>
        <v>1.7</v>
      </c>
      <c r="P916" s="53">
        <f t="shared" ref="P916:P979" si="43">N916-O916</f>
        <v>5.7</v>
      </c>
      <c r="Q916" s="41"/>
      <c r="R916" s="59">
        <v>43485.8307537317</v>
      </c>
      <c r="S916" s="48" t="s">
        <v>3</v>
      </c>
      <c r="T916" s="48" t="s">
        <v>5</v>
      </c>
      <c r="U916" s="48" t="s">
        <v>33</v>
      </c>
      <c r="V916" s="53">
        <f>IF(AND(S916="L",T916="Yes",U916="Yes"),$P$7,0)+IF(S916="S",$M$4,IF(S916="M",$N$4,$O$4)+IF(T916="Yes",$P$4,0))</f>
        <v>11.3</v>
      </c>
      <c r="W916" s="53">
        <f>IF(S916="S",$M$5,(IF(S916="M",$N$5,$O$5)))+(IF(T916="Yes",$P$5,0))</f>
        <v>3.5</v>
      </c>
      <c r="X916" s="53">
        <f t="shared" ref="X916:X979" si="44">V916-W916</f>
        <v>7.8</v>
      </c>
    </row>
    <row r="917" s="39" customFormat="1" ht="15.75" customHeight="1" spans="1:24">
      <c r="A917" s="41"/>
      <c r="B917" s="59">
        <v>43472.4363551501</v>
      </c>
      <c r="C917" s="48" t="s">
        <v>3</v>
      </c>
      <c r="D917" s="48" t="s">
        <v>33</v>
      </c>
      <c r="E917" s="48" t="s">
        <v>33</v>
      </c>
      <c r="F917" s="53">
        <f>IF(C917="S",$M$4,(IF(C917="M",$N$4,$O$4)))+(IF(D917="Yes",$P$4,0))</f>
        <v>6.4</v>
      </c>
      <c r="G917" s="53">
        <f>IF(C917="S",$M$5,(IF(C917="M",$N$5,$O$5)))+(IF(D917="Yes",$P$5,0))</f>
        <v>1.5</v>
      </c>
      <c r="H917" s="53">
        <f t="shared" si="42"/>
        <v>4.9</v>
      </c>
      <c r="I917" s="41"/>
      <c r="J917" s="59">
        <v>43477.890678662</v>
      </c>
      <c r="K917" s="48" t="s">
        <v>4</v>
      </c>
      <c r="L917" s="48" t="s">
        <v>33</v>
      </c>
      <c r="M917" s="48" t="s">
        <v>5</v>
      </c>
      <c r="N917" s="53">
        <f>IF(AND(K917="L",M917="Yes"),$O$6,IF(K917="S",$M$4,IF(K917="M",$N$4,$O$4)))+IF(L917="Yes",$P$4,0)</f>
        <v>6.66</v>
      </c>
      <c r="O917" s="53">
        <f>IF(K917="S",$M$5,(IF(K917="M",$N$5,$O$5)))+(IF(L917="Yes",$P$5,0))</f>
        <v>1.7</v>
      </c>
      <c r="P917" s="53">
        <f t="shared" si="43"/>
        <v>4.96</v>
      </c>
      <c r="Q917" s="41"/>
      <c r="R917" s="59">
        <v>43485.8357435871</v>
      </c>
      <c r="S917" s="48" t="s">
        <v>3</v>
      </c>
      <c r="T917" s="48" t="s">
        <v>5</v>
      </c>
      <c r="U917" s="48" t="s">
        <v>33</v>
      </c>
      <c r="V917" s="53">
        <f>IF(AND(S917="L",T917="Yes",U917="Yes"),$P$7,0)+IF(S917="S",$M$4,IF(S917="M",$N$4,$O$4)+IF(T917="Yes",$P$4,0))</f>
        <v>11.3</v>
      </c>
      <c r="W917" s="53">
        <f>IF(S917="S",$M$5,(IF(S917="M",$N$5,$O$5)))+(IF(T917="Yes",$P$5,0))</f>
        <v>3.5</v>
      </c>
      <c r="X917" s="53">
        <f t="shared" si="44"/>
        <v>7.8</v>
      </c>
    </row>
    <row r="918" s="39" customFormat="1" ht="15.75" customHeight="1" spans="1:24">
      <c r="A918" s="41"/>
      <c r="B918" s="59">
        <v>43472.4374028607</v>
      </c>
      <c r="C918" s="48" t="s">
        <v>4</v>
      </c>
      <c r="D918" s="48" t="s">
        <v>33</v>
      </c>
      <c r="E918" s="48" t="s">
        <v>33</v>
      </c>
      <c r="F918" s="53">
        <f>IF(C918="S",$M$4,(IF(C918="M",$N$4,$O$4)))+(IF(D918="Yes",$P$4,0))</f>
        <v>7.4</v>
      </c>
      <c r="G918" s="53">
        <f>IF(C918="S",$M$5,(IF(C918="M",$N$5,$O$5)))+(IF(D918="Yes",$P$5,0))</f>
        <v>1.7</v>
      </c>
      <c r="H918" s="53">
        <f t="shared" si="42"/>
        <v>5.7</v>
      </c>
      <c r="I918" s="41"/>
      <c r="J918" s="59">
        <v>43477.8917368955</v>
      </c>
      <c r="K918" s="48" t="s">
        <v>2</v>
      </c>
      <c r="L918" s="48" t="s">
        <v>5</v>
      </c>
      <c r="M918" s="48" t="s">
        <v>33</v>
      </c>
      <c r="N918" s="53">
        <f>IF(AND(K918="L",M918="Yes"),$O$6,IF(K918="S",$M$4,IF(K918="M",$N$4,$O$4)))+IF(L918="Yes",$P$4,0)</f>
        <v>10.3</v>
      </c>
      <c r="O918" s="53">
        <f>IF(K918="S",$M$5,(IF(K918="M",$N$5,$O$5)))+(IF(L918="Yes",$P$5,0))</f>
        <v>3.2</v>
      </c>
      <c r="P918" s="53">
        <f t="shared" si="43"/>
        <v>7.1</v>
      </c>
      <c r="Q918" s="41"/>
      <c r="R918" s="59">
        <v>43485.8443485335</v>
      </c>
      <c r="S918" s="48" t="s">
        <v>3</v>
      </c>
      <c r="T918" s="48" t="s">
        <v>33</v>
      </c>
      <c r="U918" s="48" t="s">
        <v>33</v>
      </c>
      <c r="V918" s="53">
        <f>IF(AND(S918="L",T918="Yes",U918="Yes"),$P$7,0)+IF(S918="S",$M$4,IF(S918="M",$N$4,$O$4)+IF(T918="Yes",$P$4,0))</f>
        <v>6.4</v>
      </c>
      <c r="W918" s="53">
        <f>IF(S918="S",$M$5,(IF(S918="M",$N$5,$O$5)))+(IF(T918="Yes",$P$5,0))</f>
        <v>1.5</v>
      </c>
      <c r="X918" s="53">
        <f t="shared" si="44"/>
        <v>4.9</v>
      </c>
    </row>
    <row r="919" s="39" customFormat="1" ht="15.75" customHeight="1" spans="1:24">
      <c r="A919" s="41"/>
      <c r="B919" s="59">
        <v>43472.4397928423</v>
      </c>
      <c r="C919" s="48" t="s">
        <v>3</v>
      </c>
      <c r="D919" s="48" t="s">
        <v>33</v>
      </c>
      <c r="E919" s="48" t="s">
        <v>33</v>
      </c>
      <c r="F919" s="53">
        <f>IF(C919="S",$M$4,(IF(C919="M",$N$4,$O$4)))+(IF(D919="Yes",$P$4,0))</f>
        <v>6.4</v>
      </c>
      <c r="G919" s="53">
        <f>IF(C919="S",$M$5,(IF(C919="M",$N$5,$O$5)))+(IF(D919="Yes",$P$5,0))</f>
        <v>1.5</v>
      </c>
      <c r="H919" s="53">
        <f t="shared" si="42"/>
        <v>4.9</v>
      </c>
      <c r="I919" s="41"/>
      <c r="J919" s="59">
        <v>43477.9004642062</v>
      </c>
      <c r="K919" s="48" t="s">
        <v>3</v>
      </c>
      <c r="L919" s="48" t="s">
        <v>33</v>
      </c>
      <c r="M919" s="48" t="s">
        <v>33</v>
      </c>
      <c r="N919" s="53">
        <f>IF(AND(K919="L",M919="Yes"),$O$6,IF(K919="S",$M$4,IF(K919="M",$N$4,$O$4)))+IF(L919="Yes",$P$4,0)</f>
        <v>6.4</v>
      </c>
      <c r="O919" s="53">
        <f>IF(K919="S",$M$5,(IF(K919="M",$N$5,$O$5)))+(IF(L919="Yes",$P$5,0))</f>
        <v>1.5</v>
      </c>
      <c r="P919" s="53">
        <f t="shared" si="43"/>
        <v>4.9</v>
      </c>
      <c r="Q919" s="41"/>
      <c r="R919" s="59">
        <v>43485.8564306855</v>
      </c>
      <c r="S919" s="48" t="s">
        <v>4</v>
      </c>
      <c r="T919" s="48" t="s">
        <v>33</v>
      </c>
      <c r="U919" s="48" t="s">
        <v>5</v>
      </c>
      <c r="V919" s="53">
        <f>IF(AND(S919="L",T919="Yes",U919="Yes"),$P$7,0)+IF(S919="S",$M$4,IF(S919="M",$N$4,$O$4)+IF(T919="Yes",$P$4,0))</f>
        <v>7.4</v>
      </c>
      <c r="W919" s="53">
        <f>IF(S919="S",$M$5,(IF(S919="M",$N$5,$O$5)))+(IF(T919="Yes",$P$5,0))</f>
        <v>1.7</v>
      </c>
      <c r="X919" s="53">
        <f t="shared" si="44"/>
        <v>5.7</v>
      </c>
    </row>
    <row r="920" s="39" customFormat="1" ht="15.75" customHeight="1" spans="1:24">
      <c r="A920" s="41"/>
      <c r="B920" s="59">
        <v>43472.4416277502</v>
      </c>
      <c r="C920" s="48" t="s">
        <v>2</v>
      </c>
      <c r="D920" s="48" t="s">
        <v>33</v>
      </c>
      <c r="E920" s="48" t="s">
        <v>33</v>
      </c>
      <c r="F920" s="53">
        <f>IF(C920="S",$M$4,(IF(C920="M",$N$4,$O$4)))+(IF(D920="Yes",$P$4,0))</f>
        <v>5.4</v>
      </c>
      <c r="G920" s="53">
        <f>IF(C920="S",$M$5,(IF(C920="M",$N$5,$O$5)))+(IF(D920="Yes",$P$5,0))</f>
        <v>1.2</v>
      </c>
      <c r="H920" s="53">
        <f t="shared" si="42"/>
        <v>4.2</v>
      </c>
      <c r="I920" s="41"/>
      <c r="J920" s="59">
        <v>43477.9055477</v>
      </c>
      <c r="K920" s="48" t="s">
        <v>4</v>
      </c>
      <c r="L920" s="48" t="s">
        <v>33</v>
      </c>
      <c r="M920" s="48" t="s">
        <v>5</v>
      </c>
      <c r="N920" s="53">
        <f>IF(AND(K920="L",M920="Yes"),$O$6,IF(K920="S",$M$4,IF(K920="M",$N$4,$O$4)))+IF(L920="Yes",$P$4,0)</f>
        <v>6.66</v>
      </c>
      <c r="O920" s="53">
        <f>IF(K920="S",$M$5,(IF(K920="M",$N$5,$O$5)))+(IF(L920="Yes",$P$5,0))</f>
        <v>1.7</v>
      </c>
      <c r="P920" s="53">
        <f t="shared" si="43"/>
        <v>4.96</v>
      </c>
      <c r="Q920" s="41"/>
      <c r="R920" s="59">
        <v>43485.8596026899</v>
      </c>
      <c r="S920" s="48" t="s">
        <v>4</v>
      </c>
      <c r="T920" s="48" t="s">
        <v>33</v>
      </c>
      <c r="U920" s="48" t="s">
        <v>5</v>
      </c>
      <c r="V920" s="53">
        <f>IF(AND(S920="L",T920="Yes",U920="Yes"),$P$7,0)+IF(S920="S",$M$4,IF(S920="M",$N$4,$O$4)+IF(T920="Yes",$P$4,0))</f>
        <v>7.4</v>
      </c>
      <c r="W920" s="53">
        <f>IF(S920="S",$M$5,(IF(S920="M",$N$5,$O$5)))+(IF(T920="Yes",$P$5,0))</f>
        <v>1.7</v>
      </c>
      <c r="X920" s="53">
        <f t="shared" si="44"/>
        <v>5.7</v>
      </c>
    </row>
    <row r="921" s="39" customFormat="1" ht="15.75" customHeight="1" spans="1:24">
      <c r="A921" s="41"/>
      <c r="B921" s="59">
        <v>43472.4419974552</v>
      </c>
      <c r="C921" s="48" t="s">
        <v>2</v>
      </c>
      <c r="D921" s="48" t="s">
        <v>33</v>
      </c>
      <c r="E921" s="48" t="s">
        <v>33</v>
      </c>
      <c r="F921" s="53">
        <f>IF(C921="S",$M$4,(IF(C921="M",$N$4,$O$4)))+(IF(D921="Yes",$P$4,0))</f>
        <v>5.4</v>
      </c>
      <c r="G921" s="53">
        <f>IF(C921="S",$M$5,(IF(C921="M",$N$5,$O$5)))+(IF(D921="Yes",$P$5,0))</f>
        <v>1.2</v>
      </c>
      <c r="H921" s="53">
        <f t="shared" si="42"/>
        <v>4.2</v>
      </c>
      <c r="I921" s="41"/>
      <c r="J921" s="59">
        <v>43477.9288951824</v>
      </c>
      <c r="K921" s="48" t="s">
        <v>4</v>
      </c>
      <c r="L921" s="48" t="s">
        <v>33</v>
      </c>
      <c r="M921" s="48" t="s">
        <v>5</v>
      </c>
      <c r="N921" s="53">
        <f>IF(AND(K921="L",M921="Yes"),$O$6,IF(K921="S",$M$4,IF(K921="M",$N$4,$O$4)))+IF(L921="Yes",$P$4,0)</f>
        <v>6.66</v>
      </c>
      <c r="O921" s="53">
        <f>IF(K921="S",$M$5,(IF(K921="M",$N$5,$O$5)))+(IF(L921="Yes",$P$5,0))</f>
        <v>1.7</v>
      </c>
      <c r="P921" s="53">
        <f t="shared" si="43"/>
        <v>4.96</v>
      </c>
      <c r="Q921" s="41"/>
      <c r="R921" s="59">
        <v>43485.8678644296</v>
      </c>
      <c r="S921" s="48" t="s">
        <v>4</v>
      </c>
      <c r="T921" s="48" t="s">
        <v>5</v>
      </c>
      <c r="U921" s="48" t="s">
        <v>33</v>
      </c>
      <c r="V921" s="53">
        <f>IF(AND(S921="L",T921="Yes",U921="Yes"),$P$7,0)+IF(S921="S",$M$4,IF(S921="M",$N$4,$O$4)+IF(T921="Yes",$P$4,0))</f>
        <v>12.3</v>
      </c>
      <c r="W921" s="53">
        <f>IF(S921="S",$M$5,(IF(S921="M",$N$5,$O$5)))+(IF(T921="Yes",$P$5,0))</f>
        <v>3.7</v>
      </c>
      <c r="X921" s="53">
        <f t="shared" si="44"/>
        <v>8.6</v>
      </c>
    </row>
    <row r="922" s="39" customFormat="1" ht="15.75" customHeight="1" spans="1:24">
      <c r="A922" s="41"/>
      <c r="B922" s="59">
        <v>43472.4457985343</v>
      </c>
      <c r="C922" s="48" t="s">
        <v>2</v>
      </c>
      <c r="D922" s="48" t="s">
        <v>5</v>
      </c>
      <c r="E922" s="48" t="s">
        <v>33</v>
      </c>
      <c r="F922" s="53">
        <f>IF(C922="S",$M$4,(IF(C922="M",$N$4,$O$4)))+(IF(D922="Yes",$P$4,0))</f>
        <v>10.3</v>
      </c>
      <c r="G922" s="53">
        <f>IF(C922="S",$M$5,(IF(C922="M",$N$5,$O$5)))+(IF(D922="Yes",$P$5,0))</f>
        <v>3.2</v>
      </c>
      <c r="H922" s="53">
        <f t="shared" si="42"/>
        <v>7.1</v>
      </c>
      <c r="I922" s="41"/>
      <c r="J922" s="59">
        <v>43477.9292787295</v>
      </c>
      <c r="K922" s="48" t="s">
        <v>4</v>
      </c>
      <c r="L922" s="48" t="s">
        <v>33</v>
      </c>
      <c r="M922" s="48" t="s">
        <v>5</v>
      </c>
      <c r="N922" s="53">
        <f>IF(AND(K922="L",M922="Yes"),$O$6,IF(K922="S",$M$4,IF(K922="M",$N$4,$O$4)))+IF(L922="Yes",$P$4,0)</f>
        <v>6.66</v>
      </c>
      <c r="O922" s="53">
        <f>IF(K922="S",$M$5,(IF(K922="M",$N$5,$O$5)))+(IF(L922="Yes",$P$5,0))</f>
        <v>1.7</v>
      </c>
      <c r="P922" s="53">
        <f t="shared" si="43"/>
        <v>4.96</v>
      </c>
      <c r="Q922" s="41"/>
      <c r="R922" s="59">
        <v>43485.8744249962</v>
      </c>
      <c r="S922" s="48" t="s">
        <v>4</v>
      </c>
      <c r="T922" s="48" t="s">
        <v>33</v>
      </c>
      <c r="U922" s="48" t="s">
        <v>33</v>
      </c>
      <c r="V922" s="53">
        <f>IF(AND(S922="L",T922="Yes",U922="Yes"),$P$7,0)+IF(S922="S",$M$4,IF(S922="M",$N$4,$O$4)+IF(T922="Yes",$P$4,0))</f>
        <v>7.4</v>
      </c>
      <c r="W922" s="53">
        <f>IF(S922="S",$M$5,(IF(S922="M",$N$5,$O$5)))+(IF(T922="Yes",$P$5,0))</f>
        <v>1.7</v>
      </c>
      <c r="X922" s="53">
        <f t="shared" si="44"/>
        <v>5.7</v>
      </c>
    </row>
    <row r="923" s="39" customFormat="1" ht="15.75" customHeight="1" spans="1:24">
      <c r="A923" s="41"/>
      <c r="B923" s="59">
        <v>43472.4477987706</v>
      </c>
      <c r="C923" s="48" t="s">
        <v>4</v>
      </c>
      <c r="D923" s="48" t="s">
        <v>33</v>
      </c>
      <c r="E923" s="48" t="s">
        <v>33</v>
      </c>
      <c r="F923" s="53">
        <f>IF(C923="S",$M$4,(IF(C923="M",$N$4,$O$4)))+(IF(D923="Yes",$P$4,0))</f>
        <v>7.4</v>
      </c>
      <c r="G923" s="53">
        <f>IF(C923="S",$M$5,(IF(C923="M",$N$5,$O$5)))+(IF(D923="Yes",$P$5,0))</f>
        <v>1.7</v>
      </c>
      <c r="H923" s="53">
        <f t="shared" si="42"/>
        <v>5.7</v>
      </c>
      <c r="I923" s="41"/>
      <c r="J923" s="59">
        <v>43477.932257913</v>
      </c>
      <c r="K923" s="48" t="s">
        <v>4</v>
      </c>
      <c r="L923" s="48" t="s">
        <v>33</v>
      </c>
      <c r="M923" s="48" t="s">
        <v>5</v>
      </c>
      <c r="N923" s="53">
        <f>IF(AND(K923="L",M923="Yes"),$O$6,IF(K923="S",$M$4,IF(K923="M",$N$4,$O$4)))+IF(L923="Yes",$P$4,0)</f>
        <v>6.66</v>
      </c>
      <c r="O923" s="53">
        <f>IF(K923="S",$M$5,(IF(K923="M",$N$5,$O$5)))+(IF(L923="Yes",$P$5,0))</f>
        <v>1.7</v>
      </c>
      <c r="P923" s="53">
        <f t="shared" si="43"/>
        <v>4.96</v>
      </c>
      <c r="Q923" s="41"/>
      <c r="R923" s="59">
        <v>43485.8853849814</v>
      </c>
      <c r="S923" s="48" t="s">
        <v>4</v>
      </c>
      <c r="T923" s="48" t="s">
        <v>5</v>
      </c>
      <c r="U923" s="48" t="s">
        <v>33</v>
      </c>
      <c r="V923" s="53">
        <f>IF(AND(S923="L",T923="Yes",U923="Yes"),$P$7,0)+IF(S923="S",$M$4,IF(S923="M",$N$4,$O$4)+IF(T923="Yes",$P$4,0))</f>
        <v>12.3</v>
      </c>
      <c r="W923" s="53">
        <f>IF(S923="S",$M$5,(IF(S923="M",$N$5,$O$5)))+(IF(T923="Yes",$P$5,0))</f>
        <v>3.7</v>
      </c>
      <c r="X923" s="53">
        <f t="shared" si="44"/>
        <v>8.6</v>
      </c>
    </row>
    <row r="924" s="39" customFormat="1" ht="15.75" customHeight="1" spans="1:24">
      <c r="A924" s="41"/>
      <c r="B924" s="59">
        <v>43472.455153541</v>
      </c>
      <c r="C924" s="48" t="s">
        <v>2</v>
      </c>
      <c r="D924" s="48" t="s">
        <v>5</v>
      </c>
      <c r="E924" s="48" t="s">
        <v>33</v>
      </c>
      <c r="F924" s="53">
        <f>IF(C924="S",$M$4,(IF(C924="M",$N$4,$O$4)))+(IF(D924="Yes",$P$4,0))</f>
        <v>10.3</v>
      </c>
      <c r="G924" s="53">
        <f>IF(C924="S",$M$5,(IF(C924="M",$N$5,$O$5)))+(IF(D924="Yes",$P$5,0))</f>
        <v>3.2</v>
      </c>
      <c r="H924" s="53">
        <f t="shared" si="42"/>
        <v>7.1</v>
      </c>
      <c r="I924" s="41"/>
      <c r="J924" s="59">
        <v>43477.9366462065</v>
      </c>
      <c r="K924" s="48" t="s">
        <v>4</v>
      </c>
      <c r="L924" s="48" t="s">
        <v>33</v>
      </c>
      <c r="M924" s="48" t="s">
        <v>5</v>
      </c>
      <c r="N924" s="53">
        <f>IF(AND(K924="L",M924="Yes"),$O$6,IF(K924="S",$M$4,IF(K924="M",$N$4,$O$4)))+IF(L924="Yes",$P$4,0)</f>
        <v>6.66</v>
      </c>
      <c r="O924" s="53">
        <f>IF(K924="S",$M$5,(IF(K924="M",$N$5,$O$5)))+(IF(L924="Yes",$P$5,0))</f>
        <v>1.7</v>
      </c>
      <c r="P924" s="53">
        <f t="shared" si="43"/>
        <v>4.96</v>
      </c>
      <c r="Q924" s="41"/>
      <c r="R924" s="59">
        <v>43485.889202917</v>
      </c>
      <c r="S924" s="48" t="s">
        <v>2</v>
      </c>
      <c r="T924" s="48" t="s">
        <v>33</v>
      </c>
      <c r="U924" s="48" t="s">
        <v>33</v>
      </c>
      <c r="V924" s="53">
        <f>IF(AND(S924="L",T924="Yes",U924="Yes"),$P$7,0)+IF(S924="S",$M$4,IF(S924="M",$N$4,$O$4)+IF(T924="Yes",$P$4,0))</f>
        <v>5.4</v>
      </c>
      <c r="W924" s="53">
        <f>IF(S924="S",$M$5,(IF(S924="M",$N$5,$O$5)))+(IF(T924="Yes",$P$5,0))</f>
        <v>1.2</v>
      </c>
      <c r="X924" s="53">
        <f t="shared" si="44"/>
        <v>4.2</v>
      </c>
    </row>
    <row r="925" s="39" customFormat="1" ht="15.75" customHeight="1" spans="1:24">
      <c r="A925" s="41"/>
      <c r="B925" s="59">
        <v>43472.4623256409</v>
      </c>
      <c r="C925" s="48" t="s">
        <v>3</v>
      </c>
      <c r="D925" s="48" t="s">
        <v>33</v>
      </c>
      <c r="E925" s="48" t="s">
        <v>33</v>
      </c>
      <c r="F925" s="53">
        <f>IF(C925="S",$M$4,(IF(C925="M",$N$4,$O$4)))+(IF(D925="Yes",$P$4,0))</f>
        <v>6.4</v>
      </c>
      <c r="G925" s="53">
        <f>IF(C925="S",$M$5,(IF(C925="M",$N$5,$O$5)))+(IF(D925="Yes",$P$5,0))</f>
        <v>1.5</v>
      </c>
      <c r="H925" s="53">
        <f t="shared" si="42"/>
        <v>4.9</v>
      </c>
      <c r="I925" s="41"/>
      <c r="J925" s="59">
        <v>43477.9420678544</v>
      </c>
      <c r="K925" s="48" t="s">
        <v>2</v>
      </c>
      <c r="L925" s="48" t="s">
        <v>33</v>
      </c>
      <c r="M925" s="48" t="s">
        <v>33</v>
      </c>
      <c r="N925" s="53">
        <f>IF(AND(K925="L",M925="Yes"),$O$6,IF(K925="S",$M$4,IF(K925="M",$N$4,$O$4)))+IF(L925="Yes",$P$4,0)</f>
        <v>5.4</v>
      </c>
      <c r="O925" s="53">
        <f>IF(K925="S",$M$5,(IF(K925="M",$N$5,$O$5)))+(IF(L925="Yes",$P$5,0))</f>
        <v>1.2</v>
      </c>
      <c r="P925" s="53">
        <f t="shared" si="43"/>
        <v>4.2</v>
      </c>
      <c r="Q925" s="41"/>
      <c r="R925" s="59">
        <v>43485.8953749038</v>
      </c>
      <c r="S925" s="48" t="s">
        <v>4</v>
      </c>
      <c r="T925" s="48" t="s">
        <v>33</v>
      </c>
      <c r="U925" s="48" t="s">
        <v>5</v>
      </c>
      <c r="V925" s="53">
        <f>IF(AND(S925="L",T925="Yes",U925="Yes"),$P$7,0)+IF(S925="S",$M$4,IF(S925="M",$N$4,$O$4)+IF(T925="Yes",$P$4,0))</f>
        <v>7.4</v>
      </c>
      <c r="W925" s="53">
        <f>IF(S925="S",$M$5,(IF(S925="M",$N$5,$O$5)))+(IF(T925="Yes",$P$5,0))</f>
        <v>1.7</v>
      </c>
      <c r="X925" s="53">
        <f t="shared" si="44"/>
        <v>5.7</v>
      </c>
    </row>
    <row r="926" s="39" customFormat="1" ht="15.75" customHeight="1" spans="1:24">
      <c r="A926" s="41"/>
      <c r="B926" s="59">
        <v>43472.4643865939</v>
      </c>
      <c r="C926" s="48" t="s">
        <v>4</v>
      </c>
      <c r="D926" s="48" t="s">
        <v>33</v>
      </c>
      <c r="E926" s="48" t="s">
        <v>33</v>
      </c>
      <c r="F926" s="53">
        <f>IF(C926="S",$M$4,(IF(C926="M",$N$4,$O$4)))+(IF(D926="Yes",$P$4,0))</f>
        <v>7.4</v>
      </c>
      <c r="G926" s="53">
        <f>IF(C926="S",$M$5,(IF(C926="M",$N$5,$O$5)))+(IF(D926="Yes",$P$5,0))</f>
        <v>1.7</v>
      </c>
      <c r="H926" s="53">
        <f t="shared" si="42"/>
        <v>5.7</v>
      </c>
      <c r="I926" s="41"/>
      <c r="J926" s="59">
        <v>43477.9535372699</v>
      </c>
      <c r="K926" s="48" t="s">
        <v>4</v>
      </c>
      <c r="L926" s="48" t="s">
        <v>33</v>
      </c>
      <c r="M926" s="48" t="s">
        <v>5</v>
      </c>
      <c r="N926" s="53">
        <f>IF(AND(K926="L",M926="Yes"),$O$6,IF(K926="S",$M$4,IF(K926="M",$N$4,$O$4)))+IF(L926="Yes",$P$4,0)</f>
        <v>6.66</v>
      </c>
      <c r="O926" s="53">
        <f>IF(K926="S",$M$5,(IF(K926="M",$N$5,$O$5)))+(IF(L926="Yes",$P$5,0))</f>
        <v>1.7</v>
      </c>
      <c r="P926" s="53">
        <f t="shared" si="43"/>
        <v>4.96</v>
      </c>
      <c r="Q926" s="41"/>
      <c r="R926" s="59">
        <v>43485.8999676634</v>
      </c>
      <c r="S926" s="48" t="s">
        <v>2</v>
      </c>
      <c r="T926" s="48" t="s">
        <v>5</v>
      </c>
      <c r="U926" s="48" t="s">
        <v>33</v>
      </c>
      <c r="V926" s="53">
        <f>IF(AND(S926="L",T926="Yes",U926="Yes"),$P$7,0)+IF(S926="S",$M$4,IF(S926="M",$N$4,$O$4)+IF(T926="Yes",$P$4,0))</f>
        <v>5.4</v>
      </c>
      <c r="W926" s="53">
        <f>IF(S926="S",$M$5,(IF(S926="M",$N$5,$O$5)))+(IF(T926="Yes",$P$5,0))</f>
        <v>3.2</v>
      </c>
      <c r="X926" s="53">
        <f t="shared" si="44"/>
        <v>2.2</v>
      </c>
    </row>
    <row r="927" s="39" customFormat="1" ht="15.75" customHeight="1" spans="1:24">
      <c r="A927" s="41"/>
      <c r="B927" s="59">
        <v>43472.4712842568</v>
      </c>
      <c r="C927" s="48" t="s">
        <v>3</v>
      </c>
      <c r="D927" s="48" t="s">
        <v>5</v>
      </c>
      <c r="E927" s="48" t="s">
        <v>33</v>
      </c>
      <c r="F927" s="53">
        <f>IF(C927="S",$M$4,(IF(C927="M",$N$4,$O$4)))+(IF(D927="Yes",$P$4,0))</f>
        <v>11.3</v>
      </c>
      <c r="G927" s="53">
        <f>IF(C927="S",$M$5,(IF(C927="M",$N$5,$O$5)))+(IF(D927="Yes",$P$5,0))</f>
        <v>3.5</v>
      </c>
      <c r="H927" s="53">
        <f t="shared" si="42"/>
        <v>7.8</v>
      </c>
      <c r="I927" s="41"/>
      <c r="J927" s="59">
        <v>43477.9554084729</v>
      </c>
      <c r="K927" s="48" t="s">
        <v>4</v>
      </c>
      <c r="L927" s="48" t="s">
        <v>33</v>
      </c>
      <c r="M927" s="48" t="s">
        <v>5</v>
      </c>
      <c r="N927" s="53">
        <f>IF(AND(K927="L",M927="Yes"),$O$6,IF(K927="S",$M$4,IF(K927="M",$N$4,$O$4)))+IF(L927="Yes",$P$4,0)</f>
        <v>6.66</v>
      </c>
      <c r="O927" s="53">
        <f>IF(K927="S",$M$5,(IF(K927="M",$N$5,$O$5)))+(IF(L927="Yes",$P$5,0))</f>
        <v>1.7</v>
      </c>
      <c r="P927" s="53">
        <f t="shared" si="43"/>
        <v>4.96</v>
      </c>
      <c r="Q927" s="41"/>
      <c r="R927" s="59">
        <v>43485.9011570349</v>
      </c>
      <c r="S927" s="48" t="s">
        <v>3</v>
      </c>
      <c r="T927" s="48" t="s">
        <v>33</v>
      </c>
      <c r="U927" s="48" t="s">
        <v>33</v>
      </c>
      <c r="V927" s="53">
        <f>IF(AND(S927="L",T927="Yes",U927="Yes"),$P$7,0)+IF(S927="S",$M$4,IF(S927="M",$N$4,$O$4)+IF(T927="Yes",$P$4,0))</f>
        <v>6.4</v>
      </c>
      <c r="W927" s="53">
        <f>IF(S927="S",$M$5,(IF(S927="M",$N$5,$O$5)))+(IF(T927="Yes",$P$5,0))</f>
        <v>1.5</v>
      </c>
      <c r="X927" s="53">
        <f t="shared" si="44"/>
        <v>4.9</v>
      </c>
    </row>
    <row r="928" s="39" customFormat="1" ht="15.75" customHeight="1" spans="1:24">
      <c r="A928" s="41"/>
      <c r="B928" s="59">
        <v>43472.490083086</v>
      </c>
      <c r="C928" s="48" t="s">
        <v>4</v>
      </c>
      <c r="D928" s="48" t="s">
        <v>33</v>
      </c>
      <c r="E928" s="48" t="s">
        <v>33</v>
      </c>
      <c r="F928" s="53">
        <f>IF(C928="S",$M$4,(IF(C928="M",$N$4,$O$4)))+(IF(D928="Yes",$P$4,0))</f>
        <v>7.4</v>
      </c>
      <c r="G928" s="53">
        <f>IF(C928="S",$M$5,(IF(C928="M",$N$5,$O$5)))+(IF(D928="Yes",$P$5,0))</f>
        <v>1.7</v>
      </c>
      <c r="H928" s="53">
        <f t="shared" si="42"/>
        <v>5.7</v>
      </c>
      <c r="I928" s="41"/>
      <c r="J928" s="59">
        <v>43477.9628347163</v>
      </c>
      <c r="K928" s="48" t="s">
        <v>4</v>
      </c>
      <c r="L928" s="48" t="s">
        <v>33</v>
      </c>
      <c r="M928" s="48" t="s">
        <v>33</v>
      </c>
      <c r="N928" s="53">
        <f>IF(AND(K928="L",M928="Yes"),$O$6,IF(K928="S",$M$4,IF(K928="M",$N$4,$O$4)))+IF(L928="Yes",$P$4,0)</f>
        <v>7.4</v>
      </c>
      <c r="O928" s="53">
        <f>IF(K928="S",$M$5,(IF(K928="M",$N$5,$O$5)))+(IF(L928="Yes",$P$5,0))</f>
        <v>1.7</v>
      </c>
      <c r="P928" s="53">
        <f t="shared" si="43"/>
        <v>5.7</v>
      </c>
      <c r="Q928" s="41"/>
      <c r="R928" s="59">
        <v>43485.912956314</v>
      </c>
      <c r="S928" s="48" t="s">
        <v>3</v>
      </c>
      <c r="T928" s="48" t="s">
        <v>33</v>
      </c>
      <c r="U928" s="48" t="s">
        <v>33</v>
      </c>
      <c r="V928" s="53">
        <f>IF(AND(S928="L",T928="Yes",U928="Yes"),$P$7,0)+IF(S928="S",$M$4,IF(S928="M",$N$4,$O$4)+IF(T928="Yes",$P$4,0))</f>
        <v>6.4</v>
      </c>
      <c r="W928" s="53">
        <f>IF(S928="S",$M$5,(IF(S928="M",$N$5,$O$5)))+(IF(T928="Yes",$P$5,0))</f>
        <v>1.5</v>
      </c>
      <c r="X928" s="53">
        <f t="shared" si="44"/>
        <v>4.9</v>
      </c>
    </row>
    <row r="929" s="39" customFormat="1" ht="15.75" customHeight="1" spans="1:24">
      <c r="A929" s="41"/>
      <c r="B929" s="59">
        <v>43472.4902800993</v>
      </c>
      <c r="C929" s="48" t="s">
        <v>4</v>
      </c>
      <c r="D929" s="48" t="s">
        <v>33</v>
      </c>
      <c r="E929" s="48" t="s">
        <v>33</v>
      </c>
      <c r="F929" s="53">
        <f>IF(C929="S",$M$4,(IF(C929="M",$N$4,$O$4)))+(IF(D929="Yes",$P$4,0))</f>
        <v>7.4</v>
      </c>
      <c r="G929" s="53">
        <f>IF(C929="S",$M$5,(IF(C929="M",$N$5,$O$5)))+(IF(D929="Yes",$P$5,0))</f>
        <v>1.7</v>
      </c>
      <c r="H929" s="53">
        <f t="shared" si="42"/>
        <v>5.7</v>
      </c>
      <c r="I929" s="41"/>
      <c r="J929" s="59">
        <v>43477.972569552</v>
      </c>
      <c r="K929" s="48" t="s">
        <v>4</v>
      </c>
      <c r="L929" s="48" t="s">
        <v>33</v>
      </c>
      <c r="M929" s="48" t="s">
        <v>5</v>
      </c>
      <c r="N929" s="53">
        <f>IF(AND(K929="L",M929="Yes"),$O$6,IF(K929="S",$M$4,IF(K929="M",$N$4,$O$4)))+IF(L929="Yes",$P$4,0)</f>
        <v>6.66</v>
      </c>
      <c r="O929" s="53">
        <f>IF(K929="S",$M$5,(IF(K929="M",$N$5,$O$5)))+(IF(L929="Yes",$P$5,0))</f>
        <v>1.7</v>
      </c>
      <c r="P929" s="53">
        <f t="shared" si="43"/>
        <v>4.96</v>
      </c>
      <c r="Q929" s="41"/>
      <c r="R929" s="59">
        <v>43485.9183105263</v>
      </c>
      <c r="S929" s="48" t="s">
        <v>3</v>
      </c>
      <c r="T929" s="48" t="s">
        <v>33</v>
      </c>
      <c r="U929" s="48" t="s">
        <v>33</v>
      </c>
      <c r="V929" s="53">
        <f>IF(AND(S929="L",T929="Yes",U929="Yes"),$P$7,0)+IF(S929="S",$M$4,IF(S929="M",$N$4,$O$4)+IF(T929="Yes",$P$4,0))</f>
        <v>6.4</v>
      </c>
      <c r="W929" s="53">
        <f>IF(S929="S",$M$5,(IF(S929="M",$N$5,$O$5)))+(IF(T929="Yes",$P$5,0))</f>
        <v>1.5</v>
      </c>
      <c r="X929" s="53">
        <f t="shared" si="44"/>
        <v>4.9</v>
      </c>
    </row>
    <row r="930" s="39" customFormat="1" ht="15.75" customHeight="1" spans="1:24">
      <c r="A930" s="41"/>
      <c r="B930" s="59">
        <v>43472.4921052055</v>
      </c>
      <c r="C930" s="48" t="s">
        <v>4</v>
      </c>
      <c r="D930" s="48" t="s">
        <v>33</v>
      </c>
      <c r="E930" s="48" t="s">
        <v>33</v>
      </c>
      <c r="F930" s="53">
        <f>IF(C930="S",$M$4,(IF(C930="M",$N$4,$O$4)))+(IF(D930="Yes",$P$4,0))</f>
        <v>7.4</v>
      </c>
      <c r="G930" s="53">
        <f>IF(C930="S",$M$5,(IF(C930="M",$N$5,$O$5)))+(IF(D930="Yes",$P$5,0))</f>
        <v>1.7</v>
      </c>
      <c r="H930" s="53">
        <f t="shared" si="42"/>
        <v>5.7</v>
      </c>
      <c r="I930" s="41"/>
      <c r="J930" s="59">
        <v>43477.9781523514</v>
      </c>
      <c r="K930" s="48" t="s">
        <v>2</v>
      </c>
      <c r="L930" s="48" t="s">
        <v>5</v>
      </c>
      <c r="M930" s="48" t="s">
        <v>33</v>
      </c>
      <c r="N930" s="53">
        <f>IF(AND(K930="L",M930="Yes"),$O$6,IF(K930="S",$M$4,IF(K930="M",$N$4,$O$4)))+IF(L930="Yes",$P$4,0)</f>
        <v>10.3</v>
      </c>
      <c r="O930" s="53">
        <f>IF(K930="S",$M$5,(IF(K930="M",$N$5,$O$5)))+(IF(L930="Yes",$P$5,0))</f>
        <v>3.2</v>
      </c>
      <c r="P930" s="53">
        <f t="shared" si="43"/>
        <v>7.1</v>
      </c>
      <c r="Q930" s="41"/>
      <c r="R930" s="59">
        <v>43485.9183413594</v>
      </c>
      <c r="S930" s="48" t="s">
        <v>3</v>
      </c>
      <c r="T930" s="48" t="s">
        <v>33</v>
      </c>
      <c r="U930" s="48" t="s">
        <v>33</v>
      </c>
      <c r="V930" s="53">
        <f>IF(AND(S930="L",T930="Yes",U930="Yes"),$P$7,0)+IF(S930="S",$M$4,IF(S930="M",$N$4,$O$4)+IF(T930="Yes",$P$4,0))</f>
        <v>6.4</v>
      </c>
      <c r="W930" s="53">
        <f>IF(S930="S",$M$5,(IF(S930="M",$N$5,$O$5)))+(IF(T930="Yes",$P$5,0))</f>
        <v>1.5</v>
      </c>
      <c r="X930" s="53">
        <f t="shared" si="44"/>
        <v>4.9</v>
      </c>
    </row>
    <row r="931" s="39" customFormat="1" ht="15.75" customHeight="1" spans="1:24">
      <c r="A931" s="41"/>
      <c r="B931" s="59">
        <v>43472.4987540533</v>
      </c>
      <c r="C931" s="48" t="s">
        <v>3</v>
      </c>
      <c r="D931" s="48" t="s">
        <v>33</v>
      </c>
      <c r="E931" s="48" t="s">
        <v>33</v>
      </c>
      <c r="F931" s="53">
        <f>IF(C931="S",$M$4,(IF(C931="M",$N$4,$O$4)))+(IF(D931="Yes",$P$4,0))</f>
        <v>6.4</v>
      </c>
      <c r="G931" s="53">
        <f>IF(C931="S",$M$5,(IF(C931="M",$N$5,$O$5)))+(IF(D931="Yes",$P$5,0))</f>
        <v>1.5</v>
      </c>
      <c r="H931" s="53">
        <f t="shared" si="42"/>
        <v>4.9</v>
      </c>
      <c r="I931" s="41"/>
      <c r="J931" s="59">
        <v>43477.9820408168</v>
      </c>
      <c r="K931" s="48" t="s">
        <v>4</v>
      </c>
      <c r="L931" s="48" t="s">
        <v>33</v>
      </c>
      <c r="M931" s="48" t="s">
        <v>5</v>
      </c>
      <c r="N931" s="53">
        <f>IF(AND(K931="L",M931="Yes"),$O$6,IF(K931="S",$M$4,IF(K931="M",$N$4,$O$4)))+IF(L931="Yes",$P$4,0)</f>
        <v>6.66</v>
      </c>
      <c r="O931" s="53">
        <f>IF(K931="S",$M$5,(IF(K931="M",$N$5,$O$5)))+(IF(L931="Yes",$P$5,0))</f>
        <v>1.7</v>
      </c>
      <c r="P931" s="53">
        <f t="shared" si="43"/>
        <v>4.96</v>
      </c>
      <c r="Q931" s="41"/>
      <c r="R931" s="59">
        <v>43485.9269814088</v>
      </c>
      <c r="S931" s="48" t="s">
        <v>3</v>
      </c>
      <c r="T931" s="48" t="s">
        <v>33</v>
      </c>
      <c r="U931" s="48" t="s">
        <v>33</v>
      </c>
      <c r="V931" s="53">
        <f>IF(AND(S931="L",T931="Yes",U931="Yes"),$P$7,0)+IF(S931="S",$M$4,IF(S931="M",$N$4,$O$4)+IF(T931="Yes",$P$4,0))</f>
        <v>6.4</v>
      </c>
      <c r="W931" s="53">
        <f>IF(S931="S",$M$5,(IF(S931="M",$N$5,$O$5)))+(IF(T931="Yes",$P$5,0))</f>
        <v>1.5</v>
      </c>
      <c r="X931" s="53">
        <f t="shared" si="44"/>
        <v>4.9</v>
      </c>
    </row>
    <row r="932" s="39" customFormat="1" ht="15.75" customHeight="1" spans="1:24">
      <c r="A932" s="41"/>
      <c r="B932" s="59">
        <v>43472.499082206</v>
      </c>
      <c r="C932" s="48" t="s">
        <v>3</v>
      </c>
      <c r="D932" s="48" t="s">
        <v>5</v>
      </c>
      <c r="E932" s="48" t="s">
        <v>33</v>
      </c>
      <c r="F932" s="53">
        <f>IF(C932="S",$M$4,(IF(C932="M",$N$4,$O$4)))+(IF(D932="Yes",$P$4,0))</f>
        <v>11.3</v>
      </c>
      <c r="G932" s="53">
        <f>IF(C932="S",$M$5,(IF(C932="M",$N$5,$O$5)))+(IF(D932="Yes",$P$5,0))</f>
        <v>3.5</v>
      </c>
      <c r="H932" s="53">
        <f t="shared" si="42"/>
        <v>7.8</v>
      </c>
      <c r="I932" s="41"/>
      <c r="J932" s="59">
        <v>43477.9849375359</v>
      </c>
      <c r="K932" s="48" t="s">
        <v>3</v>
      </c>
      <c r="L932" s="48" t="s">
        <v>33</v>
      </c>
      <c r="M932" s="48" t="s">
        <v>33</v>
      </c>
      <c r="N932" s="53">
        <f>IF(AND(K932="L",M932="Yes"),$O$6,IF(K932="S",$M$4,IF(K932="M",$N$4,$O$4)))+IF(L932="Yes",$P$4,0)</f>
        <v>6.4</v>
      </c>
      <c r="O932" s="53">
        <f>IF(K932="S",$M$5,(IF(K932="M",$N$5,$O$5)))+(IF(L932="Yes",$P$5,0))</f>
        <v>1.5</v>
      </c>
      <c r="P932" s="53">
        <f t="shared" si="43"/>
        <v>4.9</v>
      </c>
      <c r="Q932" s="41"/>
      <c r="R932" s="59">
        <v>43485.9270100235</v>
      </c>
      <c r="S932" s="48" t="s">
        <v>3</v>
      </c>
      <c r="T932" s="48" t="s">
        <v>5</v>
      </c>
      <c r="U932" s="48" t="s">
        <v>33</v>
      </c>
      <c r="V932" s="53">
        <f>IF(AND(S932="L",T932="Yes",U932="Yes"),$P$7,0)+IF(S932="S",$M$4,IF(S932="M",$N$4,$O$4)+IF(T932="Yes",$P$4,0))</f>
        <v>11.3</v>
      </c>
      <c r="W932" s="53">
        <f>IF(S932="S",$M$5,(IF(S932="M",$N$5,$O$5)))+(IF(T932="Yes",$P$5,0))</f>
        <v>3.5</v>
      </c>
      <c r="X932" s="53">
        <f t="shared" si="44"/>
        <v>7.8</v>
      </c>
    </row>
    <row r="933" s="39" customFormat="1" ht="15.75" customHeight="1" spans="1:24">
      <c r="A933" s="41"/>
      <c r="B933" s="59">
        <v>43472.5062482003</v>
      </c>
      <c r="C933" s="48" t="s">
        <v>3</v>
      </c>
      <c r="D933" s="48" t="s">
        <v>33</v>
      </c>
      <c r="E933" s="48" t="s">
        <v>33</v>
      </c>
      <c r="F933" s="53">
        <f>IF(C933="S",$M$4,(IF(C933="M",$N$4,$O$4)))+(IF(D933="Yes",$P$4,0))</f>
        <v>6.4</v>
      </c>
      <c r="G933" s="53">
        <f>IF(C933="S",$M$5,(IF(C933="M",$N$5,$O$5)))+(IF(D933="Yes",$P$5,0))</f>
        <v>1.5</v>
      </c>
      <c r="H933" s="53">
        <f t="shared" si="42"/>
        <v>4.9</v>
      </c>
      <c r="I933" s="41"/>
      <c r="J933" s="59">
        <v>43477.9851483499</v>
      </c>
      <c r="K933" s="48" t="s">
        <v>4</v>
      </c>
      <c r="L933" s="48" t="s">
        <v>33</v>
      </c>
      <c r="M933" s="48" t="s">
        <v>33</v>
      </c>
      <c r="N933" s="53">
        <f>IF(AND(K933="L",M933="Yes"),$O$6,IF(K933="S",$M$4,IF(K933="M",$N$4,$O$4)))+IF(L933="Yes",$P$4,0)</f>
        <v>7.4</v>
      </c>
      <c r="O933" s="53">
        <f>IF(K933="S",$M$5,(IF(K933="M",$N$5,$O$5)))+(IF(L933="Yes",$P$5,0))</f>
        <v>1.7</v>
      </c>
      <c r="P933" s="53">
        <f t="shared" si="43"/>
        <v>5.7</v>
      </c>
      <c r="Q933" s="41"/>
      <c r="R933" s="59">
        <v>43485.9284426718</v>
      </c>
      <c r="S933" s="48" t="s">
        <v>3</v>
      </c>
      <c r="T933" s="48" t="s">
        <v>5</v>
      </c>
      <c r="U933" s="48" t="s">
        <v>33</v>
      </c>
      <c r="V933" s="53">
        <f>IF(AND(S933="L",T933="Yes",U933="Yes"),$P$7,0)+IF(S933="S",$M$4,IF(S933="M",$N$4,$O$4)+IF(T933="Yes",$P$4,0))</f>
        <v>11.3</v>
      </c>
      <c r="W933" s="53">
        <f>IF(S933="S",$M$5,(IF(S933="M",$N$5,$O$5)))+(IF(T933="Yes",$P$5,0))</f>
        <v>3.5</v>
      </c>
      <c r="X933" s="53">
        <f t="shared" si="44"/>
        <v>7.8</v>
      </c>
    </row>
    <row r="934" s="39" customFormat="1" ht="15.75" customHeight="1" spans="1:24">
      <c r="A934" s="41"/>
      <c r="B934" s="59">
        <v>43472.5072286257</v>
      </c>
      <c r="C934" s="48" t="s">
        <v>3</v>
      </c>
      <c r="D934" s="48" t="s">
        <v>33</v>
      </c>
      <c r="E934" s="48" t="s">
        <v>33</v>
      </c>
      <c r="F934" s="53">
        <f>IF(C934="S",$M$4,(IF(C934="M",$N$4,$O$4)))+(IF(D934="Yes",$P$4,0))</f>
        <v>6.4</v>
      </c>
      <c r="G934" s="53">
        <f>IF(C934="S",$M$5,(IF(C934="M",$N$5,$O$5)))+(IF(D934="Yes",$P$5,0))</f>
        <v>1.5</v>
      </c>
      <c r="H934" s="53">
        <f t="shared" si="42"/>
        <v>4.9</v>
      </c>
      <c r="I934" s="41"/>
      <c r="J934" s="59">
        <v>43477.987275958</v>
      </c>
      <c r="K934" s="48" t="s">
        <v>4</v>
      </c>
      <c r="L934" s="48" t="s">
        <v>33</v>
      </c>
      <c r="M934" s="48" t="s">
        <v>5</v>
      </c>
      <c r="N934" s="53">
        <f>IF(AND(K934="L",M934="Yes"),$O$6,IF(K934="S",$M$4,IF(K934="M",$N$4,$O$4)))+IF(L934="Yes",$P$4,0)</f>
        <v>6.66</v>
      </c>
      <c r="O934" s="53">
        <f>IF(K934="S",$M$5,(IF(K934="M",$N$5,$O$5)))+(IF(L934="Yes",$P$5,0))</f>
        <v>1.7</v>
      </c>
      <c r="P934" s="53">
        <f t="shared" si="43"/>
        <v>4.96</v>
      </c>
      <c r="Q934" s="41"/>
      <c r="R934" s="59">
        <v>43485.9355246388</v>
      </c>
      <c r="S934" s="48" t="s">
        <v>4</v>
      </c>
      <c r="T934" s="48" t="s">
        <v>33</v>
      </c>
      <c r="U934" s="48" t="s">
        <v>33</v>
      </c>
      <c r="V934" s="53">
        <f>IF(AND(S934="L",T934="Yes",U934="Yes"),$P$7,0)+IF(S934="S",$M$4,IF(S934="M",$N$4,$O$4)+IF(T934="Yes",$P$4,0))</f>
        <v>7.4</v>
      </c>
      <c r="W934" s="53">
        <f>IF(S934="S",$M$5,(IF(S934="M",$N$5,$O$5)))+(IF(T934="Yes",$P$5,0))</f>
        <v>1.7</v>
      </c>
      <c r="X934" s="53">
        <f t="shared" si="44"/>
        <v>5.7</v>
      </c>
    </row>
    <row r="935" s="39" customFormat="1" ht="15.75" customHeight="1" spans="1:24">
      <c r="A935" s="41"/>
      <c r="B935" s="59">
        <v>43472.5158217195</v>
      </c>
      <c r="C935" s="48" t="s">
        <v>2</v>
      </c>
      <c r="D935" s="48" t="s">
        <v>33</v>
      </c>
      <c r="E935" s="48" t="s">
        <v>33</v>
      </c>
      <c r="F935" s="53">
        <f>IF(C935="S",$M$4,(IF(C935="M",$N$4,$O$4)))+(IF(D935="Yes",$P$4,0))</f>
        <v>5.4</v>
      </c>
      <c r="G935" s="53">
        <f>IF(C935="S",$M$5,(IF(C935="M",$N$5,$O$5)))+(IF(D935="Yes",$P$5,0))</f>
        <v>1.2</v>
      </c>
      <c r="H935" s="53">
        <f t="shared" si="42"/>
        <v>4.2</v>
      </c>
      <c r="I935" s="41"/>
      <c r="J935" s="59">
        <v>43477.9954384051</v>
      </c>
      <c r="K935" s="48" t="s">
        <v>3</v>
      </c>
      <c r="L935" s="48" t="s">
        <v>33</v>
      </c>
      <c r="M935" s="48" t="s">
        <v>33</v>
      </c>
      <c r="N935" s="53">
        <f>IF(AND(K935="L",M935="Yes"),$O$6,IF(K935="S",$M$4,IF(K935="M",$N$4,$O$4)))+IF(L935="Yes",$P$4,0)</f>
        <v>6.4</v>
      </c>
      <c r="O935" s="53">
        <f>IF(K935="S",$M$5,(IF(K935="M",$N$5,$O$5)))+(IF(L935="Yes",$P$5,0))</f>
        <v>1.5</v>
      </c>
      <c r="P935" s="53">
        <f t="shared" si="43"/>
        <v>4.9</v>
      </c>
      <c r="Q935" s="41"/>
      <c r="R935" s="59">
        <v>43485.9358954361</v>
      </c>
      <c r="S935" s="48" t="s">
        <v>4</v>
      </c>
      <c r="T935" s="48" t="s">
        <v>33</v>
      </c>
      <c r="U935" s="48" t="s">
        <v>33</v>
      </c>
      <c r="V935" s="53">
        <f>IF(AND(S935="L",T935="Yes",U935="Yes"),$P$7,0)+IF(S935="S",$M$4,IF(S935="M",$N$4,$O$4)+IF(T935="Yes",$P$4,0))</f>
        <v>7.4</v>
      </c>
      <c r="W935" s="53">
        <f>IF(S935="S",$M$5,(IF(S935="M",$N$5,$O$5)))+(IF(T935="Yes",$P$5,0))</f>
        <v>1.7</v>
      </c>
      <c r="X935" s="53">
        <f t="shared" si="44"/>
        <v>5.7</v>
      </c>
    </row>
    <row r="936" s="39" customFormat="1" ht="15.75" customHeight="1" spans="1:24">
      <c r="A936" s="41"/>
      <c r="B936" s="59">
        <v>43472.5246786042</v>
      </c>
      <c r="C936" s="48" t="s">
        <v>4</v>
      </c>
      <c r="D936" s="48" t="s">
        <v>33</v>
      </c>
      <c r="E936" s="48" t="s">
        <v>33</v>
      </c>
      <c r="F936" s="53">
        <f>IF(C936="S",$M$4,(IF(C936="M",$N$4,$O$4)))+(IF(D936="Yes",$P$4,0))</f>
        <v>7.4</v>
      </c>
      <c r="G936" s="53">
        <f>IF(C936="S",$M$5,(IF(C936="M",$N$5,$O$5)))+(IF(D936="Yes",$P$5,0))</f>
        <v>1.7</v>
      </c>
      <c r="H936" s="53">
        <f t="shared" si="42"/>
        <v>5.7</v>
      </c>
      <c r="I936" s="41"/>
      <c r="J936" s="59">
        <v>43477.9967865962</v>
      </c>
      <c r="K936" s="48" t="s">
        <v>4</v>
      </c>
      <c r="L936" s="48" t="s">
        <v>33</v>
      </c>
      <c r="M936" s="48" t="s">
        <v>5</v>
      </c>
      <c r="N936" s="53">
        <f>IF(AND(K936="L",M936="Yes"),$O$6,IF(K936="S",$M$4,IF(K936="M",$N$4,$O$4)))+IF(L936="Yes",$P$4,0)</f>
        <v>6.66</v>
      </c>
      <c r="O936" s="53">
        <f>IF(K936="S",$M$5,(IF(K936="M",$N$5,$O$5)))+(IF(L936="Yes",$P$5,0))</f>
        <v>1.7</v>
      </c>
      <c r="P936" s="53">
        <f t="shared" si="43"/>
        <v>4.96</v>
      </c>
      <c r="Q936" s="41"/>
      <c r="R936" s="59">
        <v>43485.9442924496</v>
      </c>
      <c r="S936" s="48" t="s">
        <v>3</v>
      </c>
      <c r="T936" s="48" t="s">
        <v>33</v>
      </c>
      <c r="U936" s="48" t="s">
        <v>33</v>
      </c>
      <c r="V936" s="53">
        <f>IF(AND(S936="L",T936="Yes",U936="Yes"),$P$7,0)+IF(S936="S",$M$4,IF(S936="M",$N$4,$O$4)+IF(T936="Yes",$P$4,0))</f>
        <v>6.4</v>
      </c>
      <c r="W936" s="53">
        <f>IF(S936="S",$M$5,(IF(S936="M",$N$5,$O$5)))+(IF(T936="Yes",$P$5,0))</f>
        <v>1.5</v>
      </c>
      <c r="X936" s="53">
        <f t="shared" si="44"/>
        <v>4.9</v>
      </c>
    </row>
    <row r="937" s="39" customFormat="1" ht="15.75" customHeight="1" spans="1:24">
      <c r="A937" s="41"/>
      <c r="B937" s="59">
        <v>43472.5301275727</v>
      </c>
      <c r="C937" s="48" t="s">
        <v>4</v>
      </c>
      <c r="D937" s="48" t="s">
        <v>33</v>
      </c>
      <c r="E937" s="48" t="s">
        <v>33</v>
      </c>
      <c r="F937" s="53">
        <f>IF(C937="S",$M$4,(IF(C937="M",$N$4,$O$4)))+(IF(D937="Yes",$P$4,0))</f>
        <v>7.4</v>
      </c>
      <c r="G937" s="53">
        <f>IF(C937="S",$M$5,(IF(C937="M",$N$5,$O$5)))+(IF(D937="Yes",$P$5,0))</f>
        <v>1.7</v>
      </c>
      <c r="H937" s="53">
        <f t="shared" si="42"/>
        <v>5.7</v>
      </c>
      <c r="I937" s="41"/>
      <c r="J937" s="59">
        <v>43478.0054643274</v>
      </c>
      <c r="K937" s="48" t="s">
        <v>4</v>
      </c>
      <c r="L937" s="48" t="s">
        <v>33</v>
      </c>
      <c r="M937" s="48" t="s">
        <v>5</v>
      </c>
      <c r="N937" s="53">
        <f>IF(AND(K937="L",M937="Yes"),$O$6,IF(K937="S",$M$4,IF(K937="M",$N$4,$O$4)))+IF(L937="Yes",$P$4,0)</f>
        <v>6.66</v>
      </c>
      <c r="O937" s="53">
        <f>IF(K937="S",$M$5,(IF(K937="M",$N$5,$O$5)))+(IF(L937="Yes",$P$5,0))</f>
        <v>1.7</v>
      </c>
      <c r="P937" s="53">
        <f t="shared" si="43"/>
        <v>4.96</v>
      </c>
      <c r="Q937" s="41"/>
      <c r="R937" s="59">
        <v>43485.9463483787</v>
      </c>
      <c r="S937" s="48" t="s">
        <v>4</v>
      </c>
      <c r="T937" s="48" t="s">
        <v>5</v>
      </c>
      <c r="U937" s="48" t="s">
        <v>5</v>
      </c>
      <c r="V937" s="53">
        <f>IF(AND(S937="L",T937="Yes",U937="Yes"),$P$7,0)+IF(S937="S",$M$4,IF(S937="M",$N$4,$O$4)+IF(T937="Yes",$P$4,0))</f>
        <v>14.75</v>
      </c>
      <c r="W937" s="53">
        <f>IF(S937="S",$M$5,(IF(S937="M",$N$5,$O$5)))+(IF(T937="Yes",$P$5,0))</f>
        <v>3.7</v>
      </c>
      <c r="X937" s="53">
        <f t="shared" si="44"/>
        <v>11.05</v>
      </c>
    </row>
    <row r="938" s="39" customFormat="1" ht="15.75" customHeight="1" spans="1:24">
      <c r="A938" s="41"/>
      <c r="B938" s="59">
        <v>43472.5352635832</v>
      </c>
      <c r="C938" s="48" t="s">
        <v>3</v>
      </c>
      <c r="D938" s="48" t="s">
        <v>33</v>
      </c>
      <c r="E938" s="48" t="s">
        <v>33</v>
      </c>
      <c r="F938" s="53">
        <f>IF(C938="S",$M$4,(IF(C938="M",$N$4,$O$4)))+(IF(D938="Yes",$P$4,0))</f>
        <v>6.4</v>
      </c>
      <c r="G938" s="53">
        <f>IF(C938="S",$M$5,(IF(C938="M",$N$5,$O$5)))+(IF(D938="Yes",$P$5,0))</f>
        <v>1.5</v>
      </c>
      <c r="H938" s="53">
        <f t="shared" si="42"/>
        <v>4.9</v>
      </c>
      <c r="I938" s="41"/>
      <c r="J938" s="59">
        <v>43478.0155145768</v>
      </c>
      <c r="K938" s="48" t="s">
        <v>4</v>
      </c>
      <c r="L938" s="48" t="s">
        <v>33</v>
      </c>
      <c r="M938" s="48" t="s">
        <v>5</v>
      </c>
      <c r="N938" s="53">
        <f>IF(AND(K938="L",M938="Yes"),$O$6,IF(K938="S",$M$4,IF(K938="M",$N$4,$O$4)))+IF(L938="Yes",$P$4,0)</f>
        <v>6.66</v>
      </c>
      <c r="O938" s="53">
        <f>IF(K938="S",$M$5,(IF(K938="M",$N$5,$O$5)))+(IF(L938="Yes",$P$5,0))</f>
        <v>1.7</v>
      </c>
      <c r="P938" s="53">
        <f t="shared" si="43"/>
        <v>4.96</v>
      </c>
      <c r="Q938" s="41"/>
      <c r="R938" s="59">
        <v>43485.9668506783</v>
      </c>
      <c r="S938" s="48" t="s">
        <v>3</v>
      </c>
      <c r="T938" s="48" t="s">
        <v>33</v>
      </c>
      <c r="U938" s="48" t="s">
        <v>33</v>
      </c>
      <c r="V938" s="53">
        <f>IF(AND(S938="L",T938="Yes",U938="Yes"),$P$7,0)+IF(S938="S",$M$4,IF(S938="M",$N$4,$O$4)+IF(T938="Yes",$P$4,0))</f>
        <v>6.4</v>
      </c>
      <c r="W938" s="53">
        <f>IF(S938="S",$M$5,(IF(S938="M",$N$5,$O$5)))+(IF(T938="Yes",$P$5,0))</f>
        <v>1.5</v>
      </c>
      <c r="X938" s="53">
        <f t="shared" si="44"/>
        <v>4.9</v>
      </c>
    </row>
    <row r="939" s="39" customFormat="1" ht="15.75" customHeight="1" spans="1:24">
      <c r="A939" s="41"/>
      <c r="B939" s="59">
        <v>43472.5418615998</v>
      </c>
      <c r="C939" s="48" t="s">
        <v>4</v>
      </c>
      <c r="D939" s="48" t="s">
        <v>33</v>
      </c>
      <c r="E939" s="48" t="s">
        <v>33</v>
      </c>
      <c r="F939" s="53">
        <f>IF(C939="S",$M$4,(IF(C939="M",$N$4,$O$4)))+(IF(D939="Yes",$P$4,0))</f>
        <v>7.4</v>
      </c>
      <c r="G939" s="53">
        <f>IF(C939="S",$M$5,(IF(C939="M",$N$5,$O$5)))+(IF(D939="Yes",$P$5,0))</f>
        <v>1.7</v>
      </c>
      <c r="H939" s="53">
        <f t="shared" si="42"/>
        <v>5.7</v>
      </c>
      <c r="I939" s="41"/>
      <c r="J939" s="59">
        <v>43478.0254919726</v>
      </c>
      <c r="K939" s="48" t="s">
        <v>3</v>
      </c>
      <c r="L939" s="48" t="s">
        <v>33</v>
      </c>
      <c r="M939" s="48" t="s">
        <v>33</v>
      </c>
      <c r="N939" s="53">
        <f>IF(AND(K939="L",M939="Yes"),$O$6,IF(K939="S",$M$4,IF(K939="M",$N$4,$O$4)))+IF(L939="Yes",$P$4,0)</f>
        <v>6.4</v>
      </c>
      <c r="O939" s="53">
        <f>IF(K939="S",$M$5,(IF(K939="M",$N$5,$O$5)))+(IF(L939="Yes",$P$5,0))</f>
        <v>1.5</v>
      </c>
      <c r="P939" s="53">
        <f t="shared" si="43"/>
        <v>4.9</v>
      </c>
      <c r="Q939" s="41"/>
      <c r="R939" s="59">
        <v>43485.9719063855</v>
      </c>
      <c r="S939" s="48" t="s">
        <v>4</v>
      </c>
      <c r="T939" s="48" t="s">
        <v>33</v>
      </c>
      <c r="U939" s="48" t="s">
        <v>5</v>
      </c>
      <c r="V939" s="53">
        <f>IF(AND(S939="L",T939="Yes",U939="Yes"),$P$7,0)+IF(S939="S",$M$4,IF(S939="M",$N$4,$O$4)+IF(T939="Yes",$P$4,0))</f>
        <v>7.4</v>
      </c>
      <c r="W939" s="53">
        <f>IF(S939="S",$M$5,(IF(S939="M",$N$5,$O$5)))+(IF(T939="Yes",$P$5,0))</f>
        <v>1.7</v>
      </c>
      <c r="X939" s="53">
        <f t="shared" si="44"/>
        <v>5.7</v>
      </c>
    </row>
    <row r="940" s="39" customFormat="1" ht="15.75" customHeight="1" spans="1:24">
      <c r="A940" s="41"/>
      <c r="B940" s="59">
        <v>43472.5540583757</v>
      </c>
      <c r="C940" s="48" t="s">
        <v>2</v>
      </c>
      <c r="D940" s="48" t="s">
        <v>33</v>
      </c>
      <c r="E940" s="48" t="s">
        <v>33</v>
      </c>
      <c r="F940" s="53">
        <f>IF(C940="S",$M$4,(IF(C940="M",$N$4,$O$4)))+(IF(D940="Yes",$P$4,0))</f>
        <v>5.4</v>
      </c>
      <c r="G940" s="53">
        <f>IF(C940="S",$M$5,(IF(C940="M",$N$5,$O$5)))+(IF(D940="Yes",$P$5,0))</f>
        <v>1.2</v>
      </c>
      <c r="H940" s="53">
        <f t="shared" si="42"/>
        <v>4.2</v>
      </c>
      <c r="I940" s="41"/>
      <c r="J940" s="59">
        <v>43478.0341627035</v>
      </c>
      <c r="K940" s="48" t="s">
        <v>4</v>
      </c>
      <c r="L940" s="48" t="s">
        <v>33</v>
      </c>
      <c r="M940" s="48" t="s">
        <v>5</v>
      </c>
      <c r="N940" s="53">
        <f>IF(AND(K940="L",M940="Yes"),$O$6,IF(K940="S",$M$4,IF(K940="M",$N$4,$O$4)))+IF(L940="Yes",$P$4,0)</f>
        <v>6.66</v>
      </c>
      <c r="O940" s="53">
        <f>IF(K940="S",$M$5,(IF(K940="M",$N$5,$O$5)))+(IF(L940="Yes",$P$5,0))</f>
        <v>1.7</v>
      </c>
      <c r="P940" s="53">
        <f t="shared" si="43"/>
        <v>4.96</v>
      </c>
      <c r="Q940" s="41"/>
      <c r="R940" s="59">
        <v>43485.9793870612</v>
      </c>
      <c r="S940" s="48" t="s">
        <v>4</v>
      </c>
      <c r="T940" s="48" t="s">
        <v>5</v>
      </c>
      <c r="U940" s="48" t="s">
        <v>5</v>
      </c>
      <c r="V940" s="53">
        <f>IF(AND(S940="L",T940="Yes",U940="Yes"),$P$7,0)+IF(S940="S",$M$4,IF(S940="M",$N$4,$O$4)+IF(T940="Yes",$P$4,0))</f>
        <v>14.75</v>
      </c>
      <c r="W940" s="53">
        <f>IF(S940="S",$M$5,(IF(S940="M",$N$5,$O$5)))+(IF(T940="Yes",$P$5,0))</f>
        <v>3.7</v>
      </c>
      <c r="X940" s="53">
        <f t="shared" si="44"/>
        <v>11.05</v>
      </c>
    </row>
    <row r="941" s="39" customFormat="1" ht="15.75" customHeight="1" spans="1:24">
      <c r="A941" s="41"/>
      <c r="B941" s="59">
        <v>43472.5636999608</v>
      </c>
      <c r="C941" s="48" t="s">
        <v>3</v>
      </c>
      <c r="D941" s="48" t="s">
        <v>33</v>
      </c>
      <c r="E941" s="48" t="s">
        <v>33</v>
      </c>
      <c r="F941" s="53">
        <f>IF(C941="S",$M$4,(IF(C941="M",$N$4,$O$4)))+(IF(D941="Yes",$P$4,0))</f>
        <v>6.4</v>
      </c>
      <c r="G941" s="53">
        <f>IF(C941="S",$M$5,(IF(C941="M",$N$5,$O$5)))+(IF(D941="Yes",$P$5,0))</f>
        <v>1.5</v>
      </c>
      <c r="H941" s="53">
        <f t="shared" si="42"/>
        <v>4.9</v>
      </c>
      <c r="I941" s="41"/>
      <c r="J941" s="59">
        <v>43478.0373480014</v>
      </c>
      <c r="K941" s="48" t="s">
        <v>4</v>
      </c>
      <c r="L941" s="48" t="s">
        <v>33</v>
      </c>
      <c r="M941" s="48" t="s">
        <v>33</v>
      </c>
      <c r="N941" s="53">
        <f>IF(AND(K941="L",M941="Yes"),$O$6,IF(K941="S",$M$4,IF(K941="M",$N$4,$O$4)))+IF(L941="Yes",$P$4,0)</f>
        <v>7.4</v>
      </c>
      <c r="O941" s="53">
        <f>IF(K941="S",$M$5,(IF(K941="M",$N$5,$O$5)))+(IF(L941="Yes",$P$5,0))</f>
        <v>1.7</v>
      </c>
      <c r="P941" s="53">
        <f t="shared" si="43"/>
        <v>5.7</v>
      </c>
      <c r="Q941" s="41"/>
      <c r="R941" s="59">
        <v>43485.987472941</v>
      </c>
      <c r="S941" s="48" t="s">
        <v>4</v>
      </c>
      <c r="T941" s="48" t="s">
        <v>33</v>
      </c>
      <c r="U941" s="48" t="s">
        <v>5</v>
      </c>
      <c r="V941" s="53">
        <f>IF(AND(S941="L",T941="Yes",U941="Yes"),$P$7,0)+IF(S941="S",$M$4,IF(S941="M",$N$4,$O$4)+IF(T941="Yes",$P$4,0))</f>
        <v>7.4</v>
      </c>
      <c r="W941" s="53">
        <f>IF(S941="S",$M$5,(IF(S941="M",$N$5,$O$5)))+(IF(T941="Yes",$P$5,0))</f>
        <v>1.7</v>
      </c>
      <c r="X941" s="53">
        <f t="shared" si="44"/>
        <v>5.7</v>
      </c>
    </row>
    <row r="942" s="39" customFormat="1" ht="15.75" customHeight="1" spans="1:24">
      <c r="A942" s="41"/>
      <c r="B942" s="59">
        <v>43472.5655774185</v>
      </c>
      <c r="C942" s="48" t="s">
        <v>4</v>
      </c>
      <c r="D942" s="48" t="s">
        <v>33</v>
      </c>
      <c r="E942" s="48" t="s">
        <v>33</v>
      </c>
      <c r="F942" s="53">
        <f>IF(C942="S",$M$4,(IF(C942="M",$N$4,$O$4)))+(IF(D942="Yes",$P$4,0))</f>
        <v>7.4</v>
      </c>
      <c r="G942" s="53">
        <f>IF(C942="S",$M$5,(IF(C942="M",$N$5,$O$5)))+(IF(D942="Yes",$P$5,0))</f>
        <v>1.7</v>
      </c>
      <c r="H942" s="53">
        <f t="shared" si="42"/>
        <v>5.7</v>
      </c>
      <c r="I942" s="41"/>
      <c r="J942" s="59">
        <v>43478.0382652111</v>
      </c>
      <c r="K942" s="48" t="s">
        <v>3</v>
      </c>
      <c r="L942" s="48" t="s">
        <v>33</v>
      </c>
      <c r="M942" s="48" t="s">
        <v>33</v>
      </c>
      <c r="N942" s="53">
        <f>IF(AND(K942="L",M942="Yes"),$O$6,IF(K942="S",$M$4,IF(K942="M",$N$4,$O$4)))+IF(L942="Yes",$P$4,0)</f>
        <v>6.4</v>
      </c>
      <c r="O942" s="53">
        <f>IF(K942="S",$M$5,(IF(K942="M",$N$5,$O$5)))+(IF(L942="Yes",$P$5,0))</f>
        <v>1.5</v>
      </c>
      <c r="P942" s="53">
        <f t="shared" si="43"/>
        <v>4.9</v>
      </c>
      <c r="Q942" s="41"/>
      <c r="R942" s="59">
        <v>43485.9946519842</v>
      </c>
      <c r="S942" s="48" t="s">
        <v>4</v>
      </c>
      <c r="T942" s="48" t="s">
        <v>5</v>
      </c>
      <c r="U942" s="48" t="s">
        <v>5</v>
      </c>
      <c r="V942" s="53">
        <f>IF(AND(S942="L",T942="Yes",U942="Yes"),$P$7,0)+IF(S942="S",$M$4,IF(S942="M",$N$4,$O$4)+IF(T942="Yes",$P$4,0))</f>
        <v>14.75</v>
      </c>
      <c r="W942" s="53">
        <f>IF(S942="S",$M$5,(IF(S942="M",$N$5,$O$5)))+(IF(T942="Yes",$P$5,0))</f>
        <v>3.7</v>
      </c>
      <c r="X942" s="53">
        <f t="shared" si="44"/>
        <v>11.05</v>
      </c>
    </row>
    <row r="943" s="39" customFormat="1" ht="15.75" customHeight="1" spans="1:24">
      <c r="A943" s="41"/>
      <c r="B943" s="59">
        <v>43472.5695068892</v>
      </c>
      <c r="C943" s="48" t="s">
        <v>2</v>
      </c>
      <c r="D943" s="48" t="s">
        <v>33</v>
      </c>
      <c r="E943" s="48" t="s">
        <v>33</v>
      </c>
      <c r="F943" s="53">
        <f>IF(C943="S",$M$4,(IF(C943="M",$N$4,$O$4)))+(IF(D943="Yes",$P$4,0))</f>
        <v>5.4</v>
      </c>
      <c r="G943" s="53">
        <f>IF(C943="S",$M$5,(IF(C943="M",$N$5,$O$5)))+(IF(D943="Yes",$P$5,0))</f>
        <v>1.2</v>
      </c>
      <c r="H943" s="53">
        <f t="shared" si="42"/>
        <v>4.2</v>
      </c>
      <c r="I943" s="41"/>
      <c r="J943" s="59">
        <v>43478.0614205229</v>
      </c>
      <c r="K943" s="48" t="s">
        <v>4</v>
      </c>
      <c r="L943" s="48" t="s">
        <v>33</v>
      </c>
      <c r="M943" s="48" t="s">
        <v>5</v>
      </c>
      <c r="N943" s="53">
        <f>IF(AND(K943="L",M943="Yes"),$O$6,IF(K943="S",$M$4,IF(K943="M",$N$4,$O$4)))+IF(L943="Yes",$P$4,0)</f>
        <v>6.66</v>
      </c>
      <c r="O943" s="53">
        <f>IF(K943="S",$M$5,(IF(K943="M",$N$5,$O$5)))+(IF(L943="Yes",$P$5,0))</f>
        <v>1.7</v>
      </c>
      <c r="P943" s="53">
        <f t="shared" si="43"/>
        <v>4.96</v>
      </c>
      <c r="Q943" s="41"/>
      <c r="R943" s="59">
        <v>43485.9964732237</v>
      </c>
      <c r="S943" s="48" t="s">
        <v>2</v>
      </c>
      <c r="T943" s="48" t="s">
        <v>33</v>
      </c>
      <c r="U943" s="48" t="s">
        <v>33</v>
      </c>
      <c r="V943" s="53">
        <f>IF(AND(S943="L",T943="Yes",U943="Yes"),$P$7,0)+IF(S943="S",$M$4,IF(S943="M",$N$4,$O$4)+IF(T943="Yes",$P$4,0))</f>
        <v>5.4</v>
      </c>
      <c r="W943" s="53">
        <f>IF(S943="S",$M$5,(IF(S943="M",$N$5,$O$5)))+(IF(T943="Yes",$P$5,0))</f>
        <v>1.2</v>
      </c>
      <c r="X943" s="53">
        <f t="shared" si="44"/>
        <v>4.2</v>
      </c>
    </row>
    <row r="944" s="39" customFormat="1" ht="15.75" customHeight="1" spans="1:24">
      <c r="A944" s="41"/>
      <c r="B944" s="59">
        <v>43472.589082396</v>
      </c>
      <c r="C944" s="48" t="s">
        <v>3</v>
      </c>
      <c r="D944" s="48" t="s">
        <v>33</v>
      </c>
      <c r="E944" s="48" t="s">
        <v>33</v>
      </c>
      <c r="F944" s="53">
        <f>IF(C944="S",$M$4,(IF(C944="M",$N$4,$O$4)))+(IF(D944="Yes",$P$4,0))</f>
        <v>6.4</v>
      </c>
      <c r="G944" s="53">
        <f>IF(C944="S",$M$5,(IF(C944="M",$N$5,$O$5)))+(IF(D944="Yes",$P$5,0))</f>
        <v>1.5</v>
      </c>
      <c r="H944" s="53">
        <f t="shared" si="42"/>
        <v>4.9</v>
      </c>
      <c r="I944" s="41"/>
      <c r="J944" s="59">
        <v>43478.0661071216</v>
      </c>
      <c r="K944" s="48" t="s">
        <v>4</v>
      </c>
      <c r="L944" s="48" t="s">
        <v>33</v>
      </c>
      <c r="M944" s="48" t="s">
        <v>5</v>
      </c>
      <c r="N944" s="53">
        <f>IF(AND(K944="L",M944="Yes"),$O$6,IF(K944="S",$M$4,IF(K944="M",$N$4,$O$4)))+IF(L944="Yes",$P$4,0)</f>
        <v>6.66</v>
      </c>
      <c r="O944" s="53">
        <f>IF(K944="S",$M$5,(IF(K944="M",$N$5,$O$5)))+(IF(L944="Yes",$P$5,0))</f>
        <v>1.7</v>
      </c>
      <c r="P944" s="53">
        <f t="shared" si="43"/>
        <v>4.96</v>
      </c>
      <c r="Q944" s="41"/>
      <c r="R944" s="59">
        <v>43485.9984835536</v>
      </c>
      <c r="S944" s="48" t="s">
        <v>3</v>
      </c>
      <c r="T944" s="48" t="s">
        <v>5</v>
      </c>
      <c r="U944" s="48" t="s">
        <v>33</v>
      </c>
      <c r="V944" s="53">
        <f>IF(AND(S944="L",T944="Yes",U944="Yes"),$P$7,0)+IF(S944="S",$M$4,IF(S944="M",$N$4,$O$4)+IF(T944="Yes",$P$4,0))</f>
        <v>11.3</v>
      </c>
      <c r="W944" s="53">
        <f>IF(S944="S",$M$5,(IF(S944="M",$N$5,$O$5)))+(IF(T944="Yes",$P$5,0))</f>
        <v>3.5</v>
      </c>
      <c r="X944" s="53">
        <f t="shared" si="44"/>
        <v>7.8</v>
      </c>
    </row>
    <row r="945" s="39" customFormat="1" ht="15.75" customHeight="1" spans="1:24">
      <c r="A945" s="41"/>
      <c r="B945" s="59">
        <v>43472.5901868572</v>
      </c>
      <c r="C945" s="48" t="s">
        <v>3</v>
      </c>
      <c r="D945" s="48" t="s">
        <v>33</v>
      </c>
      <c r="E945" s="48" t="s">
        <v>33</v>
      </c>
      <c r="F945" s="53">
        <f>IF(C945="S",$M$4,(IF(C945="M",$N$4,$O$4)))+(IF(D945="Yes",$P$4,0))</f>
        <v>6.4</v>
      </c>
      <c r="G945" s="53">
        <f>IF(C945="S",$M$5,(IF(C945="M",$N$5,$O$5)))+(IF(D945="Yes",$P$5,0))</f>
        <v>1.5</v>
      </c>
      <c r="H945" s="53">
        <f t="shared" si="42"/>
        <v>4.9</v>
      </c>
      <c r="I945" s="41"/>
      <c r="J945" s="59">
        <v>43478.0873539771</v>
      </c>
      <c r="K945" s="48" t="s">
        <v>4</v>
      </c>
      <c r="L945" s="48" t="s">
        <v>33</v>
      </c>
      <c r="M945" s="48" t="s">
        <v>5</v>
      </c>
      <c r="N945" s="53">
        <f>IF(AND(K945="L",M945="Yes"),$O$6,IF(K945="S",$M$4,IF(K945="M",$N$4,$O$4)))+IF(L945="Yes",$P$4,0)</f>
        <v>6.66</v>
      </c>
      <c r="O945" s="53">
        <f>IF(K945="S",$M$5,(IF(K945="M",$N$5,$O$5)))+(IF(L945="Yes",$P$5,0))</f>
        <v>1.7</v>
      </c>
      <c r="P945" s="53">
        <f t="shared" si="43"/>
        <v>4.96</v>
      </c>
      <c r="Q945" s="41"/>
      <c r="R945" s="59">
        <v>43486.0001850977</v>
      </c>
      <c r="S945" s="48" t="s">
        <v>4</v>
      </c>
      <c r="T945" s="48" t="s">
        <v>5</v>
      </c>
      <c r="U945" s="48" t="s">
        <v>33</v>
      </c>
      <c r="V945" s="53">
        <f>IF(AND(S945="L",T945="Yes",U945="Yes"),$P$7,0)+IF(S945="S",$M$4,IF(S945="M",$N$4,$O$4)+IF(T945="Yes",$P$4,0))</f>
        <v>12.3</v>
      </c>
      <c r="W945" s="53">
        <f>IF(S945="S",$M$5,(IF(S945="M",$N$5,$O$5)))+(IF(T945="Yes",$P$5,0))</f>
        <v>3.7</v>
      </c>
      <c r="X945" s="53">
        <f t="shared" si="44"/>
        <v>8.6</v>
      </c>
    </row>
    <row r="946" s="39" customFormat="1" ht="15.75" customHeight="1" spans="1:24">
      <c r="A946" s="41"/>
      <c r="B946" s="59">
        <v>43472.599175102</v>
      </c>
      <c r="C946" s="48" t="s">
        <v>4</v>
      </c>
      <c r="D946" s="48" t="s">
        <v>33</v>
      </c>
      <c r="E946" s="48" t="s">
        <v>33</v>
      </c>
      <c r="F946" s="53">
        <f>IF(C946="S",$M$4,(IF(C946="M",$N$4,$O$4)))+(IF(D946="Yes",$P$4,0))</f>
        <v>7.4</v>
      </c>
      <c r="G946" s="53">
        <f>IF(C946="S",$M$5,(IF(C946="M",$N$5,$O$5)))+(IF(D946="Yes",$P$5,0))</f>
        <v>1.7</v>
      </c>
      <c r="H946" s="53">
        <f t="shared" si="42"/>
        <v>5.7</v>
      </c>
      <c r="I946" s="41"/>
      <c r="J946" s="59">
        <v>43478.0914039707</v>
      </c>
      <c r="K946" s="48" t="s">
        <v>4</v>
      </c>
      <c r="L946" s="48" t="s">
        <v>33</v>
      </c>
      <c r="M946" s="48" t="s">
        <v>33</v>
      </c>
      <c r="N946" s="53">
        <f>IF(AND(K946="L",M946="Yes"),$O$6,IF(K946="S",$M$4,IF(K946="M",$N$4,$O$4)))+IF(L946="Yes",$P$4,0)</f>
        <v>7.4</v>
      </c>
      <c r="O946" s="53">
        <f>IF(K946="S",$M$5,(IF(K946="M",$N$5,$O$5)))+(IF(L946="Yes",$P$5,0))</f>
        <v>1.7</v>
      </c>
      <c r="P946" s="53">
        <f t="shared" si="43"/>
        <v>5.7</v>
      </c>
      <c r="Q946" s="41"/>
      <c r="R946" s="59">
        <v>43486.0211281877</v>
      </c>
      <c r="S946" s="48" t="s">
        <v>2</v>
      </c>
      <c r="T946" s="48" t="s">
        <v>33</v>
      </c>
      <c r="U946" s="48" t="s">
        <v>33</v>
      </c>
      <c r="V946" s="53">
        <f>IF(AND(S946="L",T946="Yes",U946="Yes"),$P$7,0)+IF(S946="S",$M$4,IF(S946="M",$N$4,$O$4)+IF(T946="Yes",$P$4,0))</f>
        <v>5.4</v>
      </c>
      <c r="W946" s="53">
        <f>IF(S946="S",$M$5,(IF(S946="M",$N$5,$O$5)))+(IF(T946="Yes",$P$5,0))</f>
        <v>1.2</v>
      </c>
      <c r="X946" s="53">
        <f t="shared" si="44"/>
        <v>4.2</v>
      </c>
    </row>
    <row r="947" s="39" customFormat="1" ht="15.75" customHeight="1" spans="1:24">
      <c r="A947" s="41"/>
      <c r="B947" s="59">
        <v>43472.6038696751</v>
      </c>
      <c r="C947" s="48" t="s">
        <v>3</v>
      </c>
      <c r="D947" s="48" t="s">
        <v>33</v>
      </c>
      <c r="E947" s="48" t="s">
        <v>33</v>
      </c>
      <c r="F947" s="53">
        <f>IF(C947="S",$M$4,(IF(C947="M",$N$4,$O$4)))+(IF(D947="Yes",$P$4,0))</f>
        <v>6.4</v>
      </c>
      <c r="G947" s="53">
        <f>IF(C947="S",$M$5,(IF(C947="M",$N$5,$O$5)))+(IF(D947="Yes",$P$5,0))</f>
        <v>1.5</v>
      </c>
      <c r="H947" s="53">
        <f t="shared" si="42"/>
        <v>4.9</v>
      </c>
      <c r="I947" s="41"/>
      <c r="J947" s="59">
        <v>43478.0975075162</v>
      </c>
      <c r="K947" s="48" t="s">
        <v>4</v>
      </c>
      <c r="L947" s="48" t="s">
        <v>33</v>
      </c>
      <c r="M947" s="48" t="s">
        <v>5</v>
      </c>
      <c r="N947" s="53">
        <f>IF(AND(K947="L",M947="Yes"),$O$6,IF(K947="S",$M$4,IF(K947="M",$N$4,$O$4)))+IF(L947="Yes",$P$4,0)</f>
        <v>6.66</v>
      </c>
      <c r="O947" s="53">
        <f>IF(K947="S",$M$5,(IF(K947="M",$N$5,$O$5)))+(IF(L947="Yes",$P$5,0))</f>
        <v>1.7</v>
      </c>
      <c r="P947" s="53">
        <f t="shared" si="43"/>
        <v>4.96</v>
      </c>
      <c r="Q947" s="41"/>
      <c r="R947" s="59">
        <v>43486.023318237</v>
      </c>
      <c r="S947" s="48" t="s">
        <v>3</v>
      </c>
      <c r="T947" s="48" t="s">
        <v>5</v>
      </c>
      <c r="U947" s="48" t="s">
        <v>33</v>
      </c>
      <c r="V947" s="53">
        <f>IF(AND(S947="L",T947="Yes",U947="Yes"),$P$7,0)+IF(S947="S",$M$4,IF(S947="M",$N$4,$O$4)+IF(T947="Yes",$P$4,0))</f>
        <v>11.3</v>
      </c>
      <c r="W947" s="53">
        <f>IF(S947="S",$M$5,(IF(S947="M",$N$5,$O$5)))+(IF(T947="Yes",$P$5,0))</f>
        <v>3.5</v>
      </c>
      <c r="X947" s="53">
        <f t="shared" si="44"/>
        <v>7.8</v>
      </c>
    </row>
    <row r="948" s="39" customFormat="1" ht="15.75" customHeight="1" spans="1:24">
      <c r="A948" s="41"/>
      <c r="B948" s="59">
        <v>43472.6149767385</v>
      </c>
      <c r="C948" s="48" t="s">
        <v>3</v>
      </c>
      <c r="D948" s="48" t="s">
        <v>33</v>
      </c>
      <c r="E948" s="48" t="s">
        <v>33</v>
      </c>
      <c r="F948" s="53">
        <f>IF(C948="S",$M$4,(IF(C948="M",$N$4,$O$4)))+(IF(D948="Yes",$P$4,0))</f>
        <v>6.4</v>
      </c>
      <c r="G948" s="53">
        <f>IF(C948="S",$M$5,(IF(C948="M",$N$5,$O$5)))+(IF(D948="Yes",$P$5,0))</f>
        <v>1.5</v>
      </c>
      <c r="H948" s="53">
        <f t="shared" si="42"/>
        <v>4.9</v>
      </c>
      <c r="I948" s="41"/>
      <c r="J948" s="59">
        <v>43478.1056998762</v>
      </c>
      <c r="K948" s="48" t="s">
        <v>3</v>
      </c>
      <c r="L948" s="48" t="s">
        <v>33</v>
      </c>
      <c r="M948" s="48" t="s">
        <v>33</v>
      </c>
      <c r="N948" s="53">
        <f>IF(AND(K948="L",M948="Yes"),$O$6,IF(K948="S",$M$4,IF(K948="M",$N$4,$O$4)))+IF(L948="Yes",$P$4,0)</f>
        <v>6.4</v>
      </c>
      <c r="O948" s="53">
        <f>IF(K948="S",$M$5,(IF(K948="M",$N$5,$O$5)))+(IF(L948="Yes",$P$5,0))</f>
        <v>1.5</v>
      </c>
      <c r="P948" s="53">
        <f t="shared" si="43"/>
        <v>4.9</v>
      </c>
      <c r="Q948" s="41"/>
      <c r="R948" s="59">
        <v>43486.0308951917</v>
      </c>
      <c r="S948" s="48" t="s">
        <v>2</v>
      </c>
      <c r="T948" s="48" t="s">
        <v>33</v>
      </c>
      <c r="U948" s="48" t="s">
        <v>33</v>
      </c>
      <c r="V948" s="53">
        <f>IF(AND(S948="L",T948="Yes",U948="Yes"),$P$7,0)+IF(S948="S",$M$4,IF(S948="M",$N$4,$O$4)+IF(T948="Yes",$P$4,0))</f>
        <v>5.4</v>
      </c>
      <c r="W948" s="53">
        <f>IF(S948="S",$M$5,(IF(S948="M",$N$5,$O$5)))+(IF(T948="Yes",$P$5,0))</f>
        <v>1.2</v>
      </c>
      <c r="X948" s="53">
        <f t="shared" si="44"/>
        <v>4.2</v>
      </c>
    </row>
    <row r="949" s="39" customFormat="1" ht="15.75" customHeight="1" spans="1:24">
      <c r="A949" s="41"/>
      <c r="B949" s="59">
        <v>43472.6217617825</v>
      </c>
      <c r="C949" s="48" t="s">
        <v>4</v>
      </c>
      <c r="D949" s="48" t="s">
        <v>33</v>
      </c>
      <c r="E949" s="48" t="s">
        <v>33</v>
      </c>
      <c r="F949" s="53">
        <f>IF(C949="S",$M$4,(IF(C949="M",$N$4,$O$4)))+(IF(D949="Yes",$P$4,0))</f>
        <v>7.4</v>
      </c>
      <c r="G949" s="53">
        <f>IF(C949="S",$M$5,(IF(C949="M",$N$5,$O$5)))+(IF(D949="Yes",$P$5,0))</f>
        <v>1.7</v>
      </c>
      <c r="H949" s="53">
        <f t="shared" si="42"/>
        <v>5.7</v>
      </c>
      <c r="I949" s="41"/>
      <c r="J949" s="59">
        <v>43478.1060694395</v>
      </c>
      <c r="K949" s="48" t="s">
        <v>4</v>
      </c>
      <c r="L949" s="48" t="s">
        <v>5</v>
      </c>
      <c r="M949" s="48" t="s">
        <v>33</v>
      </c>
      <c r="N949" s="53">
        <f>IF(AND(K949="L",M949="Yes"),$O$6,IF(K949="S",$M$4,IF(K949="M",$N$4,$O$4)))+IF(L949="Yes",$P$4,0)</f>
        <v>12.3</v>
      </c>
      <c r="O949" s="53">
        <f>IF(K949="S",$M$5,(IF(K949="M",$N$5,$O$5)))+(IF(L949="Yes",$P$5,0))</f>
        <v>3.7</v>
      </c>
      <c r="P949" s="53">
        <f t="shared" si="43"/>
        <v>8.6</v>
      </c>
      <c r="Q949" s="41"/>
      <c r="R949" s="59">
        <v>43486.04820938</v>
      </c>
      <c r="S949" s="48" t="s">
        <v>3</v>
      </c>
      <c r="T949" s="48" t="s">
        <v>33</v>
      </c>
      <c r="U949" s="48" t="s">
        <v>33</v>
      </c>
      <c r="V949" s="53">
        <f>IF(AND(S949="L",T949="Yes",U949="Yes"),$P$7,0)+IF(S949="S",$M$4,IF(S949="M",$N$4,$O$4)+IF(T949="Yes",$P$4,0))</f>
        <v>6.4</v>
      </c>
      <c r="W949" s="53">
        <f>IF(S949="S",$M$5,(IF(S949="M",$N$5,$O$5)))+(IF(T949="Yes",$P$5,0))</f>
        <v>1.5</v>
      </c>
      <c r="X949" s="53">
        <f t="shared" si="44"/>
        <v>4.9</v>
      </c>
    </row>
    <row r="950" s="39" customFormat="1" ht="15.75" customHeight="1" spans="1:24">
      <c r="A950" s="41"/>
      <c r="B950" s="59">
        <v>43472.6277706869</v>
      </c>
      <c r="C950" s="48" t="s">
        <v>4</v>
      </c>
      <c r="D950" s="48" t="s">
        <v>33</v>
      </c>
      <c r="E950" s="48" t="s">
        <v>33</v>
      </c>
      <c r="F950" s="53">
        <f>IF(C950="S",$M$4,(IF(C950="M",$N$4,$O$4)))+(IF(D950="Yes",$P$4,0))</f>
        <v>7.4</v>
      </c>
      <c r="G950" s="53">
        <f>IF(C950="S",$M$5,(IF(C950="M",$N$5,$O$5)))+(IF(D950="Yes",$P$5,0))</f>
        <v>1.7</v>
      </c>
      <c r="H950" s="53">
        <f t="shared" si="42"/>
        <v>5.7</v>
      </c>
      <c r="I950" s="41"/>
      <c r="J950" s="59">
        <v>43478.1192261603</v>
      </c>
      <c r="K950" s="48" t="s">
        <v>4</v>
      </c>
      <c r="L950" s="48" t="s">
        <v>33</v>
      </c>
      <c r="M950" s="48" t="s">
        <v>5</v>
      </c>
      <c r="N950" s="53">
        <f>IF(AND(K950="L",M950="Yes"),$O$6,IF(K950="S",$M$4,IF(K950="M",$N$4,$O$4)))+IF(L950="Yes",$P$4,0)</f>
        <v>6.66</v>
      </c>
      <c r="O950" s="53">
        <f>IF(K950="S",$M$5,(IF(K950="M",$N$5,$O$5)))+(IF(L950="Yes",$P$5,0))</f>
        <v>1.7</v>
      </c>
      <c r="P950" s="53">
        <f t="shared" si="43"/>
        <v>4.96</v>
      </c>
      <c r="Q950" s="41"/>
      <c r="R950" s="59">
        <v>43486.0682598364</v>
      </c>
      <c r="S950" s="48" t="s">
        <v>3</v>
      </c>
      <c r="T950" s="48" t="s">
        <v>5</v>
      </c>
      <c r="U950" s="48" t="s">
        <v>33</v>
      </c>
      <c r="V950" s="53">
        <f>IF(AND(S950="L",T950="Yes",U950="Yes"),$P$7,0)+IF(S950="S",$M$4,IF(S950="M",$N$4,$O$4)+IF(T950="Yes",$P$4,0))</f>
        <v>11.3</v>
      </c>
      <c r="W950" s="53">
        <f>IF(S950="S",$M$5,(IF(S950="M",$N$5,$O$5)))+(IF(T950="Yes",$P$5,0))</f>
        <v>3.5</v>
      </c>
      <c r="X950" s="53">
        <f t="shared" si="44"/>
        <v>7.8</v>
      </c>
    </row>
    <row r="951" s="39" customFormat="1" ht="15.75" customHeight="1" spans="1:24">
      <c r="A951" s="41"/>
      <c r="B951" s="59">
        <v>43472.6533032401</v>
      </c>
      <c r="C951" s="48" t="s">
        <v>3</v>
      </c>
      <c r="D951" s="48" t="s">
        <v>5</v>
      </c>
      <c r="E951" s="48" t="s">
        <v>33</v>
      </c>
      <c r="F951" s="53">
        <f>IF(C951="S",$M$4,(IF(C951="M",$N$4,$O$4)))+(IF(D951="Yes",$P$4,0))</f>
        <v>11.3</v>
      </c>
      <c r="G951" s="53">
        <f>IF(C951="S",$M$5,(IF(C951="M",$N$5,$O$5)))+(IF(D951="Yes",$P$5,0))</f>
        <v>3.5</v>
      </c>
      <c r="H951" s="53">
        <f t="shared" si="42"/>
        <v>7.8</v>
      </c>
      <c r="I951" s="41"/>
      <c r="J951" s="59">
        <v>43478.1327854068</v>
      </c>
      <c r="K951" s="48" t="s">
        <v>4</v>
      </c>
      <c r="L951" s="48" t="s">
        <v>33</v>
      </c>
      <c r="M951" s="48" t="s">
        <v>5</v>
      </c>
      <c r="N951" s="53">
        <f>IF(AND(K951="L",M951="Yes"),$O$6,IF(K951="S",$M$4,IF(K951="M",$N$4,$O$4)))+IF(L951="Yes",$P$4,0)</f>
        <v>6.66</v>
      </c>
      <c r="O951" s="53">
        <f>IF(K951="S",$M$5,(IF(K951="M",$N$5,$O$5)))+(IF(L951="Yes",$P$5,0))</f>
        <v>1.7</v>
      </c>
      <c r="P951" s="53">
        <f t="shared" si="43"/>
        <v>4.96</v>
      </c>
      <c r="Q951" s="41"/>
      <c r="R951" s="59">
        <v>43486.0728474791</v>
      </c>
      <c r="S951" s="48" t="s">
        <v>4</v>
      </c>
      <c r="T951" s="48" t="s">
        <v>5</v>
      </c>
      <c r="U951" s="48" t="s">
        <v>33</v>
      </c>
      <c r="V951" s="53">
        <f>IF(AND(S951="L",T951="Yes",U951="Yes"),$P$7,0)+IF(S951="S",$M$4,IF(S951="M",$N$4,$O$4)+IF(T951="Yes",$P$4,0))</f>
        <v>12.3</v>
      </c>
      <c r="W951" s="53">
        <f>IF(S951="S",$M$5,(IF(S951="M",$N$5,$O$5)))+(IF(T951="Yes",$P$5,0))</f>
        <v>3.7</v>
      </c>
      <c r="X951" s="53">
        <f t="shared" si="44"/>
        <v>8.6</v>
      </c>
    </row>
    <row r="952" s="39" customFormat="1" ht="15.75" customHeight="1" spans="1:24">
      <c r="A952" s="41"/>
      <c r="B952" s="59">
        <v>43472.6576684137</v>
      </c>
      <c r="C952" s="48" t="s">
        <v>2</v>
      </c>
      <c r="D952" s="48" t="s">
        <v>33</v>
      </c>
      <c r="E952" s="48" t="s">
        <v>33</v>
      </c>
      <c r="F952" s="53">
        <f>IF(C952="S",$M$4,(IF(C952="M",$N$4,$O$4)))+(IF(D952="Yes",$P$4,0))</f>
        <v>5.4</v>
      </c>
      <c r="G952" s="53">
        <f>IF(C952="S",$M$5,(IF(C952="M",$N$5,$O$5)))+(IF(D952="Yes",$P$5,0))</f>
        <v>1.2</v>
      </c>
      <c r="H952" s="53">
        <f t="shared" si="42"/>
        <v>4.2</v>
      </c>
      <c r="I952" s="41"/>
      <c r="J952" s="59">
        <v>43478.1445595557</v>
      </c>
      <c r="K952" s="48" t="s">
        <v>4</v>
      </c>
      <c r="L952" s="48" t="s">
        <v>33</v>
      </c>
      <c r="M952" s="48" t="s">
        <v>33</v>
      </c>
      <c r="N952" s="53">
        <f>IF(AND(K952="L",M952="Yes"),$O$6,IF(K952="S",$M$4,IF(K952="M",$N$4,$O$4)))+IF(L952="Yes",$P$4,0)</f>
        <v>7.4</v>
      </c>
      <c r="O952" s="53">
        <f>IF(K952="S",$M$5,(IF(K952="M",$N$5,$O$5)))+(IF(L952="Yes",$P$5,0))</f>
        <v>1.7</v>
      </c>
      <c r="P952" s="53">
        <f t="shared" si="43"/>
        <v>5.7</v>
      </c>
      <c r="Q952" s="41"/>
      <c r="R952" s="59">
        <v>43486.0931723586</v>
      </c>
      <c r="S952" s="48" t="s">
        <v>4</v>
      </c>
      <c r="T952" s="48" t="s">
        <v>5</v>
      </c>
      <c r="U952" s="48" t="s">
        <v>5</v>
      </c>
      <c r="V952" s="53">
        <f>IF(AND(S952="L",T952="Yes",U952="Yes"),$P$7,0)+IF(S952="S",$M$4,IF(S952="M",$N$4,$O$4)+IF(T952="Yes",$P$4,0))</f>
        <v>14.75</v>
      </c>
      <c r="W952" s="53">
        <f>IF(S952="S",$M$5,(IF(S952="M",$N$5,$O$5)))+(IF(T952="Yes",$P$5,0))</f>
        <v>3.7</v>
      </c>
      <c r="X952" s="53">
        <f t="shared" si="44"/>
        <v>11.05</v>
      </c>
    </row>
    <row r="953" s="39" customFormat="1" ht="15.75" customHeight="1" spans="1:24">
      <c r="A953" s="41"/>
      <c r="B953" s="59">
        <v>43472.6607426593</v>
      </c>
      <c r="C953" s="48" t="s">
        <v>2</v>
      </c>
      <c r="D953" s="48" t="s">
        <v>33</v>
      </c>
      <c r="E953" s="48" t="s">
        <v>33</v>
      </c>
      <c r="F953" s="53">
        <f>IF(C953="S",$M$4,(IF(C953="M",$N$4,$O$4)))+(IF(D953="Yes",$P$4,0))</f>
        <v>5.4</v>
      </c>
      <c r="G953" s="53">
        <f>IF(C953="S",$M$5,(IF(C953="M",$N$5,$O$5)))+(IF(D953="Yes",$P$5,0))</f>
        <v>1.2</v>
      </c>
      <c r="H953" s="53">
        <f t="shared" si="42"/>
        <v>4.2</v>
      </c>
      <c r="I953" s="41"/>
      <c r="J953" s="59">
        <v>43478.1486403296</v>
      </c>
      <c r="K953" s="48" t="s">
        <v>4</v>
      </c>
      <c r="L953" s="48" t="s">
        <v>33</v>
      </c>
      <c r="M953" s="48" t="s">
        <v>5</v>
      </c>
      <c r="N953" s="53">
        <f>IF(AND(K953="L",M953="Yes"),$O$6,IF(K953="S",$M$4,IF(K953="M",$N$4,$O$4)))+IF(L953="Yes",$P$4,0)</f>
        <v>6.66</v>
      </c>
      <c r="O953" s="53">
        <f>IF(K953="S",$M$5,(IF(K953="M",$N$5,$O$5)))+(IF(L953="Yes",$P$5,0))</f>
        <v>1.7</v>
      </c>
      <c r="P953" s="53">
        <f t="shared" si="43"/>
        <v>4.96</v>
      </c>
      <c r="Q953" s="41"/>
      <c r="R953" s="59">
        <v>43486.0964589368</v>
      </c>
      <c r="S953" s="48" t="s">
        <v>3</v>
      </c>
      <c r="T953" s="48" t="s">
        <v>5</v>
      </c>
      <c r="U953" s="48" t="s">
        <v>33</v>
      </c>
      <c r="V953" s="53">
        <f>IF(AND(S953="L",T953="Yes",U953="Yes"),$P$7,0)+IF(S953="S",$M$4,IF(S953="M",$N$4,$O$4)+IF(T953="Yes",$P$4,0))</f>
        <v>11.3</v>
      </c>
      <c r="W953" s="53">
        <f>IF(S953="S",$M$5,(IF(S953="M",$N$5,$O$5)))+(IF(T953="Yes",$P$5,0))</f>
        <v>3.5</v>
      </c>
      <c r="X953" s="53">
        <f t="shared" si="44"/>
        <v>7.8</v>
      </c>
    </row>
    <row r="954" s="39" customFormat="1" ht="15.75" customHeight="1" spans="1:24">
      <c r="A954" s="41"/>
      <c r="B954" s="59">
        <v>43472.6639121749</v>
      </c>
      <c r="C954" s="48" t="s">
        <v>2</v>
      </c>
      <c r="D954" s="48" t="s">
        <v>5</v>
      </c>
      <c r="E954" s="48" t="s">
        <v>33</v>
      </c>
      <c r="F954" s="53">
        <f>IF(C954="S",$M$4,(IF(C954="M",$N$4,$O$4)))+(IF(D954="Yes",$P$4,0))</f>
        <v>10.3</v>
      </c>
      <c r="G954" s="53">
        <f>IF(C954="S",$M$5,(IF(C954="M",$N$5,$O$5)))+(IF(D954="Yes",$P$5,0))</f>
        <v>3.2</v>
      </c>
      <c r="H954" s="53">
        <f t="shared" si="42"/>
        <v>7.1</v>
      </c>
      <c r="I954" s="41"/>
      <c r="J954" s="59">
        <v>43478.1510658203</v>
      </c>
      <c r="K954" s="48" t="s">
        <v>4</v>
      </c>
      <c r="L954" s="48" t="s">
        <v>5</v>
      </c>
      <c r="M954" s="48" t="s">
        <v>5</v>
      </c>
      <c r="N954" s="53">
        <f>IF(AND(K954="L",M954="Yes"),$O$6,IF(K954="S",$M$4,IF(K954="M",$N$4,$O$4)))+IF(L954="Yes",$P$4,0)</f>
        <v>11.56</v>
      </c>
      <c r="O954" s="53">
        <f>IF(K954="S",$M$5,(IF(K954="M",$N$5,$O$5)))+(IF(L954="Yes",$P$5,0))</f>
        <v>3.7</v>
      </c>
      <c r="P954" s="53">
        <f t="shared" si="43"/>
        <v>7.86</v>
      </c>
      <c r="Q954" s="41"/>
      <c r="R954" s="59">
        <v>43486.0996515457</v>
      </c>
      <c r="S954" s="48" t="s">
        <v>4</v>
      </c>
      <c r="T954" s="48" t="s">
        <v>33</v>
      </c>
      <c r="U954" s="48" t="s">
        <v>33</v>
      </c>
      <c r="V954" s="53">
        <f>IF(AND(S954="L",T954="Yes",U954="Yes"),$P$7,0)+IF(S954="S",$M$4,IF(S954="M",$N$4,$O$4)+IF(T954="Yes",$P$4,0))</f>
        <v>7.4</v>
      </c>
      <c r="W954" s="53">
        <f>IF(S954="S",$M$5,(IF(S954="M",$N$5,$O$5)))+(IF(T954="Yes",$P$5,0))</f>
        <v>1.7</v>
      </c>
      <c r="X954" s="53">
        <f t="shared" si="44"/>
        <v>5.7</v>
      </c>
    </row>
    <row r="955" s="39" customFormat="1" ht="15.75" customHeight="1" spans="1:24">
      <c r="A955" s="41"/>
      <c r="B955" s="59">
        <v>43472.6641047393</v>
      </c>
      <c r="C955" s="48" t="s">
        <v>3</v>
      </c>
      <c r="D955" s="48" t="s">
        <v>33</v>
      </c>
      <c r="E955" s="48" t="s">
        <v>33</v>
      </c>
      <c r="F955" s="53">
        <f>IF(C955="S",$M$4,(IF(C955="M",$N$4,$O$4)))+(IF(D955="Yes",$P$4,0))</f>
        <v>6.4</v>
      </c>
      <c r="G955" s="53">
        <f>IF(C955="S",$M$5,(IF(C955="M",$N$5,$O$5)))+(IF(D955="Yes",$P$5,0))</f>
        <v>1.5</v>
      </c>
      <c r="H955" s="53">
        <f t="shared" si="42"/>
        <v>4.9</v>
      </c>
      <c r="I955" s="41"/>
      <c r="J955" s="59">
        <v>43478.1516054265</v>
      </c>
      <c r="K955" s="48" t="s">
        <v>4</v>
      </c>
      <c r="L955" s="48" t="s">
        <v>33</v>
      </c>
      <c r="M955" s="48" t="s">
        <v>5</v>
      </c>
      <c r="N955" s="53">
        <f>IF(AND(K955="L",M955="Yes"),$O$6,IF(K955="S",$M$4,IF(K955="M",$N$4,$O$4)))+IF(L955="Yes",$P$4,0)</f>
        <v>6.66</v>
      </c>
      <c r="O955" s="53">
        <f>IF(K955="S",$M$5,(IF(K955="M",$N$5,$O$5)))+(IF(L955="Yes",$P$5,0))</f>
        <v>1.7</v>
      </c>
      <c r="P955" s="53">
        <f t="shared" si="43"/>
        <v>4.96</v>
      </c>
      <c r="Q955" s="41"/>
      <c r="R955" s="59">
        <v>43486.1006231654</v>
      </c>
      <c r="S955" s="48" t="s">
        <v>4</v>
      </c>
      <c r="T955" s="48" t="s">
        <v>33</v>
      </c>
      <c r="U955" s="48" t="s">
        <v>33</v>
      </c>
      <c r="V955" s="53">
        <f>IF(AND(S955="L",T955="Yes",U955="Yes"),$P$7,0)+IF(S955="S",$M$4,IF(S955="M",$N$4,$O$4)+IF(T955="Yes",$P$4,0))</f>
        <v>7.4</v>
      </c>
      <c r="W955" s="53">
        <f>IF(S955="S",$M$5,(IF(S955="M",$N$5,$O$5)))+(IF(T955="Yes",$P$5,0))</f>
        <v>1.7</v>
      </c>
      <c r="X955" s="53">
        <f t="shared" si="44"/>
        <v>5.7</v>
      </c>
    </row>
    <row r="956" s="39" customFormat="1" ht="15.75" customHeight="1" spans="1:24">
      <c r="A956" s="41"/>
      <c r="B956" s="59">
        <v>43472.6785976537</v>
      </c>
      <c r="C956" s="48" t="s">
        <v>3</v>
      </c>
      <c r="D956" s="48" t="s">
        <v>33</v>
      </c>
      <c r="E956" s="48" t="s">
        <v>33</v>
      </c>
      <c r="F956" s="53">
        <f>IF(C956="S",$M$4,(IF(C956="M",$N$4,$O$4)))+(IF(D956="Yes",$P$4,0))</f>
        <v>6.4</v>
      </c>
      <c r="G956" s="53">
        <f>IF(C956="S",$M$5,(IF(C956="M",$N$5,$O$5)))+(IF(D956="Yes",$P$5,0))</f>
        <v>1.5</v>
      </c>
      <c r="H956" s="53">
        <f t="shared" si="42"/>
        <v>4.9</v>
      </c>
      <c r="I956" s="41"/>
      <c r="J956" s="59">
        <v>43478.1580096741</v>
      </c>
      <c r="K956" s="48" t="s">
        <v>4</v>
      </c>
      <c r="L956" s="48" t="s">
        <v>33</v>
      </c>
      <c r="M956" s="48" t="s">
        <v>5</v>
      </c>
      <c r="N956" s="53">
        <f>IF(AND(K956="L",M956="Yes"),$O$6,IF(K956="S",$M$4,IF(K956="M",$N$4,$O$4)))+IF(L956="Yes",$P$4,0)</f>
        <v>6.66</v>
      </c>
      <c r="O956" s="53">
        <f>IF(K956="S",$M$5,(IF(K956="M",$N$5,$O$5)))+(IF(L956="Yes",$P$5,0))</f>
        <v>1.7</v>
      </c>
      <c r="P956" s="53">
        <f t="shared" si="43"/>
        <v>4.96</v>
      </c>
      <c r="Q956" s="41"/>
      <c r="R956" s="59">
        <v>43486.1015095261</v>
      </c>
      <c r="S956" s="48" t="s">
        <v>2</v>
      </c>
      <c r="T956" s="48" t="s">
        <v>33</v>
      </c>
      <c r="U956" s="48" t="s">
        <v>33</v>
      </c>
      <c r="V956" s="53">
        <f>IF(AND(S956="L",T956="Yes",U956="Yes"),$P$7,0)+IF(S956="S",$M$4,IF(S956="M",$N$4,$O$4)+IF(T956="Yes",$P$4,0))</f>
        <v>5.4</v>
      </c>
      <c r="W956" s="53">
        <f>IF(S956="S",$M$5,(IF(S956="M",$N$5,$O$5)))+(IF(T956="Yes",$P$5,0))</f>
        <v>1.2</v>
      </c>
      <c r="X956" s="53">
        <f t="shared" si="44"/>
        <v>4.2</v>
      </c>
    </row>
    <row r="957" s="39" customFormat="1" ht="15.75" customHeight="1" spans="1:24">
      <c r="A957" s="41"/>
      <c r="B957" s="59">
        <v>43472.7021454181</v>
      </c>
      <c r="C957" s="48" t="s">
        <v>3</v>
      </c>
      <c r="D957" s="48" t="s">
        <v>33</v>
      </c>
      <c r="E957" s="48" t="s">
        <v>33</v>
      </c>
      <c r="F957" s="53">
        <f>IF(C957="S",$M$4,(IF(C957="M",$N$4,$O$4)))+(IF(D957="Yes",$P$4,0))</f>
        <v>6.4</v>
      </c>
      <c r="G957" s="53">
        <f>IF(C957="S",$M$5,(IF(C957="M",$N$5,$O$5)))+(IF(D957="Yes",$P$5,0))</f>
        <v>1.5</v>
      </c>
      <c r="H957" s="53">
        <f t="shared" si="42"/>
        <v>4.9</v>
      </c>
      <c r="I957" s="41"/>
      <c r="J957" s="59">
        <v>43478.1722395192</v>
      </c>
      <c r="K957" s="48" t="s">
        <v>4</v>
      </c>
      <c r="L957" s="48" t="s">
        <v>33</v>
      </c>
      <c r="M957" s="48" t="s">
        <v>5</v>
      </c>
      <c r="N957" s="53">
        <f>IF(AND(K957="L",M957="Yes"),$O$6,IF(K957="S",$M$4,IF(K957="M",$N$4,$O$4)))+IF(L957="Yes",$P$4,0)</f>
        <v>6.66</v>
      </c>
      <c r="O957" s="53">
        <f>IF(K957="S",$M$5,(IF(K957="M",$N$5,$O$5)))+(IF(L957="Yes",$P$5,0))</f>
        <v>1.7</v>
      </c>
      <c r="P957" s="53">
        <f t="shared" si="43"/>
        <v>4.96</v>
      </c>
      <c r="Q957" s="41"/>
      <c r="R957" s="59">
        <v>43486.1209083227</v>
      </c>
      <c r="S957" s="48" t="s">
        <v>4</v>
      </c>
      <c r="T957" s="48" t="s">
        <v>5</v>
      </c>
      <c r="U957" s="48" t="s">
        <v>33</v>
      </c>
      <c r="V957" s="53">
        <f>IF(AND(S957="L",T957="Yes",U957="Yes"),$P$7,0)+IF(S957="S",$M$4,IF(S957="M",$N$4,$O$4)+IF(T957="Yes",$P$4,0))</f>
        <v>12.3</v>
      </c>
      <c r="W957" s="53">
        <f>IF(S957="S",$M$5,(IF(S957="M",$N$5,$O$5)))+(IF(T957="Yes",$P$5,0))</f>
        <v>3.7</v>
      </c>
      <c r="X957" s="53">
        <f t="shared" si="44"/>
        <v>8.6</v>
      </c>
    </row>
    <row r="958" s="39" customFormat="1" ht="15.75" customHeight="1" spans="1:24">
      <c r="A958" s="41"/>
      <c r="B958" s="59">
        <v>43472.7067743812</v>
      </c>
      <c r="C958" s="48" t="s">
        <v>2</v>
      </c>
      <c r="D958" s="48" t="s">
        <v>33</v>
      </c>
      <c r="E958" s="48" t="s">
        <v>33</v>
      </c>
      <c r="F958" s="53">
        <f>IF(C958="S",$M$4,(IF(C958="M",$N$4,$O$4)))+(IF(D958="Yes",$P$4,0))</f>
        <v>5.4</v>
      </c>
      <c r="G958" s="53">
        <f>IF(C958="S",$M$5,(IF(C958="M",$N$5,$O$5)))+(IF(D958="Yes",$P$5,0))</f>
        <v>1.2</v>
      </c>
      <c r="H958" s="53">
        <f t="shared" si="42"/>
        <v>4.2</v>
      </c>
      <c r="I958" s="41"/>
      <c r="J958" s="59">
        <v>43478.1726547196</v>
      </c>
      <c r="K958" s="48" t="s">
        <v>3</v>
      </c>
      <c r="L958" s="48" t="s">
        <v>33</v>
      </c>
      <c r="M958" s="48" t="s">
        <v>33</v>
      </c>
      <c r="N958" s="53">
        <f>IF(AND(K958="L",M958="Yes"),$O$6,IF(K958="S",$M$4,IF(K958="M",$N$4,$O$4)))+IF(L958="Yes",$P$4,0)</f>
        <v>6.4</v>
      </c>
      <c r="O958" s="53">
        <f>IF(K958="S",$M$5,(IF(K958="M",$N$5,$O$5)))+(IF(L958="Yes",$P$5,0))</f>
        <v>1.5</v>
      </c>
      <c r="P958" s="53">
        <f t="shared" si="43"/>
        <v>4.9</v>
      </c>
      <c r="Q958" s="41"/>
      <c r="R958" s="59">
        <v>43486.1273584416</v>
      </c>
      <c r="S958" s="48" t="s">
        <v>4</v>
      </c>
      <c r="T958" s="48" t="s">
        <v>33</v>
      </c>
      <c r="U958" s="48" t="s">
        <v>33</v>
      </c>
      <c r="V958" s="53">
        <f>IF(AND(S958="L",T958="Yes",U958="Yes"),$P$7,0)+IF(S958="S",$M$4,IF(S958="M",$N$4,$O$4)+IF(T958="Yes",$P$4,0))</f>
        <v>7.4</v>
      </c>
      <c r="W958" s="53">
        <f>IF(S958="S",$M$5,(IF(S958="M",$N$5,$O$5)))+(IF(T958="Yes",$P$5,0))</f>
        <v>1.7</v>
      </c>
      <c r="X958" s="53">
        <f t="shared" si="44"/>
        <v>5.7</v>
      </c>
    </row>
    <row r="959" s="39" customFormat="1" ht="15.75" customHeight="1" spans="1:24">
      <c r="A959" s="41"/>
      <c r="B959" s="59">
        <v>43472.7082723369</v>
      </c>
      <c r="C959" s="48" t="s">
        <v>4</v>
      </c>
      <c r="D959" s="48" t="s">
        <v>33</v>
      </c>
      <c r="E959" s="48" t="s">
        <v>33</v>
      </c>
      <c r="F959" s="53">
        <f>IF(C959="S",$M$4,(IF(C959="M",$N$4,$O$4)))+(IF(D959="Yes",$P$4,0))</f>
        <v>7.4</v>
      </c>
      <c r="G959" s="53">
        <f>IF(C959="S",$M$5,(IF(C959="M",$N$5,$O$5)))+(IF(D959="Yes",$P$5,0))</f>
        <v>1.7</v>
      </c>
      <c r="H959" s="53">
        <f t="shared" si="42"/>
        <v>5.7</v>
      </c>
      <c r="I959" s="41"/>
      <c r="J959" s="59">
        <v>43478.1917236919</v>
      </c>
      <c r="K959" s="48" t="s">
        <v>4</v>
      </c>
      <c r="L959" s="48" t="s">
        <v>33</v>
      </c>
      <c r="M959" s="48" t="s">
        <v>5</v>
      </c>
      <c r="N959" s="53">
        <f>IF(AND(K959="L",M959="Yes"),$O$6,IF(K959="S",$M$4,IF(K959="M",$N$4,$O$4)))+IF(L959="Yes",$P$4,0)</f>
        <v>6.66</v>
      </c>
      <c r="O959" s="53">
        <f>IF(K959="S",$M$5,(IF(K959="M",$N$5,$O$5)))+(IF(L959="Yes",$P$5,0))</f>
        <v>1.7</v>
      </c>
      <c r="P959" s="53">
        <f t="shared" si="43"/>
        <v>4.96</v>
      </c>
      <c r="Q959" s="41"/>
      <c r="R959" s="59">
        <v>43486.1290436925</v>
      </c>
      <c r="S959" s="48" t="s">
        <v>4</v>
      </c>
      <c r="T959" s="48" t="s">
        <v>5</v>
      </c>
      <c r="U959" s="48" t="s">
        <v>33</v>
      </c>
      <c r="V959" s="53">
        <f>IF(AND(S959="L",T959="Yes",U959="Yes"),$P$7,0)+IF(S959="S",$M$4,IF(S959="M",$N$4,$O$4)+IF(T959="Yes",$P$4,0))</f>
        <v>12.3</v>
      </c>
      <c r="W959" s="53">
        <f>IF(S959="S",$M$5,(IF(S959="M",$N$5,$O$5)))+(IF(T959="Yes",$P$5,0))</f>
        <v>3.7</v>
      </c>
      <c r="X959" s="53">
        <f t="shared" si="44"/>
        <v>8.6</v>
      </c>
    </row>
    <row r="960" s="39" customFormat="1" ht="15.75" customHeight="1" spans="1:24">
      <c r="A960" s="41"/>
      <c r="B960" s="59">
        <v>43472.7188348811</v>
      </c>
      <c r="C960" s="48" t="s">
        <v>3</v>
      </c>
      <c r="D960" s="48" t="s">
        <v>5</v>
      </c>
      <c r="E960" s="48" t="s">
        <v>33</v>
      </c>
      <c r="F960" s="53">
        <f>IF(C960="S",$M$4,(IF(C960="M",$N$4,$O$4)))+(IF(D960="Yes",$P$4,0))</f>
        <v>11.3</v>
      </c>
      <c r="G960" s="53">
        <f>IF(C960="S",$M$5,(IF(C960="M",$N$5,$O$5)))+(IF(D960="Yes",$P$5,0))</f>
        <v>3.5</v>
      </c>
      <c r="H960" s="53">
        <f t="shared" si="42"/>
        <v>7.8</v>
      </c>
      <c r="I960" s="41"/>
      <c r="J960" s="59">
        <v>43478.192835752</v>
      </c>
      <c r="K960" s="48" t="s">
        <v>4</v>
      </c>
      <c r="L960" s="48" t="s">
        <v>5</v>
      </c>
      <c r="M960" s="48" t="s">
        <v>5</v>
      </c>
      <c r="N960" s="53">
        <f>IF(AND(K960="L",M960="Yes"),$O$6,IF(K960="S",$M$4,IF(K960="M",$N$4,$O$4)))+IF(L960="Yes",$P$4,0)</f>
        <v>11.56</v>
      </c>
      <c r="O960" s="53">
        <f>IF(K960="S",$M$5,(IF(K960="M",$N$5,$O$5)))+(IF(L960="Yes",$P$5,0))</f>
        <v>3.7</v>
      </c>
      <c r="P960" s="53">
        <f t="shared" si="43"/>
        <v>7.86</v>
      </c>
      <c r="Q960" s="41"/>
      <c r="R960" s="59">
        <v>43486.1300302956</v>
      </c>
      <c r="S960" s="48" t="s">
        <v>3</v>
      </c>
      <c r="T960" s="48" t="s">
        <v>33</v>
      </c>
      <c r="U960" s="48" t="s">
        <v>33</v>
      </c>
      <c r="V960" s="53">
        <f>IF(AND(S960="L",T960="Yes",U960="Yes"),$P$7,0)+IF(S960="S",$M$4,IF(S960="M",$N$4,$O$4)+IF(T960="Yes",$P$4,0))</f>
        <v>6.4</v>
      </c>
      <c r="W960" s="53">
        <f>IF(S960="S",$M$5,(IF(S960="M",$N$5,$O$5)))+(IF(T960="Yes",$P$5,0))</f>
        <v>1.5</v>
      </c>
      <c r="X960" s="53">
        <f t="shared" si="44"/>
        <v>4.9</v>
      </c>
    </row>
    <row r="961" s="39" customFormat="1" ht="15.75" customHeight="1" spans="1:24">
      <c r="A961" s="41"/>
      <c r="B961" s="59">
        <v>43472.7292254876</v>
      </c>
      <c r="C961" s="48" t="s">
        <v>2</v>
      </c>
      <c r="D961" s="48" t="s">
        <v>33</v>
      </c>
      <c r="E961" s="48" t="s">
        <v>33</v>
      </c>
      <c r="F961" s="53">
        <f>IF(C961="S",$M$4,(IF(C961="M",$N$4,$O$4)))+(IF(D961="Yes",$P$4,0))</f>
        <v>5.4</v>
      </c>
      <c r="G961" s="53">
        <f>IF(C961="S",$M$5,(IF(C961="M",$N$5,$O$5)))+(IF(D961="Yes",$P$5,0))</f>
        <v>1.2</v>
      </c>
      <c r="H961" s="53">
        <f t="shared" si="42"/>
        <v>4.2</v>
      </c>
      <c r="I961" s="41"/>
      <c r="J961" s="59">
        <v>43478.1929406585</v>
      </c>
      <c r="K961" s="48" t="s">
        <v>4</v>
      </c>
      <c r="L961" s="48" t="s">
        <v>33</v>
      </c>
      <c r="M961" s="48" t="s">
        <v>5</v>
      </c>
      <c r="N961" s="53">
        <f>IF(AND(K961="L",M961="Yes"),$O$6,IF(K961="S",$M$4,IF(K961="M",$N$4,$O$4)))+IF(L961="Yes",$P$4,0)</f>
        <v>6.66</v>
      </c>
      <c r="O961" s="53">
        <f>IF(K961="S",$M$5,(IF(K961="M",$N$5,$O$5)))+(IF(L961="Yes",$P$5,0))</f>
        <v>1.7</v>
      </c>
      <c r="P961" s="53">
        <f t="shared" si="43"/>
        <v>4.96</v>
      </c>
      <c r="Q961" s="41"/>
      <c r="R961" s="59">
        <v>43486.1439360601</v>
      </c>
      <c r="S961" s="48" t="s">
        <v>2</v>
      </c>
      <c r="T961" s="48" t="s">
        <v>33</v>
      </c>
      <c r="U961" s="48" t="s">
        <v>33</v>
      </c>
      <c r="V961" s="53">
        <f>IF(AND(S961="L",T961="Yes",U961="Yes"),$P$7,0)+IF(S961="S",$M$4,IF(S961="M",$N$4,$O$4)+IF(T961="Yes",$P$4,0))</f>
        <v>5.4</v>
      </c>
      <c r="W961" s="53">
        <f>IF(S961="S",$M$5,(IF(S961="M",$N$5,$O$5)))+(IF(T961="Yes",$P$5,0))</f>
        <v>1.2</v>
      </c>
      <c r="X961" s="53">
        <f t="shared" si="44"/>
        <v>4.2</v>
      </c>
    </row>
    <row r="962" s="39" customFormat="1" ht="15.75" customHeight="1" spans="1:24">
      <c r="A962" s="41"/>
      <c r="B962" s="59">
        <v>43472.7297452539</v>
      </c>
      <c r="C962" s="48" t="s">
        <v>3</v>
      </c>
      <c r="D962" s="48" t="s">
        <v>33</v>
      </c>
      <c r="E962" s="48" t="s">
        <v>33</v>
      </c>
      <c r="F962" s="53">
        <f>IF(C962="S",$M$4,(IF(C962="M",$N$4,$O$4)))+(IF(D962="Yes",$P$4,0))</f>
        <v>6.4</v>
      </c>
      <c r="G962" s="53">
        <f>IF(C962="S",$M$5,(IF(C962="M",$N$5,$O$5)))+(IF(D962="Yes",$P$5,0))</f>
        <v>1.5</v>
      </c>
      <c r="H962" s="53">
        <f t="shared" si="42"/>
        <v>4.9</v>
      </c>
      <c r="I962" s="41"/>
      <c r="J962" s="59">
        <v>43478.1944746318</v>
      </c>
      <c r="K962" s="48" t="s">
        <v>4</v>
      </c>
      <c r="L962" s="48" t="s">
        <v>33</v>
      </c>
      <c r="M962" s="48" t="s">
        <v>5</v>
      </c>
      <c r="N962" s="53">
        <f>IF(AND(K962="L",M962="Yes"),$O$6,IF(K962="S",$M$4,IF(K962="M",$N$4,$O$4)))+IF(L962="Yes",$P$4,0)</f>
        <v>6.66</v>
      </c>
      <c r="O962" s="53">
        <f>IF(K962="S",$M$5,(IF(K962="M",$N$5,$O$5)))+(IF(L962="Yes",$P$5,0))</f>
        <v>1.7</v>
      </c>
      <c r="P962" s="53">
        <f t="shared" si="43"/>
        <v>4.96</v>
      </c>
      <c r="Q962" s="41"/>
      <c r="R962" s="59">
        <v>43486.1522250086</v>
      </c>
      <c r="S962" s="48" t="s">
        <v>3</v>
      </c>
      <c r="T962" s="48" t="s">
        <v>33</v>
      </c>
      <c r="U962" s="48" t="s">
        <v>33</v>
      </c>
      <c r="V962" s="53">
        <f>IF(AND(S962="L",T962="Yes",U962="Yes"),$P$7,0)+IF(S962="S",$M$4,IF(S962="M",$N$4,$O$4)+IF(T962="Yes",$P$4,0))</f>
        <v>6.4</v>
      </c>
      <c r="W962" s="53">
        <f>IF(S962="S",$M$5,(IF(S962="M",$N$5,$O$5)))+(IF(T962="Yes",$P$5,0))</f>
        <v>1.5</v>
      </c>
      <c r="X962" s="53">
        <f t="shared" si="44"/>
        <v>4.9</v>
      </c>
    </row>
    <row r="963" s="39" customFormat="1" ht="15.75" customHeight="1" spans="1:24">
      <c r="A963" s="41"/>
      <c r="B963" s="59">
        <v>43472.7322285155</v>
      </c>
      <c r="C963" s="48" t="s">
        <v>4</v>
      </c>
      <c r="D963" s="48" t="s">
        <v>33</v>
      </c>
      <c r="E963" s="48" t="s">
        <v>33</v>
      </c>
      <c r="F963" s="53">
        <f>IF(C963="S",$M$4,(IF(C963="M",$N$4,$O$4)))+(IF(D963="Yes",$P$4,0))</f>
        <v>7.4</v>
      </c>
      <c r="G963" s="53">
        <f>IF(C963="S",$M$5,(IF(C963="M",$N$5,$O$5)))+(IF(D963="Yes",$P$5,0))</f>
        <v>1.7</v>
      </c>
      <c r="H963" s="53">
        <f t="shared" si="42"/>
        <v>5.7</v>
      </c>
      <c r="I963" s="41"/>
      <c r="J963" s="59">
        <v>43478.1987965595</v>
      </c>
      <c r="K963" s="48" t="s">
        <v>4</v>
      </c>
      <c r="L963" s="48" t="s">
        <v>33</v>
      </c>
      <c r="M963" s="48" t="s">
        <v>5</v>
      </c>
      <c r="N963" s="53">
        <f>IF(AND(K963="L",M963="Yes"),$O$6,IF(K963="S",$M$4,IF(K963="M",$N$4,$O$4)))+IF(L963="Yes",$P$4,0)</f>
        <v>6.66</v>
      </c>
      <c r="O963" s="53">
        <f>IF(K963="S",$M$5,(IF(K963="M",$N$5,$O$5)))+(IF(L963="Yes",$P$5,0))</f>
        <v>1.7</v>
      </c>
      <c r="P963" s="53">
        <f t="shared" si="43"/>
        <v>4.96</v>
      </c>
      <c r="Q963" s="41"/>
      <c r="R963" s="59">
        <v>43486.1534559538</v>
      </c>
      <c r="S963" s="48" t="s">
        <v>3</v>
      </c>
      <c r="T963" s="48" t="s">
        <v>33</v>
      </c>
      <c r="U963" s="48" t="s">
        <v>33</v>
      </c>
      <c r="V963" s="53">
        <f>IF(AND(S963="L",T963="Yes",U963="Yes"),$P$7,0)+IF(S963="S",$M$4,IF(S963="M",$N$4,$O$4)+IF(T963="Yes",$P$4,0))</f>
        <v>6.4</v>
      </c>
      <c r="W963" s="53">
        <f>IF(S963="S",$M$5,(IF(S963="M",$N$5,$O$5)))+(IF(T963="Yes",$P$5,0))</f>
        <v>1.5</v>
      </c>
      <c r="X963" s="53">
        <f t="shared" si="44"/>
        <v>4.9</v>
      </c>
    </row>
    <row r="964" s="39" customFormat="1" ht="15.75" customHeight="1" spans="1:24">
      <c r="A964" s="41"/>
      <c r="B964" s="59">
        <v>43472.734479985</v>
      </c>
      <c r="C964" s="48" t="s">
        <v>3</v>
      </c>
      <c r="D964" s="48" t="s">
        <v>33</v>
      </c>
      <c r="E964" s="48" t="s">
        <v>33</v>
      </c>
      <c r="F964" s="53">
        <f>IF(C964="S",$M$4,(IF(C964="M",$N$4,$O$4)))+(IF(D964="Yes",$P$4,0))</f>
        <v>6.4</v>
      </c>
      <c r="G964" s="53">
        <f>IF(C964="S",$M$5,(IF(C964="M",$N$5,$O$5)))+(IF(D964="Yes",$P$5,0))</f>
        <v>1.5</v>
      </c>
      <c r="H964" s="53">
        <f t="shared" si="42"/>
        <v>4.9</v>
      </c>
      <c r="I964" s="41"/>
      <c r="J964" s="59">
        <v>43478.1996687405</v>
      </c>
      <c r="K964" s="48" t="s">
        <v>4</v>
      </c>
      <c r="L964" s="48" t="s">
        <v>33</v>
      </c>
      <c r="M964" s="48" t="s">
        <v>5</v>
      </c>
      <c r="N964" s="53">
        <f>IF(AND(K964="L",M964="Yes"),$O$6,IF(K964="S",$M$4,IF(K964="M",$N$4,$O$4)))+IF(L964="Yes",$P$4,0)</f>
        <v>6.66</v>
      </c>
      <c r="O964" s="53">
        <f>IF(K964="S",$M$5,(IF(K964="M",$N$5,$O$5)))+(IF(L964="Yes",$P$5,0))</f>
        <v>1.7</v>
      </c>
      <c r="P964" s="53">
        <f t="shared" si="43"/>
        <v>4.96</v>
      </c>
      <c r="Q964" s="41"/>
      <c r="R964" s="59">
        <v>43486.1626153508</v>
      </c>
      <c r="S964" s="48" t="s">
        <v>3</v>
      </c>
      <c r="T964" s="48" t="s">
        <v>33</v>
      </c>
      <c r="U964" s="48" t="s">
        <v>33</v>
      </c>
      <c r="V964" s="53">
        <f>IF(AND(S964="L",T964="Yes",U964="Yes"),$P$7,0)+IF(S964="S",$M$4,IF(S964="M",$N$4,$O$4)+IF(T964="Yes",$P$4,0))</f>
        <v>6.4</v>
      </c>
      <c r="W964" s="53">
        <f>IF(S964="S",$M$5,(IF(S964="M",$N$5,$O$5)))+(IF(T964="Yes",$P$5,0))</f>
        <v>1.5</v>
      </c>
      <c r="X964" s="53">
        <f t="shared" si="44"/>
        <v>4.9</v>
      </c>
    </row>
    <row r="965" s="39" customFormat="1" ht="15.75" customHeight="1" spans="1:24">
      <c r="A965" s="41"/>
      <c r="B965" s="59">
        <v>43472.7559555004</v>
      </c>
      <c r="C965" s="48" t="s">
        <v>4</v>
      </c>
      <c r="D965" s="48" t="s">
        <v>5</v>
      </c>
      <c r="E965" s="48" t="s">
        <v>33</v>
      </c>
      <c r="F965" s="53">
        <f>IF(C965="S",$M$4,(IF(C965="M",$N$4,$O$4)))+(IF(D965="Yes",$P$4,0))</f>
        <v>12.3</v>
      </c>
      <c r="G965" s="53">
        <f>IF(C965="S",$M$5,(IF(C965="M",$N$5,$O$5)))+(IF(D965="Yes",$P$5,0))</f>
        <v>3.7</v>
      </c>
      <c r="H965" s="53">
        <f t="shared" si="42"/>
        <v>8.6</v>
      </c>
      <c r="I965" s="41"/>
      <c r="J965" s="59">
        <v>43478.2094542379</v>
      </c>
      <c r="K965" s="48" t="s">
        <v>4</v>
      </c>
      <c r="L965" s="48" t="s">
        <v>33</v>
      </c>
      <c r="M965" s="48" t="s">
        <v>33</v>
      </c>
      <c r="N965" s="53">
        <f>IF(AND(K965="L",M965="Yes"),$O$6,IF(K965="S",$M$4,IF(K965="M",$N$4,$O$4)))+IF(L965="Yes",$P$4,0)</f>
        <v>7.4</v>
      </c>
      <c r="O965" s="53">
        <f>IF(K965="S",$M$5,(IF(K965="M",$N$5,$O$5)))+(IF(L965="Yes",$P$5,0))</f>
        <v>1.7</v>
      </c>
      <c r="P965" s="53">
        <f t="shared" si="43"/>
        <v>5.7</v>
      </c>
      <c r="Q965" s="41"/>
      <c r="R965" s="59">
        <v>43486.1630740127</v>
      </c>
      <c r="S965" s="48" t="s">
        <v>2</v>
      </c>
      <c r="T965" s="48" t="s">
        <v>5</v>
      </c>
      <c r="U965" s="48" t="s">
        <v>33</v>
      </c>
      <c r="V965" s="53">
        <f>IF(AND(S965="L",T965="Yes",U965="Yes"),$P$7,0)+IF(S965="S",$M$4,IF(S965="M",$N$4,$O$4)+IF(T965="Yes",$P$4,0))</f>
        <v>5.4</v>
      </c>
      <c r="W965" s="53">
        <f>IF(S965="S",$M$5,(IF(S965="M",$N$5,$O$5)))+(IF(T965="Yes",$P$5,0))</f>
        <v>3.2</v>
      </c>
      <c r="X965" s="53">
        <f t="shared" si="44"/>
        <v>2.2</v>
      </c>
    </row>
    <row r="966" s="39" customFormat="1" ht="15.75" customHeight="1" spans="1:24">
      <c r="A966" s="41"/>
      <c r="B966" s="59">
        <v>43472.7746296152</v>
      </c>
      <c r="C966" s="48" t="s">
        <v>3</v>
      </c>
      <c r="D966" s="48" t="s">
        <v>5</v>
      </c>
      <c r="E966" s="48" t="s">
        <v>33</v>
      </c>
      <c r="F966" s="53">
        <f>IF(C966="S",$M$4,(IF(C966="M",$N$4,$O$4)))+(IF(D966="Yes",$P$4,0))</f>
        <v>11.3</v>
      </c>
      <c r="G966" s="53">
        <f>IF(C966="S",$M$5,(IF(C966="M",$N$5,$O$5)))+(IF(D966="Yes",$P$5,0))</f>
        <v>3.5</v>
      </c>
      <c r="H966" s="53">
        <f t="shared" si="42"/>
        <v>7.8</v>
      </c>
      <c r="I966" s="41"/>
      <c r="J966" s="59">
        <v>43478.210989969</v>
      </c>
      <c r="K966" s="48" t="s">
        <v>2</v>
      </c>
      <c r="L966" s="48" t="s">
        <v>5</v>
      </c>
      <c r="M966" s="48" t="s">
        <v>33</v>
      </c>
      <c r="N966" s="53">
        <f>IF(AND(K966="L",M966="Yes"),$O$6,IF(K966="S",$M$4,IF(K966="M",$N$4,$O$4)))+IF(L966="Yes",$P$4,0)</f>
        <v>10.3</v>
      </c>
      <c r="O966" s="53">
        <f>IF(K966="S",$M$5,(IF(K966="M",$N$5,$O$5)))+(IF(L966="Yes",$P$5,0))</f>
        <v>3.2</v>
      </c>
      <c r="P966" s="53">
        <f t="shared" si="43"/>
        <v>7.1</v>
      </c>
      <c r="Q966" s="41"/>
      <c r="R966" s="59">
        <v>43486.1671432421</v>
      </c>
      <c r="S966" s="48" t="s">
        <v>3</v>
      </c>
      <c r="T966" s="48" t="s">
        <v>5</v>
      </c>
      <c r="U966" s="48" t="s">
        <v>33</v>
      </c>
      <c r="V966" s="53">
        <f>IF(AND(S966="L",T966="Yes",U966="Yes"),$P$7,0)+IF(S966="S",$M$4,IF(S966="M",$N$4,$O$4)+IF(T966="Yes",$P$4,0))</f>
        <v>11.3</v>
      </c>
      <c r="W966" s="53">
        <f>IF(S966="S",$M$5,(IF(S966="M",$N$5,$O$5)))+(IF(T966="Yes",$P$5,0))</f>
        <v>3.5</v>
      </c>
      <c r="X966" s="53">
        <f t="shared" si="44"/>
        <v>7.8</v>
      </c>
    </row>
    <row r="967" s="39" customFormat="1" ht="15.75" customHeight="1" spans="1:24">
      <c r="A967" s="41"/>
      <c r="B967" s="59">
        <v>43472.7881069808</v>
      </c>
      <c r="C967" s="48" t="s">
        <v>2</v>
      </c>
      <c r="D967" s="48" t="s">
        <v>33</v>
      </c>
      <c r="E967" s="48" t="s">
        <v>33</v>
      </c>
      <c r="F967" s="53">
        <f>IF(C967="S",$M$4,(IF(C967="M",$N$4,$O$4)))+(IF(D967="Yes",$P$4,0))</f>
        <v>5.4</v>
      </c>
      <c r="G967" s="53">
        <f>IF(C967="S",$M$5,(IF(C967="M",$N$5,$O$5)))+(IF(D967="Yes",$P$5,0))</f>
        <v>1.2</v>
      </c>
      <c r="H967" s="53">
        <f t="shared" si="42"/>
        <v>4.2</v>
      </c>
      <c r="I967" s="41"/>
      <c r="J967" s="59">
        <v>43478.2226201079</v>
      </c>
      <c r="K967" s="48" t="s">
        <v>4</v>
      </c>
      <c r="L967" s="48" t="s">
        <v>33</v>
      </c>
      <c r="M967" s="48" t="s">
        <v>5</v>
      </c>
      <c r="N967" s="53">
        <f>IF(AND(K967="L",M967="Yes"),$O$6,IF(K967="S",$M$4,IF(K967="M",$N$4,$O$4)))+IF(L967="Yes",$P$4,0)</f>
        <v>6.66</v>
      </c>
      <c r="O967" s="53">
        <f>IF(K967="S",$M$5,(IF(K967="M",$N$5,$O$5)))+(IF(L967="Yes",$P$5,0))</f>
        <v>1.7</v>
      </c>
      <c r="P967" s="53">
        <f t="shared" si="43"/>
        <v>4.96</v>
      </c>
      <c r="Q967" s="41"/>
      <c r="R967" s="59">
        <v>43486.1804745245</v>
      </c>
      <c r="S967" s="48" t="s">
        <v>4</v>
      </c>
      <c r="T967" s="48" t="s">
        <v>5</v>
      </c>
      <c r="U967" s="48" t="s">
        <v>33</v>
      </c>
      <c r="V967" s="53">
        <f>IF(AND(S967="L",T967="Yes",U967="Yes"),$P$7,0)+IF(S967="S",$M$4,IF(S967="M",$N$4,$O$4)+IF(T967="Yes",$P$4,0))</f>
        <v>12.3</v>
      </c>
      <c r="W967" s="53">
        <f>IF(S967="S",$M$5,(IF(S967="M",$N$5,$O$5)))+(IF(T967="Yes",$P$5,0))</f>
        <v>3.7</v>
      </c>
      <c r="X967" s="53">
        <f t="shared" si="44"/>
        <v>8.6</v>
      </c>
    </row>
    <row r="968" s="39" customFormat="1" ht="15.75" customHeight="1" spans="1:24">
      <c r="A968" s="41"/>
      <c r="B968" s="59">
        <v>43472.7930547075</v>
      </c>
      <c r="C968" s="48" t="s">
        <v>3</v>
      </c>
      <c r="D968" s="48" t="s">
        <v>33</v>
      </c>
      <c r="E968" s="48" t="s">
        <v>33</v>
      </c>
      <c r="F968" s="53">
        <f>IF(C968="S",$M$4,(IF(C968="M",$N$4,$O$4)))+(IF(D968="Yes",$P$4,0))</f>
        <v>6.4</v>
      </c>
      <c r="G968" s="53">
        <f>IF(C968="S",$M$5,(IF(C968="M",$N$5,$O$5)))+(IF(D968="Yes",$P$5,0))</f>
        <v>1.5</v>
      </c>
      <c r="H968" s="53">
        <f t="shared" si="42"/>
        <v>4.9</v>
      </c>
      <c r="I968" s="41"/>
      <c r="J968" s="59">
        <v>43478.2242202073</v>
      </c>
      <c r="K968" s="48" t="s">
        <v>3</v>
      </c>
      <c r="L968" s="48" t="s">
        <v>33</v>
      </c>
      <c r="M968" s="48" t="s">
        <v>33</v>
      </c>
      <c r="N968" s="53">
        <f>IF(AND(K968="L",M968="Yes"),$O$6,IF(K968="S",$M$4,IF(K968="M",$N$4,$O$4)))+IF(L968="Yes",$P$4,0)</f>
        <v>6.4</v>
      </c>
      <c r="O968" s="53">
        <f>IF(K968="S",$M$5,(IF(K968="M",$N$5,$O$5)))+(IF(L968="Yes",$P$5,0))</f>
        <v>1.5</v>
      </c>
      <c r="P968" s="53">
        <f t="shared" si="43"/>
        <v>4.9</v>
      </c>
      <c r="Q968" s="41"/>
      <c r="R968" s="59">
        <v>43486.191763462</v>
      </c>
      <c r="S968" s="48" t="s">
        <v>3</v>
      </c>
      <c r="T968" s="48" t="s">
        <v>33</v>
      </c>
      <c r="U968" s="48" t="s">
        <v>33</v>
      </c>
      <c r="V968" s="53">
        <f>IF(AND(S968="L",T968="Yes",U968="Yes"),$P$7,0)+IF(S968="S",$M$4,IF(S968="M",$N$4,$O$4)+IF(T968="Yes",$P$4,0))</f>
        <v>6.4</v>
      </c>
      <c r="W968" s="53">
        <f>IF(S968="S",$M$5,(IF(S968="M",$N$5,$O$5)))+(IF(T968="Yes",$P$5,0))</f>
        <v>1.5</v>
      </c>
      <c r="X968" s="53">
        <f t="shared" si="44"/>
        <v>4.9</v>
      </c>
    </row>
    <row r="969" s="39" customFormat="1" ht="15.75" customHeight="1" spans="1:24">
      <c r="A969" s="41"/>
      <c r="B969" s="59">
        <v>43472.7946871912</v>
      </c>
      <c r="C969" s="48" t="s">
        <v>3</v>
      </c>
      <c r="D969" s="48" t="s">
        <v>33</v>
      </c>
      <c r="E969" s="48" t="s">
        <v>33</v>
      </c>
      <c r="F969" s="53">
        <f>IF(C969="S",$M$4,(IF(C969="M",$N$4,$O$4)))+(IF(D969="Yes",$P$4,0))</f>
        <v>6.4</v>
      </c>
      <c r="G969" s="53">
        <f>IF(C969="S",$M$5,(IF(C969="M",$N$5,$O$5)))+(IF(D969="Yes",$P$5,0))</f>
        <v>1.5</v>
      </c>
      <c r="H969" s="53">
        <f t="shared" si="42"/>
        <v>4.9</v>
      </c>
      <c r="I969" s="41"/>
      <c r="J969" s="59">
        <v>43478.2319676112</v>
      </c>
      <c r="K969" s="48" t="s">
        <v>3</v>
      </c>
      <c r="L969" s="48" t="s">
        <v>5</v>
      </c>
      <c r="M969" s="48" t="s">
        <v>33</v>
      </c>
      <c r="N969" s="53">
        <f>IF(AND(K969="L",M969="Yes"),$O$6,IF(K969="S",$M$4,IF(K969="M",$N$4,$O$4)))+IF(L969="Yes",$P$4,0)</f>
        <v>11.3</v>
      </c>
      <c r="O969" s="53">
        <f>IF(K969="S",$M$5,(IF(K969="M",$N$5,$O$5)))+(IF(L969="Yes",$P$5,0))</f>
        <v>3.5</v>
      </c>
      <c r="P969" s="53">
        <f t="shared" si="43"/>
        <v>7.8</v>
      </c>
      <c r="Q969" s="41"/>
      <c r="R969" s="59">
        <v>43486.2143401048</v>
      </c>
      <c r="S969" s="48" t="s">
        <v>4</v>
      </c>
      <c r="T969" s="48" t="s">
        <v>33</v>
      </c>
      <c r="U969" s="48" t="s">
        <v>33</v>
      </c>
      <c r="V969" s="53">
        <f>IF(AND(S969="L",T969="Yes",U969="Yes"),$P$7,0)+IF(S969="S",$M$4,IF(S969="M",$N$4,$O$4)+IF(T969="Yes",$P$4,0))</f>
        <v>7.4</v>
      </c>
      <c r="W969" s="53">
        <f>IF(S969="S",$M$5,(IF(S969="M",$N$5,$O$5)))+(IF(T969="Yes",$P$5,0))</f>
        <v>1.7</v>
      </c>
      <c r="X969" s="53">
        <f t="shared" si="44"/>
        <v>5.7</v>
      </c>
    </row>
    <row r="970" s="39" customFormat="1" ht="15.75" customHeight="1" spans="1:24">
      <c r="A970" s="41"/>
      <c r="B970" s="59">
        <v>43472.7952057782</v>
      </c>
      <c r="C970" s="48" t="s">
        <v>3</v>
      </c>
      <c r="D970" s="48" t="s">
        <v>33</v>
      </c>
      <c r="E970" s="48" t="s">
        <v>33</v>
      </c>
      <c r="F970" s="53">
        <f>IF(C970="S",$M$4,(IF(C970="M",$N$4,$O$4)))+(IF(D970="Yes",$P$4,0))</f>
        <v>6.4</v>
      </c>
      <c r="G970" s="53">
        <f>IF(C970="S",$M$5,(IF(C970="M",$N$5,$O$5)))+(IF(D970="Yes",$P$5,0))</f>
        <v>1.5</v>
      </c>
      <c r="H970" s="53">
        <f t="shared" si="42"/>
        <v>4.9</v>
      </c>
      <c r="I970" s="41"/>
      <c r="J970" s="59">
        <v>43478.2371228193</v>
      </c>
      <c r="K970" s="48" t="s">
        <v>3</v>
      </c>
      <c r="L970" s="48" t="s">
        <v>33</v>
      </c>
      <c r="M970" s="48" t="s">
        <v>33</v>
      </c>
      <c r="N970" s="53">
        <f>IF(AND(K970="L",M970="Yes"),$O$6,IF(K970="S",$M$4,IF(K970="M",$N$4,$O$4)))+IF(L970="Yes",$P$4,0)</f>
        <v>6.4</v>
      </c>
      <c r="O970" s="53">
        <f>IF(K970="S",$M$5,(IF(K970="M",$N$5,$O$5)))+(IF(L970="Yes",$P$5,0))</f>
        <v>1.5</v>
      </c>
      <c r="P970" s="53">
        <f t="shared" si="43"/>
        <v>4.9</v>
      </c>
      <c r="Q970" s="41"/>
      <c r="R970" s="59">
        <v>43486.226027575</v>
      </c>
      <c r="S970" s="48" t="s">
        <v>3</v>
      </c>
      <c r="T970" s="48" t="s">
        <v>33</v>
      </c>
      <c r="U970" s="48" t="s">
        <v>33</v>
      </c>
      <c r="V970" s="53">
        <f>IF(AND(S970="L",T970="Yes",U970="Yes"),$P$7,0)+IF(S970="S",$M$4,IF(S970="M",$N$4,$O$4)+IF(T970="Yes",$P$4,0))</f>
        <v>6.4</v>
      </c>
      <c r="W970" s="53">
        <f>IF(S970="S",$M$5,(IF(S970="M",$N$5,$O$5)))+(IF(T970="Yes",$P$5,0))</f>
        <v>1.5</v>
      </c>
      <c r="X970" s="53">
        <f t="shared" si="44"/>
        <v>4.9</v>
      </c>
    </row>
    <row r="971" s="39" customFormat="1" ht="15.75" customHeight="1" spans="1:24">
      <c r="A971" s="41"/>
      <c r="B971" s="59">
        <v>43472.7956495571</v>
      </c>
      <c r="C971" s="48" t="s">
        <v>3</v>
      </c>
      <c r="D971" s="48" t="s">
        <v>33</v>
      </c>
      <c r="E971" s="48" t="s">
        <v>33</v>
      </c>
      <c r="F971" s="53">
        <f>IF(C971="S",$M$4,(IF(C971="M",$N$4,$O$4)))+(IF(D971="Yes",$P$4,0))</f>
        <v>6.4</v>
      </c>
      <c r="G971" s="53">
        <f>IF(C971="S",$M$5,(IF(C971="M",$N$5,$O$5)))+(IF(D971="Yes",$P$5,0))</f>
        <v>1.5</v>
      </c>
      <c r="H971" s="53">
        <f t="shared" si="42"/>
        <v>4.9</v>
      </c>
      <c r="I971" s="41"/>
      <c r="J971" s="59">
        <v>43478.2545956819</v>
      </c>
      <c r="K971" s="48" t="s">
        <v>4</v>
      </c>
      <c r="L971" s="48" t="s">
        <v>33</v>
      </c>
      <c r="M971" s="48" t="s">
        <v>5</v>
      </c>
      <c r="N971" s="53">
        <f>IF(AND(K971="L",M971="Yes"),$O$6,IF(K971="S",$M$4,IF(K971="M",$N$4,$O$4)))+IF(L971="Yes",$P$4,0)</f>
        <v>6.66</v>
      </c>
      <c r="O971" s="53">
        <f>IF(K971="S",$M$5,(IF(K971="M",$N$5,$O$5)))+(IF(L971="Yes",$P$5,0))</f>
        <v>1.7</v>
      </c>
      <c r="P971" s="53">
        <f t="shared" si="43"/>
        <v>4.96</v>
      </c>
      <c r="Q971" s="41"/>
      <c r="R971" s="59">
        <v>43486.2276328712</v>
      </c>
      <c r="S971" s="48" t="s">
        <v>3</v>
      </c>
      <c r="T971" s="48" t="s">
        <v>33</v>
      </c>
      <c r="U971" s="48" t="s">
        <v>33</v>
      </c>
      <c r="V971" s="53">
        <f>IF(AND(S971="L",T971="Yes",U971="Yes"),$P$7,0)+IF(S971="S",$M$4,IF(S971="M",$N$4,$O$4)+IF(T971="Yes",$P$4,0))</f>
        <v>6.4</v>
      </c>
      <c r="W971" s="53">
        <f>IF(S971="S",$M$5,(IF(S971="M",$N$5,$O$5)))+(IF(T971="Yes",$P$5,0))</f>
        <v>1.5</v>
      </c>
      <c r="X971" s="53">
        <f t="shared" si="44"/>
        <v>4.9</v>
      </c>
    </row>
    <row r="972" s="39" customFormat="1" ht="15.75" customHeight="1" spans="1:24">
      <c r="A972" s="41"/>
      <c r="B972" s="59">
        <v>43472.7995600571</v>
      </c>
      <c r="C972" s="48" t="s">
        <v>3</v>
      </c>
      <c r="D972" s="48" t="s">
        <v>33</v>
      </c>
      <c r="E972" s="48" t="s">
        <v>33</v>
      </c>
      <c r="F972" s="53">
        <f>IF(C972="S",$M$4,(IF(C972="M",$N$4,$O$4)))+(IF(D972="Yes",$P$4,0))</f>
        <v>6.4</v>
      </c>
      <c r="G972" s="53">
        <f>IF(C972="S",$M$5,(IF(C972="M",$N$5,$O$5)))+(IF(D972="Yes",$P$5,0))</f>
        <v>1.5</v>
      </c>
      <c r="H972" s="53">
        <f t="shared" si="42"/>
        <v>4.9</v>
      </c>
      <c r="I972" s="41"/>
      <c r="J972" s="59">
        <v>43478.2608392246</v>
      </c>
      <c r="K972" s="48" t="s">
        <v>4</v>
      </c>
      <c r="L972" s="48" t="s">
        <v>33</v>
      </c>
      <c r="M972" s="48" t="s">
        <v>5</v>
      </c>
      <c r="N972" s="53">
        <f>IF(AND(K972="L",M972="Yes"),$O$6,IF(K972="S",$M$4,IF(K972="M",$N$4,$O$4)))+IF(L972="Yes",$P$4,0)</f>
        <v>6.66</v>
      </c>
      <c r="O972" s="53">
        <f>IF(K972="S",$M$5,(IF(K972="M",$N$5,$O$5)))+(IF(L972="Yes",$P$5,0))</f>
        <v>1.7</v>
      </c>
      <c r="P972" s="53">
        <f t="shared" si="43"/>
        <v>4.96</v>
      </c>
      <c r="Q972" s="41"/>
      <c r="R972" s="59">
        <v>43486.2306911213</v>
      </c>
      <c r="S972" s="48" t="s">
        <v>3</v>
      </c>
      <c r="T972" s="48" t="s">
        <v>33</v>
      </c>
      <c r="U972" s="48" t="s">
        <v>33</v>
      </c>
      <c r="V972" s="53">
        <f>IF(AND(S972="L",T972="Yes",U972="Yes"),$P$7,0)+IF(S972="S",$M$4,IF(S972="M",$N$4,$O$4)+IF(T972="Yes",$P$4,0))</f>
        <v>6.4</v>
      </c>
      <c r="W972" s="53">
        <f>IF(S972="S",$M$5,(IF(S972="M",$N$5,$O$5)))+(IF(T972="Yes",$P$5,0))</f>
        <v>1.5</v>
      </c>
      <c r="X972" s="53">
        <f t="shared" si="44"/>
        <v>4.9</v>
      </c>
    </row>
    <row r="973" s="39" customFormat="1" ht="15.75" customHeight="1" spans="1:24">
      <c r="A973" s="41"/>
      <c r="B973" s="59">
        <v>43472.8145024038</v>
      </c>
      <c r="C973" s="48" t="s">
        <v>3</v>
      </c>
      <c r="D973" s="48" t="s">
        <v>33</v>
      </c>
      <c r="E973" s="48" t="s">
        <v>33</v>
      </c>
      <c r="F973" s="53">
        <f>IF(C973="S",$M$4,(IF(C973="M",$N$4,$O$4)))+(IF(D973="Yes",$P$4,0))</f>
        <v>6.4</v>
      </c>
      <c r="G973" s="53">
        <f>IF(C973="S",$M$5,(IF(C973="M",$N$5,$O$5)))+(IF(D973="Yes",$P$5,0))</f>
        <v>1.5</v>
      </c>
      <c r="H973" s="53">
        <f t="shared" si="42"/>
        <v>4.9</v>
      </c>
      <c r="I973" s="41"/>
      <c r="J973" s="59">
        <v>43478.2675560106</v>
      </c>
      <c r="K973" s="48" t="s">
        <v>3</v>
      </c>
      <c r="L973" s="48" t="s">
        <v>5</v>
      </c>
      <c r="M973" s="48" t="s">
        <v>33</v>
      </c>
      <c r="N973" s="53">
        <f>IF(AND(K973="L",M973="Yes"),$O$6,IF(K973="S",$M$4,IF(K973="M",$N$4,$O$4)))+IF(L973="Yes",$P$4,0)</f>
        <v>11.3</v>
      </c>
      <c r="O973" s="53">
        <f>IF(K973="S",$M$5,(IF(K973="M",$N$5,$O$5)))+(IF(L973="Yes",$P$5,0))</f>
        <v>3.5</v>
      </c>
      <c r="P973" s="53">
        <f t="shared" si="43"/>
        <v>7.8</v>
      </c>
      <c r="Q973" s="41"/>
      <c r="R973" s="59">
        <v>43486.2442341518</v>
      </c>
      <c r="S973" s="48" t="s">
        <v>3</v>
      </c>
      <c r="T973" s="48" t="s">
        <v>5</v>
      </c>
      <c r="U973" s="48" t="s">
        <v>33</v>
      </c>
      <c r="V973" s="53">
        <f>IF(AND(S973="L",T973="Yes",U973="Yes"),$P$7,0)+IF(S973="S",$M$4,IF(S973="M",$N$4,$O$4)+IF(T973="Yes",$P$4,0))</f>
        <v>11.3</v>
      </c>
      <c r="W973" s="53">
        <f>IF(S973="S",$M$5,(IF(S973="M",$N$5,$O$5)))+(IF(T973="Yes",$P$5,0))</f>
        <v>3.5</v>
      </c>
      <c r="X973" s="53">
        <f t="shared" si="44"/>
        <v>7.8</v>
      </c>
    </row>
    <row r="974" s="39" customFormat="1" ht="15.75" customHeight="1" spans="1:24">
      <c r="A974" s="41"/>
      <c r="B974" s="59">
        <v>43472.8167176515</v>
      </c>
      <c r="C974" s="48" t="s">
        <v>4</v>
      </c>
      <c r="D974" s="48" t="s">
        <v>33</v>
      </c>
      <c r="E974" s="48" t="s">
        <v>33</v>
      </c>
      <c r="F974" s="53">
        <f>IF(C974="S",$M$4,(IF(C974="M",$N$4,$O$4)))+(IF(D974="Yes",$P$4,0))</f>
        <v>7.4</v>
      </c>
      <c r="G974" s="53">
        <f>IF(C974="S",$M$5,(IF(C974="M",$N$5,$O$5)))+(IF(D974="Yes",$P$5,0))</f>
        <v>1.7</v>
      </c>
      <c r="H974" s="53">
        <f t="shared" si="42"/>
        <v>5.7</v>
      </c>
      <c r="I974" s="41"/>
      <c r="J974" s="59">
        <v>43478.2711246552</v>
      </c>
      <c r="K974" s="48" t="s">
        <v>4</v>
      </c>
      <c r="L974" s="48" t="s">
        <v>5</v>
      </c>
      <c r="M974" s="48" t="s">
        <v>5</v>
      </c>
      <c r="N974" s="53">
        <f>IF(AND(K974="L",M974="Yes"),$O$6,IF(K974="S",$M$4,IF(K974="M",$N$4,$O$4)))+IF(L974="Yes",$P$4,0)</f>
        <v>11.56</v>
      </c>
      <c r="O974" s="53">
        <f>IF(K974="S",$M$5,(IF(K974="M",$N$5,$O$5)))+(IF(L974="Yes",$P$5,0))</f>
        <v>3.7</v>
      </c>
      <c r="P974" s="53">
        <f t="shared" si="43"/>
        <v>7.86</v>
      </c>
      <c r="Q974" s="41"/>
      <c r="R974" s="59">
        <v>43486.2461806779</v>
      </c>
      <c r="S974" s="48" t="s">
        <v>2</v>
      </c>
      <c r="T974" s="48" t="s">
        <v>5</v>
      </c>
      <c r="U974" s="48" t="s">
        <v>33</v>
      </c>
      <c r="V974" s="53">
        <f>IF(AND(S974="L",T974="Yes",U974="Yes"),$P$7,0)+IF(S974="S",$M$4,IF(S974="M",$N$4,$O$4)+IF(T974="Yes",$P$4,0))</f>
        <v>5.4</v>
      </c>
      <c r="W974" s="53">
        <f>IF(S974="S",$M$5,(IF(S974="M",$N$5,$O$5)))+(IF(T974="Yes",$P$5,0))</f>
        <v>3.2</v>
      </c>
      <c r="X974" s="53">
        <f t="shared" si="44"/>
        <v>2.2</v>
      </c>
    </row>
    <row r="975" s="39" customFormat="1" ht="15.75" customHeight="1" spans="1:24">
      <c r="A975" s="41"/>
      <c r="B975" s="59">
        <v>43472.839473861</v>
      </c>
      <c r="C975" s="48" t="s">
        <v>4</v>
      </c>
      <c r="D975" s="48" t="s">
        <v>33</v>
      </c>
      <c r="E975" s="48" t="s">
        <v>33</v>
      </c>
      <c r="F975" s="53">
        <f>IF(C975="S",$M$4,(IF(C975="M",$N$4,$O$4)))+(IF(D975="Yes",$P$4,0))</f>
        <v>7.4</v>
      </c>
      <c r="G975" s="53">
        <f>IF(C975="S",$M$5,(IF(C975="M",$N$5,$O$5)))+(IF(D975="Yes",$P$5,0))</f>
        <v>1.7</v>
      </c>
      <c r="H975" s="53">
        <f t="shared" si="42"/>
        <v>5.7</v>
      </c>
      <c r="I975" s="41"/>
      <c r="J975" s="59">
        <v>43478.2736222211</v>
      </c>
      <c r="K975" s="48" t="s">
        <v>4</v>
      </c>
      <c r="L975" s="48" t="s">
        <v>33</v>
      </c>
      <c r="M975" s="48" t="s">
        <v>5</v>
      </c>
      <c r="N975" s="53">
        <f>IF(AND(K975="L",M975="Yes"),$O$6,IF(K975="S",$M$4,IF(K975="M",$N$4,$O$4)))+IF(L975="Yes",$P$4,0)</f>
        <v>6.66</v>
      </c>
      <c r="O975" s="53">
        <f>IF(K975="S",$M$5,(IF(K975="M",$N$5,$O$5)))+(IF(L975="Yes",$P$5,0))</f>
        <v>1.7</v>
      </c>
      <c r="P975" s="53">
        <f t="shared" si="43"/>
        <v>4.96</v>
      </c>
      <c r="Q975" s="41"/>
      <c r="R975" s="59">
        <v>43486.2610743566</v>
      </c>
      <c r="S975" s="48" t="s">
        <v>2</v>
      </c>
      <c r="T975" s="48" t="s">
        <v>33</v>
      </c>
      <c r="U975" s="48" t="s">
        <v>33</v>
      </c>
      <c r="V975" s="53">
        <f>IF(AND(S975="L",T975="Yes",U975="Yes"),$P$7,0)+IF(S975="S",$M$4,IF(S975="M",$N$4,$O$4)+IF(T975="Yes",$P$4,0))</f>
        <v>5.4</v>
      </c>
      <c r="W975" s="53">
        <f>IF(S975="S",$M$5,(IF(S975="M",$N$5,$O$5)))+(IF(T975="Yes",$P$5,0))</f>
        <v>1.2</v>
      </c>
      <c r="X975" s="53">
        <f t="shared" si="44"/>
        <v>4.2</v>
      </c>
    </row>
    <row r="976" s="39" customFormat="1" ht="15.75" customHeight="1" spans="1:24">
      <c r="A976" s="41"/>
      <c r="B976" s="59">
        <v>43472.8449717363</v>
      </c>
      <c r="C976" s="48" t="s">
        <v>4</v>
      </c>
      <c r="D976" s="48" t="s">
        <v>33</v>
      </c>
      <c r="E976" s="48" t="s">
        <v>33</v>
      </c>
      <c r="F976" s="53">
        <f>IF(C976="S",$M$4,(IF(C976="M",$N$4,$O$4)))+(IF(D976="Yes",$P$4,0))</f>
        <v>7.4</v>
      </c>
      <c r="G976" s="53">
        <f>IF(C976="S",$M$5,(IF(C976="M",$N$5,$O$5)))+(IF(D976="Yes",$P$5,0))</f>
        <v>1.7</v>
      </c>
      <c r="H976" s="53">
        <f t="shared" si="42"/>
        <v>5.7</v>
      </c>
      <c r="I976" s="41"/>
      <c r="J976" s="59">
        <v>43478.281291328</v>
      </c>
      <c r="K976" s="48" t="s">
        <v>4</v>
      </c>
      <c r="L976" s="48" t="s">
        <v>33</v>
      </c>
      <c r="M976" s="48" t="s">
        <v>5</v>
      </c>
      <c r="N976" s="53">
        <f>IF(AND(K976="L",M976="Yes"),$O$6,IF(K976="S",$M$4,IF(K976="M",$N$4,$O$4)))+IF(L976="Yes",$P$4,0)</f>
        <v>6.66</v>
      </c>
      <c r="O976" s="53">
        <f>IF(K976="S",$M$5,(IF(K976="M",$N$5,$O$5)))+(IF(L976="Yes",$P$5,0))</f>
        <v>1.7</v>
      </c>
      <c r="P976" s="53">
        <f t="shared" si="43"/>
        <v>4.96</v>
      </c>
      <c r="Q976" s="41"/>
      <c r="R976" s="59">
        <v>43486.2624448027</v>
      </c>
      <c r="S976" s="48" t="s">
        <v>4</v>
      </c>
      <c r="T976" s="48" t="s">
        <v>5</v>
      </c>
      <c r="U976" s="48" t="s">
        <v>33</v>
      </c>
      <c r="V976" s="53">
        <f>IF(AND(S976="L",T976="Yes",U976="Yes"),$P$7,0)+IF(S976="S",$M$4,IF(S976="M",$N$4,$O$4)+IF(T976="Yes",$P$4,0))</f>
        <v>12.3</v>
      </c>
      <c r="W976" s="53">
        <f>IF(S976="S",$M$5,(IF(S976="M",$N$5,$O$5)))+(IF(T976="Yes",$P$5,0))</f>
        <v>3.7</v>
      </c>
      <c r="X976" s="53">
        <f t="shared" si="44"/>
        <v>8.6</v>
      </c>
    </row>
    <row r="977" s="39" customFormat="1" ht="15.75" customHeight="1" spans="1:24">
      <c r="A977" s="41"/>
      <c r="B977" s="59">
        <v>43472.84691553</v>
      </c>
      <c r="C977" s="48" t="s">
        <v>3</v>
      </c>
      <c r="D977" s="48" t="s">
        <v>33</v>
      </c>
      <c r="E977" s="48" t="s">
        <v>33</v>
      </c>
      <c r="F977" s="53">
        <f>IF(C977="S",$M$4,(IF(C977="M",$N$4,$O$4)))+(IF(D977="Yes",$P$4,0))</f>
        <v>6.4</v>
      </c>
      <c r="G977" s="53">
        <f>IF(C977="S",$M$5,(IF(C977="M",$N$5,$O$5)))+(IF(D977="Yes",$P$5,0))</f>
        <v>1.5</v>
      </c>
      <c r="H977" s="53">
        <f t="shared" si="42"/>
        <v>4.9</v>
      </c>
      <c r="I977" s="41"/>
      <c r="J977" s="59">
        <v>43478.2821568938</v>
      </c>
      <c r="K977" s="48" t="s">
        <v>3</v>
      </c>
      <c r="L977" s="48" t="s">
        <v>33</v>
      </c>
      <c r="M977" s="48" t="s">
        <v>33</v>
      </c>
      <c r="N977" s="53">
        <f>IF(AND(K977="L",M977="Yes"),$O$6,IF(K977="S",$M$4,IF(K977="M",$N$4,$O$4)))+IF(L977="Yes",$P$4,0)</f>
        <v>6.4</v>
      </c>
      <c r="O977" s="53">
        <f>IF(K977="S",$M$5,(IF(K977="M",$N$5,$O$5)))+(IF(L977="Yes",$P$5,0))</f>
        <v>1.5</v>
      </c>
      <c r="P977" s="53">
        <f t="shared" si="43"/>
        <v>4.9</v>
      </c>
      <c r="Q977" s="41"/>
      <c r="R977" s="59">
        <v>43486.2640907728</v>
      </c>
      <c r="S977" s="48" t="s">
        <v>4</v>
      </c>
      <c r="T977" s="48" t="s">
        <v>5</v>
      </c>
      <c r="U977" s="48" t="s">
        <v>5</v>
      </c>
      <c r="V977" s="53">
        <f>IF(AND(S977="L",T977="Yes",U977="Yes"),$P$7,0)+IF(S977="S",$M$4,IF(S977="M",$N$4,$O$4)+IF(T977="Yes",$P$4,0))</f>
        <v>14.75</v>
      </c>
      <c r="W977" s="53">
        <f>IF(S977="S",$M$5,(IF(S977="M",$N$5,$O$5)))+(IF(T977="Yes",$P$5,0))</f>
        <v>3.7</v>
      </c>
      <c r="X977" s="53">
        <f t="shared" si="44"/>
        <v>11.05</v>
      </c>
    </row>
    <row r="978" s="39" customFormat="1" ht="15.75" customHeight="1" spans="1:24">
      <c r="A978" s="41"/>
      <c r="B978" s="59">
        <v>43472.8509066466</v>
      </c>
      <c r="C978" s="48" t="s">
        <v>3</v>
      </c>
      <c r="D978" s="48" t="s">
        <v>5</v>
      </c>
      <c r="E978" s="48" t="s">
        <v>33</v>
      </c>
      <c r="F978" s="53">
        <f>IF(C978="S",$M$4,(IF(C978="M",$N$4,$O$4)))+(IF(D978="Yes",$P$4,0))</f>
        <v>11.3</v>
      </c>
      <c r="G978" s="53">
        <f>IF(C978="S",$M$5,(IF(C978="M",$N$5,$O$5)))+(IF(D978="Yes",$P$5,0))</f>
        <v>3.5</v>
      </c>
      <c r="H978" s="53">
        <f t="shared" si="42"/>
        <v>7.8</v>
      </c>
      <c r="I978" s="41"/>
      <c r="J978" s="59">
        <v>43478.2830672431</v>
      </c>
      <c r="K978" s="48" t="s">
        <v>3</v>
      </c>
      <c r="L978" s="48" t="s">
        <v>33</v>
      </c>
      <c r="M978" s="48" t="s">
        <v>33</v>
      </c>
      <c r="N978" s="53">
        <f>IF(AND(K978="L",M978="Yes"),$O$6,IF(K978="S",$M$4,IF(K978="M",$N$4,$O$4)))+IF(L978="Yes",$P$4,0)</f>
        <v>6.4</v>
      </c>
      <c r="O978" s="53">
        <f>IF(K978="S",$M$5,(IF(K978="M",$N$5,$O$5)))+(IF(L978="Yes",$P$5,0))</f>
        <v>1.5</v>
      </c>
      <c r="P978" s="53">
        <f t="shared" si="43"/>
        <v>4.9</v>
      </c>
      <c r="Q978" s="41"/>
      <c r="R978" s="59">
        <v>43486.2704205447</v>
      </c>
      <c r="S978" s="48" t="s">
        <v>4</v>
      </c>
      <c r="T978" s="48" t="s">
        <v>33</v>
      </c>
      <c r="U978" s="48" t="s">
        <v>5</v>
      </c>
      <c r="V978" s="53">
        <f>IF(AND(S978="L",T978="Yes",U978="Yes"),$P$7,0)+IF(S978="S",$M$4,IF(S978="M",$N$4,$O$4)+IF(T978="Yes",$P$4,0))</f>
        <v>7.4</v>
      </c>
      <c r="W978" s="53">
        <f>IF(S978="S",$M$5,(IF(S978="M",$N$5,$O$5)))+(IF(T978="Yes",$P$5,0))</f>
        <v>1.7</v>
      </c>
      <c r="X978" s="53">
        <f t="shared" si="44"/>
        <v>5.7</v>
      </c>
    </row>
    <row r="979" s="39" customFormat="1" ht="15.75" customHeight="1" spans="1:24">
      <c r="A979" s="41"/>
      <c r="B979" s="59">
        <v>43472.8605645081</v>
      </c>
      <c r="C979" s="48" t="s">
        <v>4</v>
      </c>
      <c r="D979" s="48" t="s">
        <v>33</v>
      </c>
      <c r="E979" s="48" t="s">
        <v>33</v>
      </c>
      <c r="F979" s="53">
        <f>IF(C979="S",$M$4,(IF(C979="M",$N$4,$O$4)))+(IF(D979="Yes",$P$4,0))</f>
        <v>7.4</v>
      </c>
      <c r="G979" s="53">
        <f>IF(C979="S",$M$5,(IF(C979="M",$N$5,$O$5)))+(IF(D979="Yes",$P$5,0))</f>
        <v>1.7</v>
      </c>
      <c r="H979" s="53">
        <f t="shared" si="42"/>
        <v>5.7</v>
      </c>
      <c r="I979" s="41"/>
      <c r="J979" s="59">
        <v>43478.2892915699</v>
      </c>
      <c r="K979" s="48" t="s">
        <v>4</v>
      </c>
      <c r="L979" s="48" t="s">
        <v>33</v>
      </c>
      <c r="M979" s="48" t="s">
        <v>5</v>
      </c>
      <c r="N979" s="53">
        <f>IF(AND(K979="L",M979="Yes"),$O$6,IF(K979="S",$M$4,IF(K979="M",$N$4,$O$4)))+IF(L979="Yes",$P$4,0)</f>
        <v>6.66</v>
      </c>
      <c r="O979" s="53">
        <f>IF(K979="S",$M$5,(IF(K979="M",$N$5,$O$5)))+(IF(L979="Yes",$P$5,0))</f>
        <v>1.7</v>
      </c>
      <c r="P979" s="53">
        <f t="shared" si="43"/>
        <v>4.96</v>
      </c>
      <c r="Q979" s="41"/>
      <c r="R979" s="59">
        <v>43486.2715350269</v>
      </c>
      <c r="S979" s="48" t="s">
        <v>4</v>
      </c>
      <c r="T979" s="48" t="s">
        <v>33</v>
      </c>
      <c r="U979" s="48" t="s">
        <v>33</v>
      </c>
      <c r="V979" s="53">
        <f>IF(AND(S979="L",T979="Yes",U979="Yes"),$P$7,0)+IF(S979="S",$M$4,IF(S979="M",$N$4,$O$4)+IF(T979="Yes",$P$4,0))</f>
        <v>7.4</v>
      </c>
      <c r="W979" s="53">
        <f>IF(S979="S",$M$5,(IF(S979="M",$N$5,$O$5)))+(IF(T979="Yes",$P$5,0))</f>
        <v>1.7</v>
      </c>
      <c r="X979" s="53">
        <f t="shared" si="44"/>
        <v>5.7</v>
      </c>
    </row>
    <row r="980" s="39" customFormat="1" ht="15.75" customHeight="1" spans="1:24">
      <c r="A980" s="41"/>
      <c r="B980" s="59">
        <v>43472.8736236045</v>
      </c>
      <c r="C980" s="48" t="s">
        <v>3</v>
      </c>
      <c r="D980" s="48" t="s">
        <v>33</v>
      </c>
      <c r="E980" s="48" t="s">
        <v>33</v>
      </c>
      <c r="F980" s="53">
        <f>IF(C980="S",$M$4,(IF(C980="M",$N$4,$O$4)))+(IF(D980="Yes",$P$4,0))</f>
        <v>6.4</v>
      </c>
      <c r="G980" s="53">
        <f>IF(C980="S",$M$5,(IF(C980="M",$N$5,$O$5)))+(IF(D980="Yes",$P$5,0))</f>
        <v>1.5</v>
      </c>
      <c r="H980" s="53">
        <f t="shared" ref="H980:H1001" si="45">F980-G980</f>
        <v>4.9</v>
      </c>
      <c r="I980" s="41"/>
      <c r="J980" s="59">
        <v>43478.2899285796</v>
      </c>
      <c r="K980" s="48" t="s">
        <v>4</v>
      </c>
      <c r="L980" s="48" t="s">
        <v>5</v>
      </c>
      <c r="M980" s="48" t="s">
        <v>5</v>
      </c>
      <c r="N980" s="53">
        <f>IF(AND(K980="L",M980="Yes"),$O$6,IF(K980="S",$M$4,IF(K980="M",$N$4,$O$4)))+IF(L980="Yes",$P$4,0)</f>
        <v>11.56</v>
      </c>
      <c r="O980" s="53">
        <f>IF(K980="S",$M$5,(IF(K980="M",$N$5,$O$5)))+(IF(L980="Yes",$P$5,0))</f>
        <v>3.7</v>
      </c>
      <c r="P980" s="53">
        <f t="shared" ref="P980:P1043" si="46">N980-O980</f>
        <v>7.86</v>
      </c>
      <c r="Q980" s="41"/>
      <c r="R980" s="59">
        <v>43486.2871852398</v>
      </c>
      <c r="S980" s="48" t="s">
        <v>3</v>
      </c>
      <c r="T980" s="48" t="s">
        <v>5</v>
      </c>
      <c r="U980" s="48" t="s">
        <v>33</v>
      </c>
      <c r="V980" s="53">
        <f>IF(AND(S980="L",T980="Yes",U980="Yes"),$P$7,0)+IF(S980="S",$M$4,IF(S980="M",$N$4,$O$4)+IF(T980="Yes",$P$4,0))</f>
        <v>11.3</v>
      </c>
      <c r="W980" s="53">
        <f>IF(S980="S",$M$5,(IF(S980="M",$N$5,$O$5)))+(IF(T980="Yes",$P$5,0))</f>
        <v>3.5</v>
      </c>
      <c r="X980" s="53">
        <f t="shared" ref="X980:X1043" si="47">V980-W980</f>
        <v>7.8</v>
      </c>
    </row>
    <row r="981" s="39" customFormat="1" ht="15.75" customHeight="1" spans="1:24">
      <c r="A981" s="41"/>
      <c r="B981" s="59">
        <v>43472.8771497082</v>
      </c>
      <c r="C981" s="48" t="s">
        <v>4</v>
      </c>
      <c r="D981" s="48" t="s">
        <v>5</v>
      </c>
      <c r="E981" s="48" t="s">
        <v>33</v>
      </c>
      <c r="F981" s="53">
        <f>IF(C981="S",$M$4,(IF(C981="M",$N$4,$O$4)))+(IF(D981="Yes",$P$4,0))</f>
        <v>12.3</v>
      </c>
      <c r="G981" s="53">
        <f>IF(C981="S",$M$5,(IF(C981="M",$N$5,$O$5)))+(IF(D981="Yes",$P$5,0))</f>
        <v>3.7</v>
      </c>
      <c r="H981" s="53">
        <f t="shared" si="45"/>
        <v>8.6</v>
      </c>
      <c r="I981" s="41"/>
      <c r="J981" s="59">
        <v>43478.3058320633</v>
      </c>
      <c r="K981" s="48" t="s">
        <v>4</v>
      </c>
      <c r="L981" s="48" t="s">
        <v>33</v>
      </c>
      <c r="M981" s="48" t="s">
        <v>5</v>
      </c>
      <c r="N981" s="53">
        <f>IF(AND(K981="L",M981="Yes"),$O$6,IF(K981="S",$M$4,IF(K981="M",$N$4,$O$4)))+IF(L981="Yes",$P$4,0)</f>
        <v>6.66</v>
      </c>
      <c r="O981" s="53">
        <f>IF(K981="S",$M$5,(IF(K981="M",$N$5,$O$5)))+(IF(L981="Yes",$P$5,0))</f>
        <v>1.7</v>
      </c>
      <c r="P981" s="53">
        <f t="shared" si="46"/>
        <v>4.96</v>
      </c>
      <c r="Q981" s="41"/>
      <c r="R981" s="59">
        <v>43486.2926941693</v>
      </c>
      <c r="S981" s="48" t="s">
        <v>3</v>
      </c>
      <c r="T981" s="48" t="s">
        <v>5</v>
      </c>
      <c r="U981" s="48" t="s">
        <v>33</v>
      </c>
      <c r="V981" s="53">
        <f>IF(AND(S981="L",T981="Yes",U981="Yes"),$P$7,0)+IF(S981="S",$M$4,IF(S981="M",$N$4,$O$4)+IF(T981="Yes",$P$4,0))</f>
        <v>11.3</v>
      </c>
      <c r="W981" s="53">
        <f>IF(S981="S",$M$5,(IF(S981="M",$N$5,$O$5)))+(IF(T981="Yes",$P$5,0))</f>
        <v>3.5</v>
      </c>
      <c r="X981" s="53">
        <f t="shared" si="47"/>
        <v>7.8</v>
      </c>
    </row>
    <row r="982" s="39" customFormat="1" ht="15.75" customHeight="1" spans="1:24">
      <c r="A982" s="41"/>
      <c r="B982" s="59">
        <v>43472.8867690827</v>
      </c>
      <c r="C982" s="48" t="s">
        <v>4</v>
      </c>
      <c r="D982" s="48" t="s">
        <v>33</v>
      </c>
      <c r="E982" s="48" t="s">
        <v>33</v>
      </c>
      <c r="F982" s="53">
        <f>IF(C982="S",$M$4,(IF(C982="M",$N$4,$O$4)))+(IF(D982="Yes",$P$4,0))</f>
        <v>7.4</v>
      </c>
      <c r="G982" s="53">
        <f>IF(C982="S",$M$5,(IF(C982="M",$N$5,$O$5)))+(IF(D982="Yes",$P$5,0))</f>
        <v>1.7</v>
      </c>
      <c r="H982" s="53">
        <f t="shared" si="45"/>
        <v>5.7</v>
      </c>
      <c r="I982" s="41"/>
      <c r="J982" s="59">
        <v>43478.3092375668</v>
      </c>
      <c r="K982" s="48" t="s">
        <v>2</v>
      </c>
      <c r="L982" s="48" t="s">
        <v>33</v>
      </c>
      <c r="M982" s="48" t="s">
        <v>33</v>
      </c>
      <c r="N982" s="53">
        <f>IF(AND(K982="L",M982="Yes"),$O$6,IF(K982="S",$M$4,IF(K982="M",$N$4,$O$4)))+IF(L982="Yes",$P$4,0)</f>
        <v>5.4</v>
      </c>
      <c r="O982" s="53">
        <f>IF(K982="S",$M$5,(IF(K982="M",$N$5,$O$5)))+(IF(L982="Yes",$P$5,0))</f>
        <v>1.2</v>
      </c>
      <c r="P982" s="53">
        <f t="shared" si="46"/>
        <v>4.2</v>
      </c>
      <c r="Q982" s="41"/>
      <c r="R982" s="59">
        <v>43486.295870256</v>
      </c>
      <c r="S982" s="48" t="s">
        <v>4</v>
      </c>
      <c r="T982" s="48" t="s">
        <v>5</v>
      </c>
      <c r="U982" s="48" t="s">
        <v>5</v>
      </c>
      <c r="V982" s="53">
        <f>IF(AND(S982="L",T982="Yes",U982="Yes"),$P$7,0)+IF(S982="S",$M$4,IF(S982="M",$N$4,$O$4)+IF(T982="Yes",$P$4,0))</f>
        <v>14.75</v>
      </c>
      <c r="W982" s="53">
        <f>IF(S982="S",$M$5,(IF(S982="M",$N$5,$O$5)))+(IF(T982="Yes",$P$5,0))</f>
        <v>3.7</v>
      </c>
      <c r="X982" s="53">
        <f t="shared" si="47"/>
        <v>11.05</v>
      </c>
    </row>
    <row r="983" s="39" customFormat="1" ht="15.75" customHeight="1" spans="1:24">
      <c r="A983" s="41"/>
      <c r="B983" s="59">
        <v>43472.898164741</v>
      </c>
      <c r="C983" s="48" t="s">
        <v>3</v>
      </c>
      <c r="D983" s="48" t="s">
        <v>5</v>
      </c>
      <c r="E983" s="48" t="s">
        <v>33</v>
      </c>
      <c r="F983" s="53">
        <f>IF(C983="S",$M$4,(IF(C983="M",$N$4,$O$4)))+(IF(D983="Yes",$P$4,0))</f>
        <v>11.3</v>
      </c>
      <c r="G983" s="53">
        <f>IF(C983="S",$M$5,(IF(C983="M",$N$5,$O$5)))+(IF(D983="Yes",$P$5,0))</f>
        <v>3.5</v>
      </c>
      <c r="H983" s="53">
        <f t="shared" si="45"/>
        <v>7.8</v>
      </c>
      <c r="I983" s="41"/>
      <c r="J983" s="59">
        <v>43478.332577781</v>
      </c>
      <c r="K983" s="48" t="s">
        <v>4</v>
      </c>
      <c r="L983" s="48" t="s">
        <v>33</v>
      </c>
      <c r="M983" s="48" t="s">
        <v>5</v>
      </c>
      <c r="N983" s="53">
        <f>IF(AND(K983="L",M983="Yes"),$O$6,IF(K983="S",$M$4,IF(K983="M",$N$4,$O$4)))+IF(L983="Yes",$P$4,0)</f>
        <v>6.66</v>
      </c>
      <c r="O983" s="53">
        <f>IF(K983="S",$M$5,(IF(K983="M",$N$5,$O$5)))+(IF(L983="Yes",$P$5,0))</f>
        <v>1.7</v>
      </c>
      <c r="P983" s="53">
        <f t="shared" si="46"/>
        <v>4.96</v>
      </c>
      <c r="Q983" s="41"/>
      <c r="R983" s="59">
        <v>43486.299328734</v>
      </c>
      <c r="S983" s="48" t="s">
        <v>2</v>
      </c>
      <c r="T983" s="48" t="s">
        <v>33</v>
      </c>
      <c r="U983" s="48" t="s">
        <v>33</v>
      </c>
      <c r="V983" s="53">
        <f>IF(AND(S983="L",T983="Yes",U983="Yes"),$P$7,0)+IF(S983="S",$M$4,IF(S983="M",$N$4,$O$4)+IF(T983="Yes",$P$4,0))</f>
        <v>5.4</v>
      </c>
      <c r="W983" s="53">
        <f>IF(S983="S",$M$5,(IF(S983="M",$N$5,$O$5)))+(IF(T983="Yes",$P$5,0))</f>
        <v>1.2</v>
      </c>
      <c r="X983" s="53">
        <f t="shared" si="47"/>
        <v>4.2</v>
      </c>
    </row>
    <row r="984" s="39" customFormat="1" ht="15.75" customHeight="1" spans="1:24">
      <c r="A984" s="41"/>
      <c r="B984" s="59">
        <v>43472.9120095878</v>
      </c>
      <c r="C984" s="48" t="s">
        <v>3</v>
      </c>
      <c r="D984" s="48" t="s">
        <v>33</v>
      </c>
      <c r="E984" s="48" t="s">
        <v>33</v>
      </c>
      <c r="F984" s="53">
        <f>IF(C984="S",$M$4,(IF(C984="M",$N$4,$O$4)))+(IF(D984="Yes",$P$4,0))</f>
        <v>6.4</v>
      </c>
      <c r="G984" s="53">
        <f>IF(C984="S",$M$5,(IF(C984="M",$N$5,$O$5)))+(IF(D984="Yes",$P$5,0))</f>
        <v>1.5</v>
      </c>
      <c r="H984" s="53">
        <f t="shared" si="45"/>
        <v>4.9</v>
      </c>
      <c r="I984" s="41"/>
      <c r="J984" s="59">
        <v>43478.3436153012</v>
      </c>
      <c r="K984" s="48" t="s">
        <v>4</v>
      </c>
      <c r="L984" s="48" t="s">
        <v>33</v>
      </c>
      <c r="M984" s="48" t="s">
        <v>5</v>
      </c>
      <c r="N984" s="53">
        <f>IF(AND(K984="L",M984="Yes"),$O$6,IF(K984="S",$M$4,IF(K984="M",$N$4,$O$4)))+IF(L984="Yes",$P$4,0)</f>
        <v>6.66</v>
      </c>
      <c r="O984" s="53">
        <f>IF(K984="S",$M$5,(IF(K984="M",$N$5,$O$5)))+(IF(L984="Yes",$P$5,0))</f>
        <v>1.7</v>
      </c>
      <c r="P984" s="53">
        <f t="shared" si="46"/>
        <v>4.96</v>
      </c>
      <c r="Q984" s="41"/>
      <c r="R984" s="59">
        <v>43486.3102223925</v>
      </c>
      <c r="S984" s="48" t="s">
        <v>3</v>
      </c>
      <c r="T984" s="48" t="s">
        <v>33</v>
      </c>
      <c r="U984" s="48" t="s">
        <v>33</v>
      </c>
      <c r="V984" s="53">
        <f>IF(AND(S984="L",T984="Yes",U984="Yes"),$P$7,0)+IF(S984="S",$M$4,IF(S984="M",$N$4,$O$4)+IF(T984="Yes",$P$4,0))</f>
        <v>6.4</v>
      </c>
      <c r="W984" s="53">
        <f>IF(S984="S",$M$5,(IF(S984="M",$N$5,$O$5)))+(IF(T984="Yes",$P$5,0))</f>
        <v>1.5</v>
      </c>
      <c r="X984" s="53">
        <f t="shared" si="47"/>
        <v>4.9</v>
      </c>
    </row>
    <row r="985" s="39" customFormat="1" ht="15.75" customHeight="1" spans="1:24">
      <c r="A985" s="41"/>
      <c r="B985" s="59">
        <v>43472.9195934118</v>
      </c>
      <c r="C985" s="48" t="s">
        <v>2</v>
      </c>
      <c r="D985" s="48" t="s">
        <v>33</v>
      </c>
      <c r="E985" s="48" t="s">
        <v>33</v>
      </c>
      <c r="F985" s="53">
        <f>IF(C985="S",$M$4,(IF(C985="M",$N$4,$O$4)))+(IF(D985="Yes",$P$4,0))</f>
        <v>5.4</v>
      </c>
      <c r="G985" s="53">
        <f>IF(C985="S",$M$5,(IF(C985="M",$N$5,$O$5)))+(IF(D985="Yes",$P$5,0))</f>
        <v>1.2</v>
      </c>
      <c r="H985" s="53">
        <f t="shared" si="45"/>
        <v>4.2</v>
      </c>
      <c r="I985" s="41"/>
      <c r="J985" s="59">
        <v>43478.3437321695</v>
      </c>
      <c r="K985" s="48" t="s">
        <v>4</v>
      </c>
      <c r="L985" s="48" t="s">
        <v>33</v>
      </c>
      <c r="M985" s="48" t="s">
        <v>5</v>
      </c>
      <c r="N985" s="53">
        <f>IF(AND(K985="L",M985="Yes"),$O$6,IF(K985="S",$M$4,IF(K985="M",$N$4,$O$4)))+IF(L985="Yes",$P$4,0)</f>
        <v>6.66</v>
      </c>
      <c r="O985" s="53">
        <f>IF(K985="S",$M$5,(IF(K985="M",$N$5,$O$5)))+(IF(L985="Yes",$P$5,0))</f>
        <v>1.7</v>
      </c>
      <c r="P985" s="53">
        <f t="shared" si="46"/>
        <v>4.96</v>
      </c>
      <c r="Q985" s="41"/>
      <c r="R985" s="59">
        <v>43486.3189817558</v>
      </c>
      <c r="S985" s="48" t="s">
        <v>4</v>
      </c>
      <c r="T985" s="48" t="s">
        <v>33</v>
      </c>
      <c r="U985" s="48" t="s">
        <v>33</v>
      </c>
      <c r="V985" s="53">
        <f>IF(AND(S985="L",T985="Yes",U985="Yes"),$P$7,0)+IF(S985="S",$M$4,IF(S985="M",$N$4,$O$4)+IF(T985="Yes",$P$4,0))</f>
        <v>7.4</v>
      </c>
      <c r="W985" s="53">
        <f>IF(S985="S",$M$5,(IF(S985="M",$N$5,$O$5)))+(IF(T985="Yes",$P$5,0))</f>
        <v>1.7</v>
      </c>
      <c r="X985" s="53">
        <f t="shared" si="47"/>
        <v>5.7</v>
      </c>
    </row>
    <row r="986" s="39" customFormat="1" ht="15.75" customHeight="1" spans="1:24">
      <c r="A986" s="41"/>
      <c r="B986" s="59">
        <v>43472.9201498803</v>
      </c>
      <c r="C986" s="48" t="s">
        <v>4</v>
      </c>
      <c r="D986" s="48" t="s">
        <v>33</v>
      </c>
      <c r="E986" s="48" t="s">
        <v>33</v>
      </c>
      <c r="F986" s="53">
        <f>IF(C986="S",$M$4,(IF(C986="M",$N$4,$O$4)))+(IF(D986="Yes",$P$4,0))</f>
        <v>7.4</v>
      </c>
      <c r="G986" s="53">
        <f>IF(C986="S",$M$5,(IF(C986="M",$N$5,$O$5)))+(IF(D986="Yes",$P$5,0))</f>
        <v>1.7</v>
      </c>
      <c r="H986" s="53">
        <f t="shared" si="45"/>
        <v>5.7</v>
      </c>
      <c r="I986" s="41"/>
      <c r="J986" s="59">
        <v>43478.3488899427</v>
      </c>
      <c r="K986" s="48" t="s">
        <v>4</v>
      </c>
      <c r="L986" s="48" t="s">
        <v>33</v>
      </c>
      <c r="M986" s="48" t="s">
        <v>5</v>
      </c>
      <c r="N986" s="53">
        <f>IF(AND(K986="L",M986="Yes"),$O$6,IF(K986="S",$M$4,IF(K986="M",$N$4,$O$4)))+IF(L986="Yes",$P$4,0)</f>
        <v>6.66</v>
      </c>
      <c r="O986" s="53">
        <f>IF(K986="S",$M$5,(IF(K986="M",$N$5,$O$5)))+(IF(L986="Yes",$P$5,0))</f>
        <v>1.7</v>
      </c>
      <c r="P986" s="53">
        <f t="shared" si="46"/>
        <v>4.96</v>
      </c>
      <c r="Q986" s="41"/>
      <c r="R986" s="59">
        <v>43486.3247640587</v>
      </c>
      <c r="S986" s="48" t="s">
        <v>2</v>
      </c>
      <c r="T986" s="48" t="s">
        <v>33</v>
      </c>
      <c r="U986" s="48" t="s">
        <v>33</v>
      </c>
      <c r="V986" s="53">
        <f>IF(AND(S986="L",T986="Yes",U986="Yes"),$P$7,0)+IF(S986="S",$M$4,IF(S986="M",$N$4,$O$4)+IF(T986="Yes",$P$4,0))</f>
        <v>5.4</v>
      </c>
      <c r="W986" s="53">
        <f>IF(S986="S",$M$5,(IF(S986="M",$N$5,$O$5)))+(IF(T986="Yes",$P$5,0))</f>
        <v>1.2</v>
      </c>
      <c r="X986" s="53">
        <f t="shared" si="47"/>
        <v>4.2</v>
      </c>
    </row>
    <row r="987" s="39" customFormat="1" ht="15.75" customHeight="1" spans="1:24">
      <c r="A987" s="41"/>
      <c r="B987" s="59">
        <v>43472.9218718881</v>
      </c>
      <c r="C987" s="48" t="s">
        <v>4</v>
      </c>
      <c r="D987" s="48" t="s">
        <v>33</v>
      </c>
      <c r="E987" s="48" t="s">
        <v>33</v>
      </c>
      <c r="F987" s="53">
        <f>IF(C987="S",$M$4,(IF(C987="M",$N$4,$O$4)))+(IF(D987="Yes",$P$4,0))</f>
        <v>7.4</v>
      </c>
      <c r="G987" s="53">
        <f>IF(C987="S",$M$5,(IF(C987="M",$N$5,$O$5)))+(IF(D987="Yes",$P$5,0))</f>
        <v>1.7</v>
      </c>
      <c r="H987" s="53">
        <f t="shared" si="45"/>
        <v>5.7</v>
      </c>
      <c r="I987" s="41"/>
      <c r="J987" s="59">
        <v>43478.348928152</v>
      </c>
      <c r="K987" s="48" t="s">
        <v>3</v>
      </c>
      <c r="L987" s="48" t="s">
        <v>33</v>
      </c>
      <c r="M987" s="48" t="s">
        <v>33</v>
      </c>
      <c r="N987" s="53">
        <f>IF(AND(K987="L",M987="Yes"),$O$6,IF(K987="S",$M$4,IF(K987="M",$N$4,$O$4)))+IF(L987="Yes",$P$4,0)</f>
        <v>6.4</v>
      </c>
      <c r="O987" s="53">
        <f>IF(K987="S",$M$5,(IF(K987="M",$N$5,$O$5)))+(IF(L987="Yes",$P$5,0))</f>
        <v>1.5</v>
      </c>
      <c r="P987" s="53">
        <f t="shared" si="46"/>
        <v>4.9</v>
      </c>
      <c r="Q987" s="41"/>
      <c r="R987" s="59">
        <v>43486.3400051691</v>
      </c>
      <c r="S987" s="48" t="s">
        <v>3</v>
      </c>
      <c r="T987" s="48" t="s">
        <v>5</v>
      </c>
      <c r="U987" s="48" t="s">
        <v>33</v>
      </c>
      <c r="V987" s="53">
        <f>IF(AND(S987="L",T987="Yes",U987="Yes"),$P$7,0)+IF(S987="S",$M$4,IF(S987="M",$N$4,$O$4)+IF(T987="Yes",$P$4,0))</f>
        <v>11.3</v>
      </c>
      <c r="W987" s="53">
        <f>IF(S987="S",$M$5,(IF(S987="M",$N$5,$O$5)))+(IF(T987="Yes",$P$5,0))</f>
        <v>3.5</v>
      </c>
      <c r="X987" s="53">
        <f t="shared" si="47"/>
        <v>7.8</v>
      </c>
    </row>
    <row r="988" s="39" customFormat="1" ht="15.75" customHeight="1" spans="1:24">
      <c r="A988" s="41"/>
      <c r="B988" s="59">
        <v>43472.9248382225</v>
      </c>
      <c r="C988" s="48" t="s">
        <v>3</v>
      </c>
      <c r="D988" s="48" t="s">
        <v>33</v>
      </c>
      <c r="E988" s="48" t="s">
        <v>33</v>
      </c>
      <c r="F988" s="53">
        <f>IF(C988="S",$M$4,(IF(C988="M",$N$4,$O$4)))+(IF(D988="Yes",$P$4,0))</f>
        <v>6.4</v>
      </c>
      <c r="G988" s="53">
        <f>IF(C988="S",$M$5,(IF(C988="M",$N$5,$O$5)))+(IF(D988="Yes",$P$5,0))</f>
        <v>1.5</v>
      </c>
      <c r="H988" s="53">
        <f t="shared" si="45"/>
        <v>4.9</v>
      </c>
      <c r="I988" s="41"/>
      <c r="J988" s="59">
        <v>43478.3495036354</v>
      </c>
      <c r="K988" s="48" t="s">
        <v>4</v>
      </c>
      <c r="L988" s="48" t="s">
        <v>33</v>
      </c>
      <c r="M988" s="48" t="s">
        <v>5</v>
      </c>
      <c r="N988" s="53">
        <f>IF(AND(K988="L",M988="Yes"),$O$6,IF(K988="S",$M$4,IF(K988="M",$N$4,$O$4)))+IF(L988="Yes",$P$4,0)</f>
        <v>6.66</v>
      </c>
      <c r="O988" s="53">
        <f>IF(K988="S",$M$5,(IF(K988="M",$N$5,$O$5)))+(IF(L988="Yes",$P$5,0))</f>
        <v>1.7</v>
      </c>
      <c r="P988" s="53">
        <f t="shared" si="46"/>
        <v>4.96</v>
      </c>
      <c r="Q988" s="41"/>
      <c r="R988" s="59">
        <v>43486.341579877</v>
      </c>
      <c r="S988" s="48" t="s">
        <v>3</v>
      </c>
      <c r="T988" s="48" t="s">
        <v>33</v>
      </c>
      <c r="U988" s="48" t="s">
        <v>33</v>
      </c>
      <c r="V988" s="53">
        <f>IF(AND(S988="L",T988="Yes",U988="Yes"),$P$7,0)+IF(S988="S",$M$4,IF(S988="M",$N$4,$O$4)+IF(T988="Yes",$P$4,0))</f>
        <v>6.4</v>
      </c>
      <c r="W988" s="53">
        <f>IF(S988="S",$M$5,(IF(S988="M",$N$5,$O$5)))+(IF(T988="Yes",$P$5,0))</f>
        <v>1.5</v>
      </c>
      <c r="X988" s="53">
        <f t="shared" si="47"/>
        <v>4.9</v>
      </c>
    </row>
    <row r="989" s="39" customFormat="1" ht="15.75" customHeight="1" spans="1:24">
      <c r="A989" s="41"/>
      <c r="B989" s="59">
        <v>43472.9380441504</v>
      </c>
      <c r="C989" s="48" t="s">
        <v>4</v>
      </c>
      <c r="D989" s="48" t="s">
        <v>5</v>
      </c>
      <c r="E989" s="48" t="s">
        <v>33</v>
      </c>
      <c r="F989" s="53">
        <f>IF(C989="S",$M$4,(IF(C989="M",$N$4,$O$4)))+(IF(D989="Yes",$P$4,0))</f>
        <v>12.3</v>
      </c>
      <c r="G989" s="53">
        <f>IF(C989="S",$M$5,(IF(C989="M",$N$5,$O$5)))+(IF(D989="Yes",$P$5,0))</f>
        <v>3.7</v>
      </c>
      <c r="H989" s="53">
        <f t="shared" si="45"/>
        <v>8.6</v>
      </c>
      <c r="I989" s="41"/>
      <c r="J989" s="59">
        <v>43478.3496885048</v>
      </c>
      <c r="K989" s="48" t="s">
        <v>2</v>
      </c>
      <c r="L989" s="48" t="s">
        <v>33</v>
      </c>
      <c r="M989" s="48" t="s">
        <v>33</v>
      </c>
      <c r="N989" s="53">
        <f>IF(AND(K989="L",M989="Yes"),$O$6,IF(K989="S",$M$4,IF(K989="M",$N$4,$O$4)))+IF(L989="Yes",$P$4,0)</f>
        <v>5.4</v>
      </c>
      <c r="O989" s="53">
        <f>IF(K989="S",$M$5,(IF(K989="M",$N$5,$O$5)))+(IF(L989="Yes",$P$5,0))</f>
        <v>1.2</v>
      </c>
      <c r="P989" s="53">
        <f t="shared" si="46"/>
        <v>4.2</v>
      </c>
      <c r="Q989" s="41"/>
      <c r="R989" s="59">
        <v>43486.3416306683</v>
      </c>
      <c r="S989" s="48" t="s">
        <v>4</v>
      </c>
      <c r="T989" s="48" t="s">
        <v>33</v>
      </c>
      <c r="U989" s="48" t="s">
        <v>33</v>
      </c>
      <c r="V989" s="53">
        <f>IF(AND(S989="L",T989="Yes",U989="Yes"),$P$7,0)+IF(S989="S",$M$4,IF(S989="M",$N$4,$O$4)+IF(T989="Yes",$P$4,0))</f>
        <v>7.4</v>
      </c>
      <c r="W989" s="53">
        <f>IF(S989="S",$M$5,(IF(S989="M",$N$5,$O$5)))+(IF(T989="Yes",$P$5,0))</f>
        <v>1.7</v>
      </c>
      <c r="X989" s="53">
        <f t="shared" si="47"/>
        <v>5.7</v>
      </c>
    </row>
    <row r="990" s="39" customFormat="1" ht="15.75" customHeight="1" spans="1:24">
      <c r="A990" s="41"/>
      <c r="B990" s="59">
        <v>43472.938163498</v>
      </c>
      <c r="C990" s="48" t="s">
        <v>3</v>
      </c>
      <c r="D990" s="48" t="s">
        <v>33</v>
      </c>
      <c r="E990" s="48" t="s">
        <v>33</v>
      </c>
      <c r="F990" s="53">
        <f>IF(C990="S",$M$4,(IF(C990="M",$N$4,$O$4)))+(IF(D990="Yes",$P$4,0))</f>
        <v>6.4</v>
      </c>
      <c r="G990" s="53">
        <f>IF(C990="S",$M$5,(IF(C990="M",$N$5,$O$5)))+(IF(D990="Yes",$P$5,0))</f>
        <v>1.5</v>
      </c>
      <c r="H990" s="53">
        <f t="shared" si="45"/>
        <v>4.9</v>
      </c>
      <c r="I990" s="41"/>
      <c r="J990" s="59">
        <v>43478.3535448031</v>
      </c>
      <c r="K990" s="48" t="s">
        <v>3</v>
      </c>
      <c r="L990" s="48" t="s">
        <v>33</v>
      </c>
      <c r="M990" s="48" t="s">
        <v>33</v>
      </c>
      <c r="N990" s="53">
        <f>IF(AND(K990="L",M990="Yes"),$O$6,IF(K990="S",$M$4,IF(K990="M",$N$4,$O$4)))+IF(L990="Yes",$P$4,0)</f>
        <v>6.4</v>
      </c>
      <c r="O990" s="53">
        <f>IF(K990="S",$M$5,(IF(K990="M",$N$5,$O$5)))+(IF(L990="Yes",$P$5,0))</f>
        <v>1.5</v>
      </c>
      <c r="P990" s="53">
        <f t="shared" si="46"/>
        <v>4.9</v>
      </c>
      <c r="Q990" s="41"/>
      <c r="R990" s="59">
        <v>43486.3485762156</v>
      </c>
      <c r="S990" s="48" t="s">
        <v>3</v>
      </c>
      <c r="T990" s="48" t="s">
        <v>33</v>
      </c>
      <c r="U990" s="48" t="s">
        <v>33</v>
      </c>
      <c r="V990" s="53">
        <f>IF(AND(S990="L",T990="Yes",U990="Yes"),$P$7,0)+IF(S990="S",$M$4,IF(S990="M",$N$4,$O$4)+IF(T990="Yes",$P$4,0))</f>
        <v>6.4</v>
      </c>
      <c r="W990" s="53">
        <f>IF(S990="S",$M$5,(IF(S990="M",$N$5,$O$5)))+(IF(T990="Yes",$P$5,0))</f>
        <v>1.5</v>
      </c>
      <c r="X990" s="53">
        <f t="shared" si="47"/>
        <v>4.9</v>
      </c>
    </row>
    <row r="991" s="39" customFormat="1" ht="15.75" customHeight="1" spans="1:24">
      <c r="A991" s="41"/>
      <c r="B991" s="59">
        <v>43472.9397236192</v>
      </c>
      <c r="C991" s="48" t="s">
        <v>3</v>
      </c>
      <c r="D991" s="48" t="s">
        <v>5</v>
      </c>
      <c r="E991" s="48" t="s">
        <v>33</v>
      </c>
      <c r="F991" s="53">
        <f>IF(C991="S",$M$4,(IF(C991="M",$N$4,$O$4)))+(IF(D991="Yes",$P$4,0))</f>
        <v>11.3</v>
      </c>
      <c r="G991" s="53">
        <f>IF(C991="S",$M$5,(IF(C991="M",$N$5,$O$5)))+(IF(D991="Yes",$P$5,0))</f>
        <v>3.5</v>
      </c>
      <c r="H991" s="53">
        <f t="shared" si="45"/>
        <v>7.8</v>
      </c>
      <c r="I991" s="41"/>
      <c r="J991" s="59">
        <v>43478.3552898131</v>
      </c>
      <c r="K991" s="48" t="s">
        <v>4</v>
      </c>
      <c r="L991" s="48" t="s">
        <v>33</v>
      </c>
      <c r="M991" s="48" t="s">
        <v>5</v>
      </c>
      <c r="N991" s="53">
        <f>IF(AND(K991="L",M991="Yes"),$O$6,IF(K991="S",$M$4,IF(K991="M",$N$4,$O$4)))+IF(L991="Yes",$P$4,0)</f>
        <v>6.66</v>
      </c>
      <c r="O991" s="53">
        <f>IF(K991="S",$M$5,(IF(K991="M",$N$5,$O$5)))+(IF(L991="Yes",$P$5,0))</f>
        <v>1.7</v>
      </c>
      <c r="P991" s="53">
        <f t="shared" si="46"/>
        <v>4.96</v>
      </c>
      <c r="Q991" s="41"/>
      <c r="R991" s="59">
        <v>43486.3511179232</v>
      </c>
      <c r="S991" s="48" t="s">
        <v>4</v>
      </c>
      <c r="T991" s="48" t="s">
        <v>5</v>
      </c>
      <c r="U991" s="48" t="s">
        <v>33</v>
      </c>
      <c r="V991" s="53">
        <f>IF(AND(S991="L",T991="Yes",U991="Yes"),$P$7,0)+IF(S991="S",$M$4,IF(S991="M",$N$4,$O$4)+IF(T991="Yes",$P$4,0))</f>
        <v>12.3</v>
      </c>
      <c r="W991" s="53">
        <f>IF(S991="S",$M$5,(IF(S991="M",$N$5,$O$5)))+(IF(T991="Yes",$P$5,0))</f>
        <v>3.7</v>
      </c>
      <c r="X991" s="53">
        <f t="shared" si="47"/>
        <v>8.6</v>
      </c>
    </row>
    <row r="992" s="39" customFormat="1" ht="15.75" customHeight="1" spans="1:24">
      <c r="A992" s="41"/>
      <c r="B992" s="59">
        <v>43472.9420547018</v>
      </c>
      <c r="C992" s="48" t="s">
        <v>3</v>
      </c>
      <c r="D992" s="48" t="s">
        <v>5</v>
      </c>
      <c r="E992" s="48" t="s">
        <v>33</v>
      </c>
      <c r="F992" s="53">
        <f>IF(C992="S",$M$4,(IF(C992="M",$N$4,$O$4)))+(IF(D992="Yes",$P$4,0))</f>
        <v>11.3</v>
      </c>
      <c r="G992" s="53">
        <f>IF(C992="S",$M$5,(IF(C992="M",$N$5,$O$5)))+(IF(D992="Yes",$P$5,0))</f>
        <v>3.5</v>
      </c>
      <c r="H992" s="53">
        <f t="shared" si="45"/>
        <v>7.8</v>
      </c>
      <c r="I992" s="41"/>
      <c r="J992" s="59">
        <v>43478.3662963804</v>
      </c>
      <c r="K992" s="48" t="s">
        <v>3</v>
      </c>
      <c r="L992" s="48" t="s">
        <v>33</v>
      </c>
      <c r="M992" s="48" t="s">
        <v>33</v>
      </c>
      <c r="N992" s="53">
        <f>IF(AND(K992="L",M992="Yes"),$O$6,IF(K992="S",$M$4,IF(K992="M",$N$4,$O$4)))+IF(L992="Yes",$P$4,0)</f>
        <v>6.4</v>
      </c>
      <c r="O992" s="53">
        <f>IF(K992="S",$M$5,(IF(K992="M",$N$5,$O$5)))+(IF(L992="Yes",$P$5,0))</f>
        <v>1.5</v>
      </c>
      <c r="P992" s="53">
        <f t="shared" si="46"/>
        <v>4.9</v>
      </c>
      <c r="Q992" s="41"/>
      <c r="R992" s="59">
        <v>43486.3533320962</v>
      </c>
      <c r="S992" s="48" t="s">
        <v>2</v>
      </c>
      <c r="T992" s="48" t="s">
        <v>33</v>
      </c>
      <c r="U992" s="48" t="s">
        <v>33</v>
      </c>
      <c r="V992" s="53">
        <f>IF(AND(S992="L",T992="Yes",U992="Yes"),$P$7,0)+IF(S992="S",$M$4,IF(S992="M",$N$4,$O$4)+IF(T992="Yes",$P$4,0))</f>
        <v>5.4</v>
      </c>
      <c r="W992" s="53">
        <f>IF(S992="S",$M$5,(IF(S992="M",$N$5,$O$5)))+(IF(T992="Yes",$P$5,0))</f>
        <v>1.2</v>
      </c>
      <c r="X992" s="53">
        <f t="shared" si="47"/>
        <v>4.2</v>
      </c>
    </row>
    <row r="993" s="39" customFormat="1" ht="15.75" customHeight="1" spans="1:24">
      <c r="A993" s="41"/>
      <c r="B993" s="59">
        <v>43472.9426024902</v>
      </c>
      <c r="C993" s="48" t="s">
        <v>3</v>
      </c>
      <c r="D993" s="48" t="s">
        <v>5</v>
      </c>
      <c r="E993" s="48" t="s">
        <v>33</v>
      </c>
      <c r="F993" s="53">
        <f>IF(C993="S",$M$4,(IF(C993="M",$N$4,$O$4)))+(IF(D993="Yes",$P$4,0))</f>
        <v>11.3</v>
      </c>
      <c r="G993" s="53">
        <f>IF(C993="S",$M$5,(IF(C993="M",$N$5,$O$5)))+(IF(D993="Yes",$P$5,0))</f>
        <v>3.5</v>
      </c>
      <c r="H993" s="53">
        <f t="shared" si="45"/>
        <v>7.8</v>
      </c>
      <c r="I993" s="41"/>
      <c r="J993" s="59">
        <v>43478.3800828913</v>
      </c>
      <c r="K993" s="48" t="s">
        <v>4</v>
      </c>
      <c r="L993" s="48" t="s">
        <v>33</v>
      </c>
      <c r="M993" s="48" t="s">
        <v>5</v>
      </c>
      <c r="N993" s="53">
        <f>IF(AND(K993="L",M993="Yes"),$O$6,IF(K993="S",$M$4,IF(K993="M",$N$4,$O$4)))+IF(L993="Yes",$P$4,0)</f>
        <v>6.66</v>
      </c>
      <c r="O993" s="53">
        <f>IF(K993="S",$M$5,(IF(K993="M",$N$5,$O$5)))+(IF(L993="Yes",$P$5,0))</f>
        <v>1.7</v>
      </c>
      <c r="P993" s="53">
        <f t="shared" si="46"/>
        <v>4.96</v>
      </c>
      <c r="Q993" s="41"/>
      <c r="R993" s="59">
        <v>43486.3796647888</v>
      </c>
      <c r="S993" s="48" t="s">
        <v>2</v>
      </c>
      <c r="T993" s="48" t="s">
        <v>5</v>
      </c>
      <c r="U993" s="48" t="s">
        <v>33</v>
      </c>
      <c r="V993" s="53">
        <f>IF(AND(S993="L",T993="Yes",U993="Yes"),$P$7,0)+IF(S993="S",$M$4,IF(S993="M",$N$4,$O$4)+IF(T993="Yes",$P$4,0))</f>
        <v>5.4</v>
      </c>
      <c r="W993" s="53">
        <f>IF(S993="S",$M$5,(IF(S993="M",$N$5,$O$5)))+(IF(T993="Yes",$P$5,0))</f>
        <v>3.2</v>
      </c>
      <c r="X993" s="53">
        <f t="shared" si="47"/>
        <v>2.2</v>
      </c>
    </row>
    <row r="994" s="39" customFormat="1" ht="15.75" customHeight="1" spans="1:24">
      <c r="A994" s="41"/>
      <c r="B994" s="59">
        <v>43472.9467388885</v>
      </c>
      <c r="C994" s="48" t="s">
        <v>3</v>
      </c>
      <c r="D994" s="48" t="s">
        <v>33</v>
      </c>
      <c r="E994" s="48" t="s">
        <v>33</v>
      </c>
      <c r="F994" s="53">
        <f>IF(C994="S",$M$4,(IF(C994="M",$N$4,$O$4)))+(IF(D994="Yes",$P$4,0))</f>
        <v>6.4</v>
      </c>
      <c r="G994" s="53">
        <f>IF(C994="S",$M$5,(IF(C994="M",$N$5,$O$5)))+(IF(D994="Yes",$P$5,0))</f>
        <v>1.5</v>
      </c>
      <c r="H994" s="53">
        <f t="shared" si="45"/>
        <v>4.9</v>
      </c>
      <c r="I994" s="41"/>
      <c r="J994" s="59">
        <v>43478.4108316913</v>
      </c>
      <c r="K994" s="48" t="s">
        <v>4</v>
      </c>
      <c r="L994" s="48" t="s">
        <v>33</v>
      </c>
      <c r="M994" s="48" t="s">
        <v>5</v>
      </c>
      <c r="N994" s="53">
        <f>IF(AND(K994="L",M994="Yes"),$O$6,IF(K994="S",$M$4,IF(K994="M",$N$4,$O$4)))+IF(L994="Yes",$P$4,0)</f>
        <v>6.66</v>
      </c>
      <c r="O994" s="53">
        <f>IF(K994="S",$M$5,(IF(K994="M",$N$5,$O$5)))+(IF(L994="Yes",$P$5,0))</f>
        <v>1.7</v>
      </c>
      <c r="P994" s="53">
        <f t="shared" si="46"/>
        <v>4.96</v>
      </c>
      <c r="Q994" s="41"/>
      <c r="R994" s="59">
        <v>43486.3941298893</v>
      </c>
      <c r="S994" s="48" t="s">
        <v>3</v>
      </c>
      <c r="T994" s="48" t="s">
        <v>5</v>
      </c>
      <c r="U994" s="48" t="s">
        <v>33</v>
      </c>
      <c r="V994" s="53">
        <f>IF(AND(S994="L",T994="Yes",U994="Yes"),$P$7,0)+IF(S994="S",$M$4,IF(S994="M",$N$4,$O$4)+IF(T994="Yes",$P$4,0))</f>
        <v>11.3</v>
      </c>
      <c r="W994" s="53">
        <f>IF(S994="S",$M$5,(IF(S994="M",$N$5,$O$5)))+(IF(T994="Yes",$P$5,0))</f>
        <v>3.5</v>
      </c>
      <c r="X994" s="53">
        <f t="shared" si="47"/>
        <v>7.8</v>
      </c>
    </row>
    <row r="995" s="39" customFormat="1" ht="15.75" customHeight="1" spans="1:24">
      <c r="A995" s="41"/>
      <c r="B995" s="59">
        <v>43472.9536421218</v>
      </c>
      <c r="C995" s="48" t="s">
        <v>4</v>
      </c>
      <c r="D995" s="48" t="s">
        <v>5</v>
      </c>
      <c r="E995" s="48" t="s">
        <v>33</v>
      </c>
      <c r="F995" s="53">
        <f>IF(C995="S",$M$4,(IF(C995="M",$N$4,$O$4)))+(IF(D995="Yes",$P$4,0))</f>
        <v>12.3</v>
      </c>
      <c r="G995" s="53">
        <f>IF(C995="S",$M$5,(IF(C995="M",$N$5,$O$5)))+(IF(D995="Yes",$P$5,0))</f>
        <v>3.7</v>
      </c>
      <c r="H995" s="53">
        <f t="shared" si="45"/>
        <v>8.6</v>
      </c>
      <c r="I995" s="41"/>
      <c r="J995" s="59">
        <v>43478.4110467852</v>
      </c>
      <c r="K995" s="48" t="s">
        <v>3</v>
      </c>
      <c r="L995" s="48" t="s">
        <v>5</v>
      </c>
      <c r="M995" s="48" t="s">
        <v>33</v>
      </c>
      <c r="N995" s="53">
        <f>IF(AND(K995="L",M995="Yes"),$O$6,IF(K995="S",$M$4,IF(K995="M",$N$4,$O$4)))+IF(L995="Yes",$P$4,0)</f>
        <v>11.3</v>
      </c>
      <c r="O995" s="53">
        <f>IF(K995="S",$M$5,(IF(K995="M",$N$5,$O$5)))+(IF(L995="Yes",$P$5,0))</f>
        <v>3.5</v>
      </c>
      <c r="P995" s="53">
        <f t="shared" si="46"/>
        <v>7.8</v>
      </c>
      <c r="Q995" s="41"/>
      <c r="R995" s="59">
        <v>43486.4005832938</v>
      </c>
      <c r="S995" s="48" t="s">
        <v>2</v>
      </c>
      <c r="T995" s="48" t="s">
        <v>33</v>
      </c>
      <c r="U995" s="48" t="s">
        <v>33</v>
      </c>
      <c r="V995" s="53">
        <f>IF(AND(S995="L",T995="Yes",U995="Yes"),$P$7,0)+IF(S995="S",$M$4,IF(S995="M",$N$4,$O$4)+IF(T995="Yes",$P$4,0))</f>
        <v>5.4</v>
      </c>
      <c r="W995" s="53">
        <f>IF(S995="S",$M$5,(IF(S995="M",$N$5,$O$5)))+(IF(T995="Yes",$P$5,0))</f>
        <v>1.2</v>
      </c>
      <c r="X995" s="53">
        <f t="shared" si="47"/>
        <v>4.2</v>
      </c>
    </row>
    <row r="996" s="39" customFormat="1" ht="15.75" customHeight="1" spans="1:24">
      <c r="A996" s="41"/>
      <c r="B996" s="59">
        <v>43472.9631476925</v>
      </c>
      <c r="C996" s="48" t="s">
        <v>2</v>
      </c>
      <c r="D996" s="48" t="s">
        <v>5</v>
      </c>
      <c r="E996" s="48" t="s">
        <v>33</v>
      </c>
      <c r="F996" s="53">
        <f>IF(C996="S",$M$4,(IF(C996="M",$N$4,$O$4)))+(IF(D996="Yes",$P$4,0))</f>
        <v>10.3</v>
      </c>
      <c r="G996" s="53">
        <f>IF(C996="S",$M$5,(IF(C996="M",$N$5,$O$5)))+(IF(D996="Yes",$P$5,0))</f>
        <v>3.2</v>
      </c>
      <c r="H996" s="53">
        <f t="shared" si="45"/>
        <v>7.1</v>
      </c>
      <c r="I996" s="41"/>
      <c r="J996" s="59">
        <v>43478.4123922465</v>
      </c>
      <c r="K996" s="48" t="s">
        <v>4</v>
      </c>
      <c r="L996" s="48" t="s">
        <v>33</v>
      </c>
      <c r="M996" s="48" t="s">
        <v>33</v>
      </c>
      <c r="N996" s="53">
        <f>IF(AND(K996="L",M996="Yes"),$O$6,IF(K996="S",$M$4,IF(K996="M",$N$4,$O$4)))+IF(L996="Yes",$P$4,0)</f>
        <v>7.4</v>
      </c>
      <c r="O996" s="53">
        <f>IF(K996="S",$M$5,(IF(K996="M",$N$5,$O$5)))+(IF(L996="Yes",$P$5,0))</f>
        <v>1.7</v>
      </c>
      <c r="P996" s="53">
        <f t="shared" si="46"/>
        <v>5.7</v>
      </c>
      <c r="Q996" s="41"/>
      <c r="R996" s="59">
        <v>43486.4037678427</v>
      </c>
      <c r="S996" s="48" t="s">
        <v>3</v>
      </c>
      <c r="T996" s="48" t="s">
        <v>33</v>
      </c>
      <c r="U996" s="48" t="s">
        <v>33</v>
      </c>
      <c r="V996" s="53">
        <f>IF(AND(S996="L",T996="Yes",U996="Yes"),$P$7,0)+IF(S996="S",$M$4,IF(S996="M",$N$4,$O$4)+IF(T996="Yes",$P$4,0))</f>
        <v>6.4</v>
      </c>
      <c r="W996" s="53">
        <f>IF(S996="S",$M$5,(IF(S996="M",$N$5,$O$5)))+(IF(T996="Yes",$P$5,0))</f>
        <v>1.5</v>
      </c>
      <c r="X996" s="53">
        <f t="shared" si="47"/>
        <v>4.9</v>
      </c>
    </row>
    <row r="997" s="39" customFormat="1" ht="15.75" customHeight="1" spans="1:24">
      <c r="A997" s="41"/>
      <c r="B997" s="59">
        <v>43472.9650548362</v>
      </c>
      <c r="C997" s="48" t="s">
        <v>3</v>
      </c>
      <c r="D997" s="48" t="s">
        <v>33</v>
      </c>
      <c r="E997" s="48" t="s">
        <v>33</v>
      </c>
      <c r="F997" s="53">
        <f>IF(C997="S",$M$4,(IF(C997="M",$N$4,$O$4)))+(IF(D997="Yes",$P$4,0))</f>
        <v>6.4</v>
      </c>
      <c r="G997" s="53">
        <f>IF(C997="S",$M$5,(IF(C997="M",$N$5,$O$5)))+(IF(D997="Yes",$P$5,0))</f>
        <v>1.5</v>
      </c>
      <c r="H997" s="53">
        <f t="shared" si="45"/>
        <v>4.9</v>
      </c>
      <c r="I997" s="41"/>
      <c r="J997" s="59">
        <v>43478.4351541667</v>
      </c>
      <c r="K997" s="48" t="s">
        <v>4</v>
      </c>
      <c r="L997" s="48" t="s">
        <v>33</v>
      </c>
      <c r="M997" s="48" t="s">
        <v>5</v>
      </c>
      <c r="N997" s="53">
        <f>IF(AND(K997="L",M997="Yes"),$O$6,IF(K997="S",$M$4,IF(K997="M",$N$4,$O$4)))+IF(L997="Yes",$P$4,0)</f>
        <v>6.66</v>
      </c>
      <c r="O997" s="53">
        <f>IF(K997="S",$M$5,(IF(K997="M",$N$5,$O$5)))+(IF(L997="Yes",$P$5,0))</f>
        <v>1.7</v>
      </c>
      <c r="P997" s="53">
        <f t="shared" si="46"/>
        <v>4.96</v>
      </c>
      <c r="Q997" s="41"/>
      <c r="R997" s="59">
        <v>43486.4095387898</v>
      </c>
      <c r="S997" s="48" t="s">
        <v>3</v>
      </c>
      <c r="T997" s="48" t="s">
        <v>5</v>
      </c>
      <c r="U997" s="48" t="s">
        <v>33</v>
      </c>
      <c r="V997" s="53">
        <f>IF(AND(S997="L",T997="Yes",U997="Yes"),$P$7,0)+IF(S997="S",$M$4,IF(S997="M",$N$4,$O$4)+IF(T997="Yes",$P$4,0))</f>
        <v>11.3</v>
      </c>
      <c r="W997" s="53">
        <f>IF(S997="S",$M$5,(IF(S997="M",$N$5,$O$5)))+(IF(T997="Yes",$P$5,0))</f>
        <v>3.5</v>
      </c>
      <c r="X997" s="53">
        <f t="shared" si="47"/>
        <v>7.8</v>
      </c>
    </row>
    <row r="998" s="39" customFormat="1" ht="15.75" customHeight="1" spans="1:24">
      <c r="A998" s="41"/>
      <c r="B998" s="59">
        <v>43472.9686458493</v>
      </c>
      <c r="C998" s="48" t="s">
        <v>3</v>
      </c>
      <c r="D998" s="48" t="s">
        <v>33</v>
      </c>
      <c r="E998" s="48" t="s">
        <v>33</v>
      </c>
      <c r="F998" s="53">
        <f>IF(C998="S",$M$4,(IF(C998="M",$N$4,$O$4)))+(IF(D998="Yes",$P$4,0))</f>
        <v>6.4</v>
      </c>
      <c r="G998" s="53">
        <f>IF(C998="S",$M$5,(IF(C998="M",$N$5,$O$5)))+(IF(D998="Yes",$P$5,0))</f>
        <v>1.5</v>
      </c>
      <c r="H998" s="53">
        <f t="shared" si="45"/>
        <v>4.9</v>
      </c>
      <c r="I998" s="41"/>
      <c r="J998" s="59">
        <v>43478.4498618898</v>
      </c>
      <c r="K998" s="48" t="s">
        <v>3</v>
      </c>
      <c r="L998" s="48" t="s">
        <v>33</v>
      </c>
      <c r="M998" s="48" t="s">
        <v>33</v>
      </c>
      <c r="N998" s="53">
        <f>IF(AND(K998="L",M998="Yes"),$O$6,IF(K998="S",$M$4,IF(K998="M",$N$4,$O$4)))+IF(L998="Yes",$P$4,0)</f>
        <v>6.4</v>
      </c>
      <c r="O998" s="53">
        <f>IF(K998="S",$M$5,(IF(K998="M",$N$5,$O$5)))+(IF(L998="Yes",$P$5,0))</f>
        <v>1.5</v>
      </c>
      <c r="P998" s="53">
        <f t="shared" si="46"/>
        <v>4.9</v>
      </c>
      <c r="Q998" s="41"/>
      <c r="R998" s="59">
        <v>43486.4209461975</v>
      </c>
      <c r="S998" s="48" t="s">
        <v>3</v>
      </c>
      <c r="T998" s="48" t="s">
        <v>33</v>
      </c>
      <c r="U998" s="48" t="s">
        <v>33</v>
      </c>
      <c r="V998" s="53">
        <f>IF(AND(S998="L",T998="Yes",U998="Yes"),$P$7,0)+IF(S998="S",$M$4,IF(S998="M",$N$4,$O$4)+IF(T998="Yes",$P$4,0))</f>
        <v>6.4</v>
      </c>
      <c r="W998" s="53">
        <f>IF(S998="S",$M$5,(IF(S998="M",$N$5,$O$5)))+(IF(T998="Yes",$P$5,0))</f>
        <v>1.5</v>
      </c>
      <c r="X998" s="53">
        <f t="shared" si="47"/>
        <v>4.9</v>
      </c>
    </row>
    <row r="999" s="39" customFormat="1" ht="15.75" customHeight="1" spans="1:24">
      <c r="A999" s="41"/>
      <c r="B999" s="59">
        <v>43472.9752498225</v>
      </c>
      <c r="C999" s="48" t="s">
        <v>3</v>
      </c>
      <c r="D999" s="48" t="s">
        <v>33</v>
      </c>
      <c r="E999" s="48" t="s">
        <v>33</v>
      </c>
      <c r="F999" s="53">
        <f>IF(C999="S",$M$4,(IF(C999="M",$N$4,$O$4)))+(IF(D999="Yes",$P$4,0))</f>
        <v>6.4</v>
      </c>
      <c r="G999" s="53">
        <f>IF(C999="S",$M$5,(IF(C999="M",$N$5,$O$5)))+(IF(D999="Yes",$P$5,0))</f>
        <v>1.5</v>
      </c>
      <c r="H999" s="53">
        <f t="shared" si="45"/>
        <v>4.9</v>
      </c>
      <c r="I999" s="41"/>
      <c r="J999" s="59">
        <v>43478.4558436823</v>
      </c>
      <c r="K999" s="48" t="s">
        <v>4</v>
      </c>
      <c r="L999" s="48" t="s">
        <v>5</v>
      </c>
      <c r="M999" s="48" t="s">
        <v>5</v>
      </c>
      <c r="N999" s="53">
        <f>IF(AND(K999="L",M999="Yes"),$O$6,IF(K999="S",$M$4,IF(K999="M",$N$4,$O$4)))+IF(L999="Yes",$P$4,0)</f>
        <v>11.56</v>
      </c>
      <c r="O999" s="53">
        <f>IF(K999="S",$M$5,(IF(K999="M",$N$5,$O$5)))+(IF(L999="Yes",$P$5,0))</f>
        <v>3.7</v>
      </c>
      <c r="P999" s="53">
        <f t="shared" si="46"/>
        <v>7.86</v>
      </c>
      <c r="Q999" s="41"/>
      <c r="R999" s="59">
        <v>43486.4282507224</v>
      </c>
      <c r="S999" s="48" t="s">
        <v>3</v>
      </c>
      <c r="T999" s="48" t="s">
        <v>5</v>
      </c>
      <c r="U999" s="48" t="s">
        <v>33</v>
      </c>
      <c r="V999" s="53">
        <f>IF(AND(S999="L",T999="Yes",U999="Yes"),$P$7,0)+IF(S999="S",$M$4,IF(S999="M",$N$4,$O$4)+IF(T999="Yes",$P$4,0))</f>
        <v>11.3</v>
      </c>
      <c r="W999" s="53">
        <f>IF(S999="S",$M$5,(IF(S999="M",$N$5,$O$5)))+(IF(T999="Yes",$P$5,0))</f>
        <v>3.5</v>
      </c>
      <c r="X999" s="53">
        <f t="shared" si="47"/>
        <v>7.8</v>
      </c>
    </row>
    <row r="1000" s="39" customFormat="1" ht="15.75" customHeight="1" spans="1:24">
      <c r="A1000" s="41"/>
      <c r="B1000" s="59">
        <v>43472.9975527539</v>
      </c>
      <c r="C1000" s="48" t="s">
        <v>3</v>
      </c>
      <c r="D1000" s="48" t="s">
        <v>33</v>
      </c>
      <c r="E1000" s="48" t="s">
        <v>33</v>
      </c>
      <c r="F1000" s="53">
        <f>IF(C1000="S",$M$4,(IF(C1000="M",$N$4,$O$4)))+(IF(D1000="Yes",$P$4,0))</f>
        <v>6.4</v>
      </c>
      <c r="G1000" s="53">
        <f>IF(C1000="S",$M$5,(IF(C1000="M",$N$5,$O$5)))+(IF(D1000="Yes",$P$5,0))</f>
        <v>1.5</v>
      </c>
      <c r="H1000" s="53">
        <f t="shared" si="45"/>
        <v>4.9</v>
      </c>
      <c r="I1000" s="41"/>
      <c r="J1000" s="59">
        <v>43478.4620248466</v>
      </c>
      <c r="K1000" s="48" t="s">
        <v>2</v>
      </c>
      <c r="L1000" s="48" t="s">
        <v>33</v>
      </c>
      <c r="M1000" s="48" t="s">
        <v>33</v>
      </c>
      <c r="N1000" s="53">
        <f>IF(AND(K1000="L",M1000="Yes"),$O$6,IF(K1000="S",$M$4,IF(K1000="M",$N$4,$O$4)))+IF(L1000="Yes",$P$4,0)</f>
        <v>5.4</v>
      </c>
      <c r="O1000" s="53">
        <f>IF(K1000="S",$M$5,(IF(K1000="M",$N$5,$O$5)))+(IF(L1000="Yes",$P$5,0))</f>
        <v>1.2</v>
      </c>
      <c r="P1000" s="53">
        <f t="shared" si="46"/>
        <v>4.2</v>
      </c>
      <c r="Q1000" s="41"/>
      <c r="R1000" s="59">
        <v>43486.4325469391</v>
      </c>
      <c r="S1000" s="48" t="s">
        <v>4</v>
      </c>
      <c r="T1000" s="48" t="s">
        <v>33</v>
      </c>
      <c r="U1000" s="48" t="s">
        <v>5</v>
      </c>
      <c r="V1000" s="53">
        <f>IF(AND(S1000="L",T1000="Yes",U1000="Yes"),$P$7,0)+IF(S1000="S",$M$4,IF(S1000="M",$N$4,$O$4)+IF(T1000="Yes",$P$4,0))</f>
        <v>7.4</v>
      </c>
      <c r="W1000" s="53">
        <f>IF(S1000="S",$M$5,(IF(S1000="M",$N$5,$O$5)))+(IF(T1000="Yes",$P$5,0))</f>
        <v>1.7</v>
      </c>
      <c r="X1000" s="53">
        <f t="shared" si="47"/>
        <v>5.7</v>
      </c>
    </row>
    <row r="1001" s="39" customFormat="1" ht="15.75" customHeight="1" spans="1:24">
      <c r="A1001" s="41"/>
      <c r="B1001" s="71">
        <v>43472.9992349063</v>
      </c>
      <c r="C1001" s="72" t="s">
        <v>2</v>
      </c>
      <c r="D1001" s="72" t="s">
        <v>33</v>
      </c>
      <c r="E1001" s="72" t="s">
        <v>33</v>
      </c>
      <c r="F1001" s="73">
        <f>IF(C1001="S",$M$4,(IF(C1001="M",$N$4,$O$4)))+(IF(D1001="Yes",$P$4,0))</f>
        <v>5.4</v>
      </c>
      <c r="G1001" s="73">
        <f>IF(C1001="S",$M$5,(IF(C1001="M",$N$5,$O$5)))+(IF(D1001="Yes",$P$5,0))</f>
        <v>1.2</v>
      </c>
      <c r="H1001" s="73">
        <f t="shared" si="45"/>
        <v>4.2</v>
      </c>
      <c r="I1001" s="41"/>
      <c r="J1001" s="59">
        <v>43478.4708768028</v>
      </c>
      <c r="K1001" s="48" t="s">
        <v>4</v>
      </c>
      <c r="L1001" s="48" t="s">
        <v>33</v>
      </c>
      <c r="M1001" s="48" t="s">
        <v>5</v>
      </c>
      <c r="N1001" s="53">
        <f>IF(AND(K1001="L",M1001="Yes"),$O$6,IF(K1001="S",$M$4,IF(K1001="M",$N$4,$O$4)))+IF(L1001="Yes",$P$4,0)</f>
        <v>6.66</v>
      </c>
      <c r="O1001" s="53">
        <f>IF(K1001="S",$M$5,(IF(K1001="M",$N$5,$O$5)))+(IF(L1001="Yes",$P$5,0))</f>
        <v>1.7</v>
      </c>
      <c r="P1001" s="53">
        <f t="shared" si="46"/>
        <v>4.96</v>
      </c>
      <c r="Q1001" s="41"/>
      <c r="R1001" s="59">
        <v>43486.4345025293</v>
      </c>
      <c r="S1001" s="48" t="s">
        <v>4</v>
      </c>
      <c r="T1001" s="48" t="s">
        <v>33</v>
      </c>
      <c r="U1001" s="48" t="s">
        <v>33</v>
      </c>
      <c r="V1001" s="53">
        <f>IF(AND(S1001="L",T1001="Yes",U1001="Yes"),$P$7,0)+IF(S1001="S",$M$4,IF(S1001="M",$N$4,$O$4)+IF(T1001="Yes",$P$4,0))</f>
        <v>7.4</v>
      </c>
      <c r="W1001" s="53">
        <f>IF(S1001="S",$M$5,(IF(S1001="M",$N$5,$O$5)))+(IF(T1001="Yes",$P$5,0))</f>
        <v>1.7</v>
      </c>
      <c r="X1001" s="53">
        <f t="shared" si="47"/>
        <v>5.7</v>
      </c>
    </row>
    <row r="1002" s="39" customFormat="1" ht="15.75" customHeight="1" spans="1:24">
      <c r="A1002" s="41"/>
      <c r="B1002" s="41"/>
      <c r="C1002" s="41"/>
      <c r="D1002" s="41"/>
      <c r="E1002" s="41"/>
      <c r="F1002" s="53">
        <f>SUM(F20:F1001)</f>
        <v>7294.89999999992</v>
      </c>
      <c r="G1002" s="53">
        <f>SUM(G20:G1001)</f>
        <v>1848.70000000001</v>
      </c>
      <c r="H1002" s="53">
        <f>SUM(H20:H1001)</f>
        <v>5446.19999999995</v>
      </c>
      <c r="I1002" s="41"/>
      <c r="J1002" s="59">
        <v>43478.4815378791</v>
      </c>
      <c r="K1002" s="48" t="s">
        <v>4</v>
      </c>
      <c r="L1002" s="48" t="s">
        <v>33</v>
      </c>
      <c r="M1002" s="48" t="s">
        <v>5</v>
      </c>
      <c r="N1002" s="53">
        <f>IF(AND(K1002="L",M1002="Yes"),$O$6,IF(K1002="S",$M$4,IF(K1002="M",$N$4,$O$4)))+IF(L1002="Yes",$P$4,0)</f>
        <v>6.66</v>
      </c>
      <c r="O1002" s="53">
        <f>IF(K1002="S",$M$5,(IF(K1002="M",$N$5,$O$5)))+(IF(L1002="Yes",$P$5,0))</f>
        <v>1.7</v>
      </c>
      <c r="P1002" s="53">
        <f t="shared" si="46"/>
        <v>4.96</v>
      </c>
      <c r="Q1002" s="41"/>
      <c r="R1002" s="59">
        <v>43486.4433570323</v>
      </c>
      <c r="S1002" s="48" t="s">
        <v>2</v>
      </c>
      <c r="T1002" s="48" t="s">
        <v>33</v>
      </c>
      <c r="U1002" s="48" t="s">
        <v>33</v>
      </c>
      <c r="V1002" s="53">
        <f>IF(AND(S1002="L",T1002="Yes",U1002="Yes"),$P$7,0)+IF(S1002="S",$M$4,IF(S1002="M",$N$4,$O$4)+IF(T1002="Yes",$P$4,0))</f>
        <v>5.4</v>
      </c>
      <c r="W1002" s="53">
        <f>IF(S1002="S",$M$5,(IF(S1002="M",$N$5,$O$5)))+(IF(T1002="Yes",$P$5,0))</f>
        <v>1.2</v>
      </c>
      <c r="X1002" s="53">
        <f t="shared" si="47"/>
        <v>4.2</v>
      </c>
    </row>
    <row r="1003" s="39" customFormat="1" ht="15.75" customHeight="1" spans="1:24">
      <c r="A1003" s="41"/>
      <c r="B1003" s="41"/>
      <c r="C1003" s="41"/>
      <c r="D1003" s="41"/>
      <c r="E1003" s="41"/>
      <c r="F1003" s="41"/>
      <c r="G1003" s="41"/>
      <c r="H1003" s="41"/>
      <c r="I1003" s="41"/>
      <c r="J1003" s="59">
        <v>43478.4849410581</v>
      </c>
      <c r="K1003" s="48" t="s">
        <v>2</v>
      </c>
      <c r="L1003" s="48" t="s">
        <v>33</v>
      </c>
      <c r="M1003" s="48" t="s">
        <v>33</v>
      </c>
      <c r="N1003" s="53">
        <f>IF(AND(K1003="L",M1003="Yes"),$O$6,IF(K1003="S",$M$4,IF(K1003="M",$N$4,$O$4)))+IF(L1003="Yes",$P$4,0)</f>
        <v>5.4</v>
      </c>
      <c r="O1003" s="53">
        <f>IF(K1003="S",$M$5,(IF(K1003="M",$N$5,$O$5)))+(IF(L1003="Yes",$P$5,0))</f>
        <v>1.2</v>
      </c>
      <c r="P1003" s="53">
        <f t="shared" si="46"/>
        <v>4.2</v>
      </c>
      <c r="Q1003" s="41"/>
      <c r="R1003" s="59">
        <v>43486.4650001463</v>
      </c>
      <c r="S1003" s="48" t="s">
        <v>2</v>
      </c>
      <c r="T1003" s="48" t="s">
        <v>33</v>
      </c>
      <c r="U1003" s="48" t="s">
        <v>33</v>
      </c>
      <c r="V1003" s="53">
        <f>IF(AND(S1003="L",T1003="Yes",U1003="Yes"),$P$7,0)+IF(S1003="S",$M$4,IF(S1003="M",$N$4,$O$4)+IF(T1003="Yes",$P$4,0))</f>
        <v>5.4</v>
      </c>
      <c r="W1003" s="53">
        <f>IF(S1003="S",$M$5,(IF(S1003="M",$N$5,$O$5)))+(IF(T1003="Yes",$P$5,0))</f>
        <v>1.2</v>
      </c>
      <c r="X1003" s="53">
        <f t="shared" si="47"/>
        <v>4.2</v>
      </c>
    </row>
    <row r="1004" s="39" customFormat="1" ht="15.75" customHeight="1" spans="1:24">
      <c r="A1004" s="41"/>
      <c r="B1004" s="41"/>
      <c r="C1004" s="41"/>
      <c r="D1004" s="41"/>
      <c r="E1004" s="41"/>
      <c r="F1004" s="41"/>
      <c r="G1004" s="41"/>
      <c r="H1004" s="41"/>
      <c r="I1004" s="41"/>
      <c r="J1004" s="59">
        <v>43478.4850637031</v>
      </c>
      <c r="K1004" s="48" t="s">
        <v>2</v>
      </c>
      <c r="L1004" s="48" t="s">
        <v>33</v>
      </c>
      <c r="M1004" s="48" t="s">
        <v>33</v>
      </c>
      <c r="N1004" s="53">
        <f>IF(AND(K1004="L",M1004="Yes"),$O$6,IF(K1004="S",$M$4,IF(K1004="M",$N$4,$O$4)))+IF(L1004="Yes",$P$4,0)</f>
        <v>5.4</v>
      </c>
      <c r="O1004" s="53">
        <f>IF(K1004="S",$M$5,(IF(K1004="M",$N$5,$O$5)))+(IF(L1004="Yes",$P$5,0))</f>
        <v>1.2</v>
      </c>
      <c r="P1004" s="53">
        <f t="shared" si="46"/>
        <v>4.2</v>
      </c>
      <c r="Q1004" s="41"/>
      <c r="R1004" s="59">
        <v>43486.4682047202</v>
      </c>
      <c r="S1004" s="48" t="s">
        <v>2</v>
      </c>
      <c r="T1004" s="48" t="s">
        <v>33</v>
      </c>
      <c r="U1004" s="48" t="s">
        <v>33</v>
      </c>
      <c r="V1004" s="53">
        <f>IF(AND(S1004="L",T1004="Yes",U1004="Yes"),$P$7,0)+IF(S1004="S",$M$4,IF(S1004="M",$N$4,$O$4)+IF(T1004="Yes",$P$4,0))</f>
        <v>5.4</v>
      </c>
      <c r="W1004" s="53">
        <f>IF(S1004="S",$M$5,(IF(S1004="M",$N$5,$O$5)))+(IF(T1004="Yes",$P$5,0))</f>
        <v>1.2</v>
      </c>
      <c r="X1004" s="53">
        <f t="shared" si="47"/>
        <v>4.2</v>
      </c>
    </row>
    <row r="1005" s="39" customFormat="1" ht="15.75" customHeight="1" spans="1:24">
      <c r="A1005" s="41"/>
      <c r="B1005" s="41"/>
      <c r="C1005" s="41"/>
      <c r="D1005" s="41"/>
      <c r="E1005" s="41"/>
      <c r="F1005" s="41"/>
      <c r="G1005" s="41"/>
      <c r="H1005" s="41"/>
      <c r="I1005" s="41"/>
      <c r="J1005" s="59">
        <v>43478.4868218967</v>
      </c>
      <c r="K1005" s="48" t="s">
        <v>2</v>
      </c>
      <c r="L1005" s="48" t="s">
        <v>33</v>
      </c>
      <c r="M1005" s="48" t="s">
        <v>33</v>
      </c>
      <c r="N1005" s="53">
        <f>IF(AND(K1005="L",M1005="Yes"),$O$6,IF(K1005="S",$M$4,IF(K1005="M",$N$4,$O$4)))+IF(L1005="Yes",$P$4,0)</f>
        <v>5.4</v>
      </c>
      <c r="O1005" s="53">
        <f>IF(K1005="S",$M$5,(IF(K1005="M",$N$5,$O$5)))+(IF(L1005="Yes",$P$5,0))</f>
        <v>1.2</v>
      </c>
      <c r="P1005" s="53">
        <f t="shared" si="46"/>
        <v>4.2</v>
      </c>
      <c r="Q1005" s="41"/>
      <c r="R1005" s="59">
        <v>43486.4721276769</v>
      </c>
      <c r="S1005" s="48" t="s">
        <v>4</v>
      </c>
      <c r="T1005" s="48" t="s">
        <v>5</v>
      </c>
      <c r="U1005" s="48" t="s">
        <v>5</v>
      </c>
      <c r="V1005" s="53">
        <f>IF(AND(S1005="L",T1005="Yes",U1005="Yes"),$P$7,0)+IF(S1005="S",$M$4,IF(S1005="M",$N$4,$O$4)+IF(T1005="Yes",$P$4,0))</f>
        <v>14.75</v>
      </c>
      <c r="W1005" s="53">
        <f>IF(S1005="S",$M$5,(IF(S1005="M",$N$5,$O$5)))+(IF(T1005="Yes",$P$5,0))</f>
        <v>3.7</v>
      </c>
      <c r="X1005" s="53">
        <f t="shared" si="47"/>
        <v>11.05</v>
      </c>
    </row>
    <row r="1006" s="39" customFormat="1" ht="15.75" customHeight="1" spans="1:24">
      <c r="A1006" s="41"/>
      <c r="B1006" s="41"/>
      <c r="C1006" s="41"/>
      <c r="D1006" s="41"/>
      <c r="E1006" s="41"/>
      <c r="F1006" s="41"/>
      <c r="G1006" s="41"/>
      <c r="H1006" s="41"/>
      <c r="I1006" s="41"/>
      <c r="J1006" s="59">
        <v>43478.4888482055</v>
      </c>
      <c r="K1006" s="48" t="s">
        <v>3</v>
      </c>
      <c r="L1006" s="48" t="s">
        <v>5</v>
      </c>
      <c r="M1006" s="48" t="s">
        <v>33</v>
      </c>
      <c r="N1006" s="53">
        <f>IF(AND(K1006="L",M1006="Yes"),$O$6,IF(K1006="S",$M$4,IF(K1006="M",$N$4,$O$4)))+IF(L1006="Yes",$P$4,0)</f>
        <v>11.3</v>
      </c>
      <c r="O1006" s="53">
        <f>IF(K1006="S",$M$5,(IF(K1006="M",$N$5,$O$5)))+(IF(L1006="Yes",$P$5,0))</f>
        <v>3.5</v>
      </c>
      <c r="P1006" s="53">
        <f t="shared" si="46"/>
        <v>7.8</v>
      </c>
      <c r="Q1006" s="41"/>
      <c r="R1006" s="59">
        <v>43486.476872446</v>
      </c>
      <c r="S1006" s="48" t="s">
        <v>4</v>
      </c>
      <c r="T1006" s="48" t="s">
        <v>5</v>
      </c>
      <c r="U1006" s="48" t="s">
        <v>5</v>
      </c>
      <c r="V1006" s="53">
        <f>IF(AND(S1006="L",T1006="Yes",U1006="Yes"),$P$7,0)+IF(S1006="S",$M$4,IF(S1006="M",$N$4,$O$4)+IF(T1006="Yes",$P$4,0))</f>
        <v>14.75</v>
      </c>
      <c r="W1006" s="53">
        <f>IF(S1006="S",$M$5,(IF(S1006="M",$N$5,$O$5)))+(IF(T1006="Yes",$P$5,0))</f>
        <v>3.7</v>
      </c>
      <c r="X1006" s="53">
        <f t="shared" si="47"/>
        <v>11.05</v>
      </c>
    </row>
    <row r="1007" s="39" customFormat="1" ht="15.75" customHeight="1" spans="1:24">
      <c r="A1007" s="41"/>
      <c r="B1007" s="41"/>
      <c r="C1007" s="41"/>
      <c r="D1007" s="41"/>
      <c r="E1007" s="41"/>
      <c r="F1007" s="41"/>
      <c r="G1007" s="41"/>
      <c r="H1007" s="41"/>
      <c r="I1007" s="41"/>
      <c r="J1007" s="59">
        <v>43478.4906894879</v>
      </c>
      <c r="K1007" s="48" t="s">
        <v>4</v>
      </c>
      <c r="L1007" s="48" t="s">
        <v>33</v>
      </c>
      <c r="M1007" s="48" t="s">
        <v>5</v>
      </c>
      <c r="N1007" s="53">
        <f>IF(AND(K1007="L",M1007="Yes"),$O$6,IF(K1007="S",$M$4,IF(K1007="M",$N$4,$O$4)))+IF(L1007="Yes",$P$4,0)</f>
        <v>6.66</v>
      </c>
      <c r="O1007" s="53">
        <f>IF(K1007="S",$M$5,(IF(K1007="M",$N$5,$O$5)))+(IF(L1007="Yes",$P$5,0))</f>
        <v>1.7</v>
      </c>
      <c r="P1007" s="53">
        <f t="shared" si="46"/>
        <v>4.96</v>
      </c>
      <c r="Q1007" s="41"/>
      <c r="R1007" s="59">
        <v>43486.4880498374</v>
      </c>
      <c r="S1007" s="48" t="s">
        <v>3</v>
      </c>
      <c r="T1007" s="48" t="s">
        <v>5</v>
      </c>
      <c r="U1007" s="48" t="s">
        <v>33</v>
      </c>
      <c r="V1007" s="53">
        <f>IF(AND(S1007="L",T1007="Yes",U1007="Yes"),$P$7,0)+IF(S1007="S",$M$4,IF(S1007="M",$N$4,$O$4)+IF(T1007="Yes",$P$4,0))</f>
        <v>11.3</v>
      </c>
      <c r="W1007" s="53">
        <f>IF(S1007="S",$M$5,(IF(S1007="M",$N$5,$O$5)))+(IF(T1007="Yes",$P$5,0))</f>
        <v>3.5</v>
      </c>
      <c r="X1007" s="53">
        <f t="shared" si="47"/>
        <v>7.8</v>
      </c>
    </row>
    <row r="1008" s="39" customFormat="1" ht="15.75" customHeight="1" spans="1:24">
      <c r="A1008" s="41"/>
      <c r="B1008" s="41"/>
      <c r="C1008" s="41"/>
      <c r="D1008" s="41"/>
      <c r="E1008" s="41"/>
      <c r="F1008" s="41"/>
      <c r="G1008" s="41"/>
      <c r="H1008" s="41"/>
      <c r="I1008" s="41"/>
      <c r="J1008" s="59">
        <v>43478.507937453</v>
      </c>
      <c r="K1008" s="48" t="s">
        <v>4</v>
      </c>
      <c r="L1008" s="48" t="s">
        <v>33</v>
      </c>
      <c r="M1008" s="48" t="s">
        <v>5</v>
      </c>
      <c r="N1008" s="53">
        <f>IF(AND(K1008="L",M1008="Yes"),$O$6,IF(K1008="S",$M$4,IF(K1008="M",$N$4,$O$4)))+IF(L1008="Yes",$P$4,0)</f>
        <v>6.66</v>
      </c>
      <c r="O1008" s="53">
        <f>IF(K1008="S",$M$5,(IF(K1008="M",$N$5,$O$5)))+(IF(L1008="Yes",$P$5,0))</f>
        <v>1.7</v>
      </c>
      <c r="P1008" s="53">
        <f t="shared" si="46"/>
        <v>4.96</v>
      </c>
      <c r="Q1008" s="41"/>
      <c r="R1008" s="59">
        <v>43486.491184678</v>
      </c>
      <c r="S1008" s="48" t="s">
        <v>2</v>
      </c>
      <c r="T1008" s="48" t="s">
        <v>33</v>
      </c>
      <c r="U1008" s="48" t="s">
        <v>33</v>
      </c>
      <c r="V1008" s="53">
        <f>IF(AND(S1008="L",T1008="Yes",U1008="Yes"),$P$7,0)+IF(S1008="S",$M$4,IF(S1008="M",$N$4,$O$4)+IF(T1008="Yes",$P$4,0))</f>
        <v>5.4</v>
      </c>
      <c r="W1008" s="53">
        <f>IF(S1008="S",$M$5,(IF(S1008="M",$N$5,$O$5)))+(IF(T1008="Yes",$P$5,0))</f>
        <v>1.2</v>
      </c>
      <c r="X1008" s="53">
        <f t="shared" si="47"/>
        <v>4.2</v>
      </c>
    </row>
    <row r="1009" s="39" customFormat="1" ht="15.75" customHeight="1" spans="1:24">
      <c r="A1009" s="41"/>
      <c r="B1009" s="41"/>
      <c r="C1009" s="41"/>
      <c r="D1009" s="41"/>
      <c r="E1009" s="41"/>
      <c r="F1009" s="41"/>
      <c r="G1009" s="41"/>
      <c r="H1009" s="41"/>
      <c r="I1009" s="41"/>
      <c r="J1009" s="59">
        <v>43478.5111753115</v>
      </c>
      <c r="K1009" s="48" t="s">
        <v>4</v>
      </c>
      <c r="L1009" s="48" t="s">
        <v>33</v>
      </c>
      <c r="M1009" s="48" t="s">
        <v>5</v>
      </c>
      <c r="N1009" s="53">
        <f>IF(AND(K1009="L",M1009="Yes"),$O$6,IF(K1009="S",$M$4,IF(K1009="M",$N$4,$O$4)))+IF(L1009="Yes",$P$4,0)</f>
        <v>6.66</v>
      </c>
      <c r="O1009" s="53">
        <f>IF(K1009="S",$M$5,(IF(K1009="M",$N$5,$O$5)))+(IF(L1009="Yes",$P$5,0))</f>
        <v>1.7</v>
      </c>
      <c r="P1009" s="53">
        <f t="shared" si="46"/>
        <v>4.96</v>
      </c>
      <c r="Q1009" s="41"/>
      <c r="R1009" s="59">
        <v>43486.4962303196</v>
      </c>
      <c r="S1009" s="48" t="s">
        <v>3</v>
      </c>
      <c r="T1009" s="48" t="s">
        <v>33</v>
      </c>
      <c r="U1009" s="48" t="s">
        <v>33</v>
      </c>
      <c r="V1009" s="53">
        <f>IF(AND(S1009="L",T1009="Yes",U1009="Yes"),$P$7,0)+IF(S1009="S",$M$4,IF(S1009="M",$N$4,$O$4)+IF(T1009="Yes",$P$4,0))</f>
        <v>6.4</v>
      </c>
      <c r="W1009" s="53">
        <f>IF(S1009="S",$M$5,(IF(S1009="M",$N$5,$O$5)))+(IF(T1009="Yes",$P$5,0))</f>
        <v>1.5</v>
      </c>
      <c r="X1009" s="53">
        <f t="shared" si="47"/>
        <v>4.9</v>
      </c>
    </row>
    <row r="1010" s="39" customFormat="1" ht="15.75" customHeight="1" spans="1:24">
      <c r="A1010" s="41"/>
      <c r="B1010" s="41"/>
      <c r="C1010" s="41"/>
      <c r="D1010" s="41"/>
      <c r="E1010" s="41"/>
      <c r="F1010" s="41"/>
      <c r="G1010" s="41"/>
      <c r="H1010" s="41"/>
      <c r="I1010" s="41"/>
      <c r="J1010" s="59">
        <v>43478.5128842685</v>
      </c>
      <c r="K1010" s="48" t="s">
        <v>4</v>
      </c>
      <c r="L1010" s="48" t="s">
        <v>33</v>
      </c>
      <c r="M1010" s="48" t="s">
        <v>5</v>
      </c>
      <c r="N1010" s="53">
        <f>IF(AND(K1010="L",M1010="Yes"),$O$6,IF(K1010="S",$M$4,IF(K1010="M",$N$4,$O$4)))+IF(L1010="Yes",$P$4,0)</f>
        <v>6.66</v>
      </c>
      <c r="O1010" s="53">
        <f>IF(K1010="S",$M$5,(IF(K1010="M",$N$5,$O$5)))+(IF(L1010="Yes",$P$5,0))</f>
        <v>1.7</v>
      </c>
      <c r="P1010" s="53">
        <f t="shared" si="46"/>
        <v>4.96</v>
      </c>
      <c r="Q1010" s="41"/>
      <c r="R1010" s="59">
        <v>43486.5027550452</v>
      </c>
      <c r="S1010" s="48" t="s">
        <v>4</v>
      </c>
      <c r="T1010" s="48" t="s">
        <v>5</v>
      </c>
      <c r="U1010" s="48" t="s">
        <v>33</v>
      </c>
      <c r="V1010" s="53">
        <f>IF(AND(S1010="L",T1010="Yes",U1010="Yes"),$P$7,0)+IF(S1010="S",$M$4,IF(S1010="M",$N$4,$O$4)+IF(T1010="Yes",$P$4,0))</f>
        <v>12.3</v>
      </c>
      <c r="W1010" s="53">
        <f>IF(S1010="S",$M$5,(IF(S1010="M",$N$5,$O$5)))+(IF(T1010="Yes",$P$5,0))</f>
        <v>3.7</v>
      </c>
      <c r="X1010" s="53">
        <f t="shared" si="47"/>
        <v>8.6</v>
      </c>
    </row>
    <row r="1011" s="39" customFormat="1" ht="15.75" customHeight="1" spans="1:24">
      <c r="A1011" s="41"/>
      <c r="B1011" s="41"/>
      <c r="C1011" s="41"/>
      <c r="D1011" s="41"/>
      <c r="E1011" s="41"/>
      <c r="F1011" s="41"/>
      <c r="G1011" s="41"/>
      <c r="H1011" s="41"/>
      <c r="I1011" s="41"/>
      <c r="J1011" s="59">
        <v>43478.5245980638</v>
      </c>
      <c r="K1011" s="48" t="s">
        <v>3</v>
      </c>
      <c r="L1011" s="48" t="s">
        <v>5</v>
      </c>
      <c r="M1011" s="48" t="s">
        <v>33</v>
      </c>
      <c r="N1011" s="53">
        <f>IF(AND(K1011="L",M1011="Yes"),$O$6,IF(K1011="S",$M$4,IF(K1011="M",$N$4,$O$4)))+IF(L1011="Yes",$P$4,0)</f>
        <v>11.3</v>
      </c>
      <c r="O1011" s="53">
        <f>IF(K1011="S",$M$5,(IF(K1011="M",$N$5,$O$5)))+(IF(L1011="Yes",$P$5,0))</f>
        <v>3.5</v>
      </c>
      <c r="P1011" s="53">
        <f t="shared" si="46"/>
        <v>7.8</v>
      </c>
      <c r="Q1011" s="41"/>
      <c r="R1011" s="59">
        <v>43486.5109190762</v>
      </c>
      <c r="S1011" s="48" t="s">
        <v>4</v>
      </c>
      <c r="T1011" s="48" t="s">
        <v>33</v>
      </c>
      <c r="U1011" s="48" t="s">
        <v>33</v>
      </c>
      <c r="V1011" s="53">
        <f>IF(AND(S1011="L",T1011="Yes",U1011="Yes"),$P$7,0)+IF(S1011="S",$M$4,IF(S1011="M",$N$4,$O$4)+IF(T1011="Yes",$P$4,0))</f>
        <v>7.4</v>
      </c>
      <c r="W1011" s="53">
        <f>IF(S1011="S",$M$5,(IF(S1011="M",$N$5,$O$5)))+(IF(T1011="Yes",$P$5,0))</f>
        <v>1.7</v>
      </c>
      <c r="X1011" s="53">
        <f t="shared" si="47"/>
        <v>5.7</v>
      </c>
    </row>
    <row r="1012" s="39" customFormat="1" ht="15.75" customHeight="1" spans="1:24">
      <c r="A1012" s="41"/>
      <c r="B1012" s="41"/>
      <c r="C1012" s="41"/>
      <c r="D1012" s="41"/>
      <c r="E1012" s="41"/>
      <c r="F1012" s="41"/>
      <c r="G1012" s="41"/>
      <c r="H1012" s="41"/>
      <c r="I1012" s="41"/>
      <c r="J1012" s="59">
        <v>43478.555970777</v>
      </c>
      <c r="K1012" s="48" t="s">
        <v>4</v>
      </c>
      <c r="L1012" s="48" t="s">
        <v>33</v>
      </c>
      <c r="M1012" s="48" t="s">
        <v>5</v>
      </c>
      <c r="N1012" s="53">
        <f>IF(AND(K1012="L",M1012="Yes"),$O$6,IF(K1012="S",$M$4,IF(K1012="M",$N$4,$O$4)))+IF(L1012="Yes",$P$4,0)</f>
        <v>6.66</v>
      </c>
      <c r="O1012" s="53">
        <f>IF(K1012="S",$M$5,(IF(K1012="M",$N$5,$O$5)))+(IF(L1012="Yes",$P$5,0))</f>
        <v>1.7</v>
      </c>
      <c r="P1012" s="53">
        <f t="shared" si="46"/>
        <v>4.96</v>
      </c>
      <c r="Q1012" s="41"/>
      <c r="R1012" s="59">
        <v>43486.5154971483</v>
      </c>
      <c r="S1012" s="48" t="s">
        <v>3</v>
      </c>
      <c r="T1012" s="48" t="s">
        <v>33</v>
      </c>
      <c r="U1012" s="48" t="s">
        <v>33</v>
      </c>
      <c r="V1012" s="53">
        <f>IF(AND(S1012="L",T1012="Yes",U1012="Yes"),$P$7,0)+IF(S1012="S",$M$4,IF(S1012="M",$N$4,$O$4)+IF(T1012="Yes",$P$4,0))</f>
        <v>6.4</v>
      </c>
      <c r="W1012" s="53">
        <f>IF(S1012="S",$M$5,(IF(S1012="M",$N$5,$O$5)))+(IF(T1012="Yes",$P$5,0))</f>
        <v>1.5</v>
      </c>
      <c r="X1012" s="53">
        <f t="shared" si="47"/>
        <v>4.9</v>
      </c>
    </row>
    <row r="1013" s="39" customFormat="1" ht="15.75" customHeight="1" spans="1:24">
      <c r="A1013" s="41"/>
      <c r="B1013" s="41"/>
      <c r="C1013" s="41"/>
      <c r="D1013" s="41"/>
      <c r="E1013" s="41"/>
      <c r="F1013" s="41"/>
      <c r="G1013" s="41"/>
      <c r="H1013" s="41"/>
      <c r="I1013" s="41"/>
      <c r="J1013" s="59">
        <v>43478.5587141772</v>
      </c>
      <c r="K1013" s="48" t="s">
        <v>4</v>
      </c>
      <c r="L1013" s="48" t="s">
        <v>33</v>
      </c>
      <c r="M1013" s="48" t="s">
        <v>5</v>
      </c>
      <c r="N1013" s="53">
        <f>IF(AND(K1013="L",M1013="Yes"),$O$6,IF(K1013="S",$M$4,IF(K1013="M",$N$4,$O$4)))+IF(L1013="Yes",$P$4,0)</f>
        <v>6.66</v>
      </c>
      <c r="O1013" s="53">
        <f>IF(K1013="S",$M$5,(IF(K1013="M",$N$5,$O$5)))+(IF(L1013="Yes",$P$5,0))</f>
        <v>1.7</v>
      </c>
      <c r="P1013" s="53">
        <f t="shared" si="46"/>
        <v>4.96</v>
      </c>
      <c r="Q1013" s="41"/>
      <c r="R1013" s="59">
        <v>43486.5250318874</v>
      </c>
      <c r="S1013" s="48" t="s">
        <v>3</v>
      </c>
      <c r="T1013" s="48" t="s">
        <v>33</v>
      </c>
      <c r="U1013" s="48" t="s">
        <v>33</v>
      </c>
      <c r="V1013" s="53">
        <f>IF(AND(S1013="L",T1013="Yes",U1013="Yes"),$P$7,0)+IF(S1013="S",$M$4,IF(S1013="M",$N$4,$O$4)+IF(T1013="Yes",$P$4,0))</f>
        <v>6.4</v>
      </c>
      <c r="W1013" s="53">
        <f>IF(S1013="S",$M$5,(IF(S1013="M",$N$5,$O$5)))+(IF(T1013="Yes",$P$5,0))</f>
        <v>1.5</v>
      </c>
      <c r="X1013" s="53">
        <f t="shared" si="47"/>
        <v>4.9</v>
      </c>
    </row>
    <row r="1014" s="39" customFormat="1" ht="15.75" customHeight="1" spans="1:24">
      <c r="A1014" s="41"/>
      <c r="B1014" s="41"/>
      <c r="C1014" s="41"/>
      <c r="D1014" s="41"/>
      <c r="E1014" s="41"/>
      <c r="F1014" s="41"/>
      <c r="G1014" s="41"/>
      <c r="H1014" s="41"/>
      <c r="I1014" s="41"/>
      <c r="J1014" s="59">
        <v>43478.5607195212</v>
      </c>
      <c r="K1014" s="48" t="s">
        <v>3</v>
      </c>
      <c r="L1014" s="48" t="s">
        <v>33</v>
      </c>
      <c r="M1014" s="48" t="s">
        <v>33</v>
      </c>
      <c r="N1014" s="53">
        <f>IF(AND(K1014="L",M1014="Yes"),$O$6,IF(K1014="S",$M$4,IF(K1014="M",$N$4,$O$4)))+IF(L1014="Yes",$P$4,0)</f>
        <v>6.4</v>
      </c>
      <c r="O1014" s="53">
        <f>IF(K1014="S",$M$5,(IF(K1014="M",$N$5,$O$5)))+(IF(L1014="Yes",$P$5,0))</f>
        <v>1.5</v>
      </c>
      <c r="P1014" s="53">
        <f t="shared" si="46"/>
        <v>4.9</v>
      </c>
      <c r="Q1014" s="41"/>
      <c r="R1014" s="59">
        <v>43486.5364410484</v>
      </c>
      <c r="S1014" s="48" t="s">
        <v>4</v>
      </c>
      <c r="T1014" s="48" t="s">
        <v>5</v>
      </c>
      <c r="U1014" s="48" t="s">
        <v>33</v>
      </c>
      <c r="V1014" s="53">
        <f>IF(AND(S1014="L",T1014="Yes",U1014="Yes"),$P$7,0)+IF(S1014="S",$M$4,IF(S1014="M",$N$4,$O$4)+IF(T1014="Yes",$P$4,0))</f>
        <v>12.3</v>
      </c>
      <c r="W1014" s="53">
        <f>IF(S1014="S",$M$5,(IF(S1014="M",$N$5,$O$5)))+(IF(T1014="Yes",$P$5,0))</f>
        <v>3.7</v>
      </c>
      <c r="X1014" s="53">
        <f t="shared" si="47"/>
        <v>8.6</v>
      </c>
    </row>
    <row r="1015" s="39" customFormat="1" ht="15.75" customHeight="1" spans="1:24">
      <c r="A1015" s="41"/>
      <c r="B1015" s="41"/>
      <c r="C1015" s="41"/>
      <c r="D1015" s="41"/>
      <c r="E1015" s="41"/>
      <c r="F1015" s="41"/>
      <c r="G1015" s="41"/>
      <c r="H1015" s="41"/>
      <c r="I1015" s="41"/>
      <c r="J1015" s="59">
        <v>43478.5749587619</v>
      </c>
      <c r="K1015" s="48" t="s">
        <v>4</v>
      </c>
      <c r="L1015" s="48" t="s">
        <v>5</v>
      </c>
      <c r="M1015" s="48" t="s">
        <v>5</v>
      </c>
      <c r="N1015" s="53">
        <f>IF(AND(K1015="L",M1015="Yes"),$O$6,IF(K1015="S",$M$4,IF(K1015="M",$N$4,$O$4)))+IF(L1015="Yes",$P$4,0)</f>
        <v>11.56</v>
      </c>
      <c r="O1015" s="53">
        <f>IF(K1015="S",$M$5,(IF(K1015="M",$N$5,$O$5)))+(IF(L1015="Yes",$P$5,0))</f>
        <v>3.7</v>
      </c>
      <c r="P1015" s="53">
        <f t="shared" si="46"/>
        <v>7.86</v>
      </c>
      <c r="Q1015" s="41"/>
      <c r="R1015" s="59">
        <v>43486.5391627711</v>
      </c>
      <c r="S1015" s="48" t="s">
        <v>3</v>
      </c>
      <c r="T1015" s="48" t="s">
        <v>33</v>
      </c>
      <c r="U1015" s="48" t="s">
        <v>33</v>
      </c>
      <c r="V1015" s="53">
        <f>IF(AND(S1015="L",T1015="Yes",U1015="Yes"),$P$7,0)+IF(S1015="S",$M$4,IF(S1015="M",$N$4,$O$4)+IF(T1015="Yes",$P$4,0))</f>
        <v>6.4</v>
      </c>
      <c r="W1015" s="53">
        <f>IF(S1015="S",$M$5,(IF(S1015="M",$N$5,$O$5)))+(IF(T1015="Yes",$P$5,0))</f>
        <v>1.5</v>
      </c>
      <c r="X1015" s="53">
        <f t="shared" si="47"/>
        <v>4.9</v>
      </c>
    </row>
    <row r="1016" s="39" customFormat="1" ht="15.75" customHeight="1" spans="1:24">
      <c r="A1016" s="41"/>
      <c r="B1016" s="41"/>
      <c r="C1016" s="41"/>
      <c r="D1016" s="41"/>
      <c r="E1016" s="41"/>
      <c r="F1016" s="41"/>
      <c r="G1016" s="41"/>
      <c r="H1016" s="41"/>
      <c r="I1016" s="41"/>
      <c r="J1016" s="59">
        <v>43478.594777009</v>
      </c>
      <c r="K1016" s="48" t="s">
        <v>4</v>
      </c>
      <c r="L1016" s="48" t="s">
        <v>5</v>
      </c>
      <c r="M1016" s="48" t="s">
        <v>5</v>
      </c>
      <c r="N1016" s="53">
        <f>IF(AND(K1016="L",M1016="Yes"),$O$6,IF(K1016="S",$M$4,IF(K1016="M",$N$4,$O$4)))+IF(L1016="Yes",$P$4,0)</f>
        <v>11.56</v>
      </c>
      <c r="O1016" s="53">
        <f>IF(K1016="S",$M$5,(IF(K1016="M",$N$5,$O$5)))+(IF(L1016="Yes",$P$5,0))</f>
        <v>3.7</v>
      </c>
      <c r="P1016" s="53">
        <f t="shared" si="46"/>
        <v>7.86</v>
      </c>
      <c r="Q1016" s="41"/>
      <c r="R1016" s="59">
        <v>43486.5409475232</v>
      </c>
      <c r="S1016" s="48" t="s">
        <v>4</v>
      </c>
      <c r="T1016" s="48" t="s">
        <v>33</v>
      </c>
      <c r="U1016" s="48" t="s">
        <v>33</v>
      </c>
      <c r="V1016" s="53">
        <f>IF(AND(S1016="L",T1016="Yes",U1016="Yes"),$P$7,0)+IF(S1016="S",$M$4,IF(S1016="M",$N$4,$O$4)+IF(T1016="Yes",$P$4,0))</f>
        <v>7.4</v>
      </c>
      <c r="W1016" s="53">
        <f>IF(S1016="S",$M$5,(IF(S1016="M",$N$5,$O$5)))+(IF(T1016="Yes",$P$5,0))</f>
        <v>1.7</v>
      </c>
      <c r="X1016" s="53">
        <f t="shared" si="47"/>
        <v>5.7</v>
      </c>
    </row>
    <row r="1017" s="39" customFormat="1" ht="15.75" customHeight="1" spans="1:24">
      <c r="A1017" s="41"/>
      <c r="B1017" s="41"/>
      <c r="C1017" s="41"/>
      <c r="D1017" s="41"/>
      <c r="E1017" s="41"/>
      <c r="F1017" s="41"/>
      <c r="G1017" s="41"/>
      <c r="H1017" s="41"/>
      <c r="I1017" s="41"/>
      <c r="J1017" s="59">
        <v>43478.5974845863</v>
      </c>
      <c r="K1017" s="48" t="s">
        <v>4</v>
      </c>
      <c r="L1017" s="48" t="s">
        <v>33</v>
      </c>
      <c r="M1017" s="48" t="s">
        <v>5</v>
      </c>
      <c r="N1017" s="53">
        <f>IF(AND(K1017="L",M1017="Yes"),$O$6,IF(K1017="S",$M$4,IF(K1017="M",$N$4,$O$4)))+IF(L1017="Yes",$P$4,0)</f>
        <v>6.66</v>
      </c>
      <c r="O1017" s="53">
        <f>IF(K1017="S",$M$5,(IF(K1017="M",$N$5,$O$5)))+(IF(L1017="Yes",$P$5,0))</f>
        <v>1.7</v>
      </c>
      <c r="P1017" s="53">
        <f t="shared" si="46"/>
        <v>4.96</v>
      </c>
      <c r="Q1017" s="41"/>
      <c r="R1017" s="59">
        <v>43486.54966578</v>
      </c>
      <c r="S1017" s="48" t="s">
        <v>3</v>
      </c>
      <c r="T1017" s="48" t="s">
        <v>33</v>
      </c>
      <c r="U1017" s="48" t="s">
        <v>33</v>
      </c>
      <c r="V1017" s="53">
        <f>IF(AND(S1017="L",T1017="Yes",U1017="Yes"),$P$7,0)+IF(S1017="S",$M$4,IF(S1017="M",$N$4,$O$4)+IF(T1017="Yes",$P$4,0))</f>
        <v>6.4</v>
      </c>
      <c r="W1017" s="53">
        <f>IF(S1017="S",$M$5,(IF(S1017="M",$N$5,$O$5)))+(IF(T1017="Yes",$P$5,0))</f>
        <v>1.5</v>
      </c>
      <c r="X1017" s="53">
        <f t="shared" si="47"/>
        <v>4.9</v>
      </c>
    </row>
    <row r="1018" s="39" customFormat="1" ht="15.75" customHeight="1" spans="1:24">
      <c r="A1018" s="41"/>
      <c r="B1018" s="41"/>
      <c r="C1018" s="41"/>
      <c r="D1018" s="41"/>
      <c r="E1018" s="41"/>
      <c r="F1018" s="41"/>
      <c r="G1018" s="41"/>
      <c r="H1018" s="41"/>
      <c r="I1018" s="41"/>
      <c r="J1018" s="59">
        <v>43478.5988974035</v>
      </c>
      <c r="K1018" s="48" t="s">
        <v>4</v>
      </c>
      <c r="L1018" s="48" t="s">
        <v>33</v>
      </c>
      <c r="M1018" s="48" t="s">
        <v>5</v>
      </c>
      <c r="N1018" s="53">
        <f>IF(AND(K1018="L",M1018="Yes"),$O$6,IF(K1018="S",$M$4,IF(K1018="M",$N$4,$O$4)))+IF(L1018="Yes",$P$4,0)</f>
        <v>6.66</v>
      </c>
      <c r="O1018" s="53">
        <f>IF(K1018="S",$M$5,(IF(K1018="M",$N$5,$O$5)))+(IF(L1018="Yes",$P$5,0))</f>
        <v>1.7</v>
      </c>
      <c r="P1018" s="53">
        <f t="shared" si="46"/>
        <v>4.96</v>
      </c>
      <c r="Q1018" s="41"/>
      <c r="R1018" s="59">
        <v>43486.5593449067</v>
      </c>
      <c r="S1018" s="48" t="s">
        <v>3</v>
      </c>
      <c r="T1018" s="48" t="s">
        <v>33</v>
      </c>
      <c r="U1018" s="48" t="s">
        <v>33</v>
      </c>
      <c r="V1018" s="53">
        <f>IF(AND(S1018="L",T1018="Yes",U1018="Yes"),$P$7,0)+IF(S1018="S",$M$4,IF(S1018="M",$N$4,$O$4)+IF(T1018="Yes",$P$4,0))</f>
        <v>6.4</v>
      </c>
      <c r="W1018" s="53">
        <f>IF(S1018="S",$M$5,(IF(S1018="M",$N$5,$O$5)))+(IF(T1018="Yes",$P$5,0))</f>
        <v>1.5</v>
      </c>
      <c r="X1018" s="53">
        <f t="shared" si="47"/>
        <v>4.9</v>
      </c>
    </row>
    <row r="1019" s="39" customFormat="1" ht="15.75" customHeight="1" spans="1:24">
      <c r="A1019" s="41"/>
      <c r="B1019" s="41"/>
      <c r="C1019" s="41"/>
      <c r="D1019" s="41"/>
      <c r="E1019" s="41"/>
      <c r="F1019" s="41"/>
      <c r="G1019" s="41"/>
      <c r="H1019" s="41"/>
      <c r="I1019" s="41"/>
      <c r="J1019" s="59">
        <v>43478.6006997316</v>
      </c>
      <c r="K1019" s="48" t="s">
        <v>4</v>
      </c>
      <c r="L1019" s="48" t="s">
        <v>33</v>
      </c>
      <c r="M1019" s="48" t="s">
        <v>5</v>
      </c>
      <c r="N1019" s="53">
        <f>IF(AND(K1019="L",M1019="Yes"),$O$6,IF(K1019="S",$M$4,IF(K1019="M",$N$4,$O$4)))+IF(L1019="Yes",$P$4,0)</f>
        <v>6.66</v>
      </c>
      <c r="O1019" s="53">
        <f>IF(K1019="S",$M$5,(IF(K1019="M",$N$5,$O$5)))+(IF(L1019="Yes",$P$5,0))</f>
        <v>1.7</v>
      </c>
      <c r="P1019" s="53">
        <f t="shared" si="46"/>
        <v>4.96</v>
      </c>
      <c r="Q1019" s="41"/>
      <c r="R1019" s="59">
        <v>43486.5676235224</v>
      </c>
      <c r="S1019" s="48" t="s">
        <v>3</v>
      </c>
      <c r="T1019" s="48" t="s">
        <v>33</v>
      </c>
      <c r="U1019" s="48" t="s">
        <v>33</v>
      </c>
      <c r="V1019" s="53">
        <f>IF(AND(S1019="L",T1019="Yes",U1019="Yes"),$P$7,0)+IF(S1019="S",$M$4,IF(S1019="M",$N$4,$O$4)+IF(T1019="Yes",$P$4,0))</f>
        <v>6.4</v>
      </c>
      <c r="W1019" s="53">
        <f>IF(S1019="S",$M$5,(IF(S1019="M",$N$5,$O$5)))+(IF(T1019="Yes",$P$5,0))</f>
        <v>1.5</v>
      </c>
      <c r="X1019" s="53">
        <f t="shared" si="47"/>
        <v>4.9</v>
      </c>
    </row>
    <row r="1020" s="39" customFormat="1" ht="15.75" customHeight="1" spans="1:24">
      <c r="A1020" s="41"/>
      <c r="B1020" s="41"/>
      <c r="C1020" s="41"/>
      <c r="D1020" s="41"/>
      <c r="E1020" s="41"/>
      <c r="F1020" s="41"/>
      <c r="G1020" s="41"/>
      <c r="H1020" s="41"/>
      <c r="I1020" s="41"/>
      <c r="J1020" s="59">
        <v>43478.602157616</v>
      </c>
      <c r="K1020" s="48" t="s">
        <v>4</v>
      </c>
      <c r="L1020" s="48" t="s">
        <v>33</v>
      </c>
      <c r="M1020" s="48" t="s">
        <v>33</v>
      </c>
      <c r="N1020" s="53">
        <f>IF(AND(K1020="L",M1020="Yes"),$O$6,IF(K1020="S",$M$4,IF(K1020="M",$N$4,$O$4)))+IF(L1020="Yes",$P$4,0)</f>
        <v>7.4</v>
      </c>
      <c r="O1020" s="53">
        <f>IF(K1020="S",$M$5,(IF(K1020="M",$N$5,$O$5)))+(IF(L1020="Yes",$P$5,0))</f>
        <v>1.7</v>
      </c>
      <c r="P1020" s="53">
        <f t="shared" si="46"/>
        <v>5.7</v>
      </c>
      <c r="Q1020" s="41"/>
      <c r="R1020" s="59">
        <v>43486.5715726297</v>
      </c>
      <c r="S1020" s="48" t="s">
        <v>4</v>
      </c>
      <c r="T1020" s="48" t="s">
        <v>5</v>
      </c>
      <c r="U1020" s="48" t="s">
        <v>33</v>
      </c>
      <c r="V1020" s="53">
        <f>IF(AND(S1020="L",T1020="Yes",U1020="Yes"),$P$7,0)+IF(S1020="S",$M$4,IF(S1020="M",$N$4,$O$4)+IF(T1020="Yes",$P$4,0))</f>
        <v>12.3</v>
      </c>
      <c r="W1020" s="53">
        <f>IF(S1020="S",$M$5,(IF(S1020="M",$N$5,$O$5)))+(IF(T1020="Yes",$P$5,0))</f>
        <v>3.7</v>
      </c>
      <c r="X1020" s="53">
        <f t="shared" si="47"/>
        <v>8.6</v>
      </c>
    </row>
    <row r="1021" s="39" customFormat="1" ht="15.75" customHeight="1" spans="1:24">
      <c r="A1021" s="41"/>
      <c r="B1021" s="41"/>
      <c r="C1021" s="41"/>
      <c r="D1021" s="41"/>
      <c r="E1021" s="41"/>
      <c r="F1021" s="41"/>
      <c r="G1021" s="41"/>
      <c r="H1021" s="41"/>
      <c r="I1021" s="41"/>
      <c r="J1021" s="59">
        <v>43478.6127428361</v>
      </c>
      <c r="K1021" s="48" t="s">
        <v>4</v>
      </c>
      <c r="L1021" s="48" t="s">
        <v>5</v>
      </c>
      <c r="M1021" s="48" t="s">
        <v>5</v>
      </c>
      <c r="N1021" s="53">
        <f>IF(AND(K1021="L",M1021="Yes"),$O$6,IF(K1021="S",$M$4,IF(K1021="M",$N$4,$O$4)))+IF(L1021="Yes",$P$4,0)</f>
        <v>11.56</v>
      </c>
      <c r="O1021" s="53">
        <f>IF(K1021="S",$M$5,(IF(K1021="M",$N$5,$O$5)))+(IF(L1021="Yes",$P$5,0))</f>
        <v>3.7</v>
      </c>
      <c r="P1021" s="53">
        <f t="shared" si="46"/>
        <v>7.86</v>
      </c>
      <c r="Q1021" s="41"/>
      <c r="R1021" s="59">
        <v>43486.5715937841</v>
      </c>
      <c r="S1021" s="48" t="s">
        <v>2</v>
      </c>
      <c r="T1021" s="48" t="s">
        <v>5</v>
      </c>
      <c r="U1021" s="48" t="s">
        <v>33</v>
      </c>
      <c r="V1021" s="53">
        <f>IF(AND(S1021="L",T1021="Yes",U1021="Yes"),$P$7,0)+IF(S1021="S",$M$4,IF(S1021="M",$N$4,$O$4)+IF(T1021="Yes",$P$4,0))</f>
        <v>5.4</v>
      </c>
      <c r="W1021" s="53">
        <f>IF(S1021="S",$M$5,(IF(S1021="M",$N$5,$O$5)))+(IF(T1021="Yes",$P$5,0))</f>
        <v>3.2</v>
      </c>
      <c r="X1021" s="53">
        <f t="shared" si="47"/>
        <v>2.2</v>
      </c>
    </row>
    <row r="1022" s="39" customFormat="1" ht="15.75" customHeight="1" spans="1:24">
      <c r="A1022" s="41"/>
      <c r="B1022" s="41"/>
      <c r="C1022" s="41"/>
      <c r="D1022" s="41"/>
      <c r="E1022" s="41"/>
      <c r="F1022" s="41"/>
      <c r="G1022" s="41"/>
      <c r="H1022" s="41"/>
      <c r="I1022" s="41"/>
      <c r="J1022" s="59">
        <v>43478.6317252853</v>
      </c>
      <c r="K1022" s="48" t="s">
        <v>3</v>
      </c>
      <c r="L1022" s="48" t="s">
        <v>33</v>
      </c>
      <c r="M1022" s="48" t="s">
        <v>33</v>
      </c>
      <c r="N1022" s="53">
        <f>IF(AND(K1022="L",M1022="Yes"),$O$6,IF(K1022="S",$M$4,IF(K1022="M",$N$4,$O$4)))+IF(L1022="Yes",$P$4,0)</f>
        <v>6.4</v>
      </c>
      <c r="O1022" s="53">
        <f>IF(K1022="S",$M$5,(IF(K1022="M",$N$5,$O$5)))+(IF(L1022="Yes",$P$5,0))</f>
        <v>1.5</v>
      </c>
      <c r="P1022" s="53">
        <f t="shared" si="46"/>
        <v>4.9</v>
      </c>
      <c r="Q1022" s="41"/>
      <c r="R1022" s="59">
        <v>43486.5725537071</v>
      </c>
      <c r="S1022" s="48" t="s">
        <v>2</v>
      </c>
      <c r="T1022" s="48" t="s">
        <v>33</v>
      </c>
      <c r="U1022" s="48" t="s">
        <v>33</v>
      </c>
      <c r="V1022" s="53">
        <f>IF(AND(S1022="L",T1022="Yes",U1022="Yes"),$P$7,0)+IF(S1022="S",$M$4,IF(S1022="M",$N$4,$O$4)+IF(T1022="Yes",$P$4,0))</f>
        <v>5.4</v>
      </c>
      <c r="W1022" s="53">
        <f>IF(S1022="S",$M$5,(IF(S1022="M",$N$5,$O$5)))+(IF(T1022="Yes",$P$5,0))</f>
        <v>1.2</v>
      </c>
      <c r="X1022" s="53">
        <f t="shared" si="47"/>
        <v>4.2</v>
      </c>
    </row>
    <row r="1023" s="39" customFormat="1" ht="15.75" customHeight="1" spans="1:24">
      <c r="A1023" s="41"/>
      <c r="B1023" s="41"/>
      <c r="C1023" s="41"/>
      <c r="D1023" s="41"/>
      <c r="E1023" s="41"/>
      <c r="F1023" s="41"/>
      <c r="G1023" s="41"/>
      <c r="H1023" s="41"/>
      <c r="I1023" s="41"/>
      <c r="J1023" s="59">
        <v>43478.6330429296</v>
      </c>
      <c r="K1023" s="48" t="s">
        <v>4</v>
      </c>
      <c r="L1023" s="48" t="s">
        <v>33</v>
      </c>
      <c r="M1023" s="48" t="s">
        <v>33</v>
      </c>
      <c r="N1023" s="53">
        <f>IF(AND(K1023="L",M1023="Yes"),$O$6,IF(K1023="S",$M$4,IF(K1023="M",$N$4,$O$4)))+IF(L1023="Yes",$P$4,0)</f>
        <v>7.4</v>
      </c>
      <c r="O1023" s="53">
        <f>IF(K1023="S",$M$5,(IF(K1023="M",$N$5,$O$5)))+(IF(L1023="Yes",$P$5,0))</f>
        <v>1.7</v>
      </c>
      <c r="P1023" s="53">
        <f t="shared" si="46"/>
        <v>5.7</v>
      </c>
      <c r="Q1023" s="41"/>
      <c r="R1023" s="59">
        <v>43486.5781020239</v>
      </c>
      <c r="S1023" s="48" t="s">
        <v>2</v>
      </c>
      <c r="T1023" s="48" t="s">
        <v>33</v>
      </c>
      <c r="U1023" s="48" t="s">
        <v>33</v>
      </c>
      <c r="V1023" s="53">
        <f>IF(AND(S1023="L",T1023="Yes",U1023="Yes"),$P$7,0)+IF(S1023="S",$M$4,IF(S1023="M",$N$4,$O$4)+IF(T1023="Yes",$P$4,0))</f>
        <v>5.4</v>
      </c>
      <c r="W1023" s="53">
        <f>IF(S1023="S",$M$5,(IF(S1023="M",$N$5,$O$5)))+(IF(T1023="Yes",$P$5,0))</f>
        <v>1.2</v>
      </c>
      <c r="X1023" s="53">
        <f t="shared" si="47"/>
        <v>4.2</v>
      </c>
    </row>
    <row r="1024" s="39" customFormat="1" ht="15.75" customHeight="1" spans="1:24">
      <c r="A1024" s="41"/>
      <c r="B1024" s="41"/>
      <c r="C1024" s="41"/>
      <c r="D1024" s="41"/>
      <c r="E1024" s="41"/>
      <c r="F1024" s="41"/>
      <c r="G1024" s="41"/>
      <c r="H1024" s="41"/>
      <c r="I1024" s="41"/>
      <c r="J1024" s="59">
        <v>43478.6348106611</v>
      </c>
      <c r="K1024" s="48" t="s">
        <v>4</v>
      </c>
      <c r="L1024" s="48" t="s">
        <v>5</v>
      </c>
      <c r="M1024" s="48" t="s">
        <v>5</v>
      </c>
      <c r="N1024" s="53">
        <f>IF(AND(K1024="L",M1024="Yes"),$O$6,IF(K1024="S",$M$4,IF(K1024="M",$N$4,$O$4)))+IF(L1024="Yes",$P$4,0)</f>
        <v>11.56</v>
      </c>
      <c r="O1024" s="53">
        <f>IF(K1024="S",$M$5,(IF(K1024="M",$N$5,$O$5)))+(IF(L1024="Yes",$P$5,0))</f>
        <v>3.7</v>
      </c>
      <c r="P1024" s="53">
        <f t="shared" si="46"/>
        <v>7.86</v>
      </c>
      <c r="Q1024" s="41"/>
      <c r="R1024" s="59">
        <v>43486.58948482</v>
      </c>
      <c r="S1024" s="48" t="s">
        <v>2</v>
      </c>
      <c r="T1024" s="48" t="s">
        <v>5</v>
      </c>
      <c r="U1024" s="48" t="s">
        <v>33</v>
      </c>
      <c r="V1024" s="53">
        <f>IF(AND(S1024="L",T1024="Yes",U1024="Yes"),$P$7,0)+IF(S1024="S",$M$4,IF(S1024="M",$N$4,$O$4)+IF(T1024="Yes",$P$4,0))</f>
        <v>5.4</v>
      </c>
      <c r="W1024" s="53">
        <f>IF(S1024="S",$M$5,(IF(S1024="M",$N$5,$O$5)))+(IF(T1024="Yes",$P$5,0))</f>
        <v>3.2</v>
      </c>
      <c r="X1024" s="53">
        <f t="shared" si="47"/>
        <v>2.2</v>
      </c>
    </row>
    <row r="1025" s="39" customFormat="1" ht="15.75" customHeight="1" spans="1:24">
      <c r="A1025" s="41"/>
      <c r="B1025" s="41"/>
      <c r="C1025" s="41"/>
      <c r="D1025" s="41"/>
      <c r="E1025" s="41"/>
      <c r="F1025" s="41"/>
      <c r="G1025" s="41"/>
      <c r="H1025" s="41"/>
      <c r="I1025" s="41"/>
      <c r="J1025" s="59">
        <v>43478.6378689042</v>
      </c>
      <c r="K1025" s="48" t="s">
        <v>3</v>
      </c>
      <c r="L1025" s="48" t="s">
        <v>33</v>
      </c>
      <c r="M1025" s="48" t="s">
        <v>33</v>
      </c>
      <c r="N1025" s="53">
        <f>IF(AND(K1025="L",M1025="Yes"),$O$6,IF(K1025="S",$M$4,IF(K1025="M",$N$4,$O$4)))+IF(L1025="Yes",$P$4,0)</f>
        <v>6.4</v>
      </c>
      <c r="O1025" s="53">
        <f>IF(K1025="S",$M$5,(IF(K1025="M",$N$5,$O$5)))+(IF(L1025="Yes",$P$5,0))</f>
        <v>1.5</v>
      </c>
      <c r="P1025" s="53">
        <f t="shared" si="46"/>
        <v>4.9</v>
      </c>
      <c r="Q1025" s="41"/>
      <c r="R1025" s="59">
        <v>43486.5905394955</v>
      </c>
      <c r="S1025" s="48" t="s">
        <v>4</v>
      </c>
      <c r="T1025" s="48" t="s">
        <v>5</v>
      </c>
      <c r="U1025" s="48" t="s">
        <v>5</v>
      </c>
      <c r="V1025" s="53">
        <f>IF(AND(S1025="L",T1025="Yes",U1025="Yes"),$P$7,0)+IF(S1025="S",$M$4,IF(S1025="M",$N$4,$O$4)+IF(T1025="Yes",$P$4,0))</f>
        <v>14.75</v>
      </c>
      <c r="W1025" s="53">
        <f>IF(S1025="S",$M$5,(IF(S1025="M",$N$5,$O$5)))+(IF(T1025="Yes",$P$5,0))</f>
        <v>3.7</v>
      </c>
      <c r="X1025" s="53">
        <f t="shared" si="47"/>
        <v>11.05</v>
      </c>
    </row>
    <row r="1026" s="39" customFormat="1" ht="15.75" customHeight="1" spans="1:24">
      <c r="A1026" s="41"/>
      <c r="B1026" s="41"/>
      <c r="C1026" s="41"/>
      <c r="D1026" s="41"/>
      <c r="E1026" s="41"/>
      <c r="F1026" s="41"/>
      <c r="G1026" s="41"/>
      <c r="H1026" s="41"/>
      <c r="I1026" s="41"/>
      <c r="J1026" s="59">
        <v>43478.63991302</v>
      </c>
      <c r="K1026" s="48" t="s">
        <v>3</v>
      </c>
      <c r="L1026" s="48" t="s">
        <v>5</v>
      </c>
      <c r="M1026" s="48" t="s">
        <v>33</v>
      </c>
      <c r="N1026" s="53">
        <f>IF(AND(K1026="L",M1026="Yes"),$O$6,IF(K1026="S",$M$4,IF(K1026="M",$N$4,$O$4)))+IF(L1026="Yes",$P$4,0)</f>
        <v>11.3</v>
      </c>
      <c r="O1026" s="53">
        <f>IF(K1026="S",$M$5,(IF(K1026="M",$N$5,$O$5)))+(IF(L1026="Yes",$P$5,0))</f>
        <v>3.5</v>
      </c>
      <c r="P1026" s="53">
        <f t="shared" si="46"/>
        <v>7.8</v>
      </c>
      <c r="Q1026" s="41"/>
      <c r="R1026" s="59">
        <v>43486.5969587975</v>
      </c>
      <c r="S1026" s="48" t="s">
        <v>3</v>
      </c>
      <c r="T1026" s="48" t="s">
        <v>33</v>
      </c>
      <c r="U1026" s="48" t="s">
        <v>33</v>
      </c>
      <c r="V1026" s="53">
        <f>IF(AND(S1026="L",T1026="Yes",U1026="Yes"),$P$7,0)+IF(S1026="S",$M$4,IF(S1026="M",$N$4,$O$4)+IF(T1026="Yes",$P$4,0))</f>
        <v>6.4</v>
      </c>
      <c r="W1026" s="53">
        <f>IF(S1026="S",$M$5,(IF(S1026="M",$N$5,$O$5)))+(IF(T1026="Yes",$P$5,0))</f>
        <v>1.5</v>
      </c>
      <c r="X1026" s="53">
        <f t="shared" si="47"/>
        <v>4.9</v>
      </c>
    </row>
    <row r="1027" s="39" customFormat="1" ht="15.75" customHeight="1" spans="1:24">
      <c r="A1027" s="41"/>
      <c r="B1027" s="41"/>
      <c r="C1027" s="41"/>
      <c r="D1027" s="41"/>
      <c r="E1027" s="41"/>
      <c r="F1027" s="41"/>
      <c r="G1027" s="41"/>
      <c r="H1027" s="41"/>
      <c r="I1027" s="41"/>
      <c r="J1027" s="59">
        <v>43478.6403699701</v>
      </c>
      <c r="K1027" s="48" t="s">
        <v>4</v>
      </c>
      <c r="L1027" s="48" t="s">
        <v>33</v>
      </c>
      <c r="M1027" s="48" t="s">
        <v>5</v>
      </c>
      <c r="N1027" s="53">
        <f>IF(AND(K1027="L",M1027="Yes"),$O$6,IF(K1027="S",$M$4,IF(K1027="M",$N$4,$O$4)))+IF(L1027="Yes",$P$4,0)</f>
        <v>6.66</v>
      </c>
      <c r="O1027" s="53">
        <f>IF(K1027="S",$M$5,(IF(K1027="M",$N$5,$O$5)))+(IF(L1027="Yes",$P$5,0))</f>
        <v>1.7</v>
      </c>
      <c r="P1027" s="53">
        <f t="shared" si="46"/>
        <v>4.96</v>
      </c>
      <c r="Q1027" s="41"/>
      <c r="R1027" s="59">
        <v>43486.5976675582</v>
      </c>
      <c r="S1027" s="48" t="s">
        <v>3</v>
      </c>
      <c r="T1027" s="48" t="s">
        <v>33</v>
      </c>
      <c r="U1027" s="48" t="s">
        <v>33</v>
      </c>
      <c r="V1027" s="53">
        <f>IF(AND(S1027="L",T1027="Yes",U1027="Yes"),$P$7,0)+IF(S1027="S",$M$4,IF(S1027="M",$N$4,$O$4)+IF(T1027="Yes",$P$4,0))</f>
        <v>6.4</v>
      </c>
      <c r="W1027" s="53">
        <f>IF(S1027="S",$M$5,(IF(S1027="M",$N$5,$O$5)))+(IF(T1027="Yes",$P$5,0))</f>
        <v>1.5</v>
      </c>
      <c r="X1027" s="53">
        <f t="shared" si="47"/>
        <v>4.9</v>
      </c>
    </row>
    <row r="1028" s="39" customFormat="1" ht="15.75" customHeight="1" spans="1:24">
      <c r="A1028" s="41"/>
      <c r="B1028" s="41"/>
      <c r="C1028" s="41"/>
      <c r="D1028" s="41"/>
      <c r="E1028" s="41"/>
      <c r="F1028" s="41"/>
      <c r="G1028" s="41"/>
      <c r="H1028" s="41"/>
      <c r="I1028" s="41"/>
      <c r="J1028" s="59">
        <v>43478.6496762155</v>
      </c>
      <c r="K1028" s="48" t="s">
        <v>4</v>
      </c>
      <c r="L1028" s="48" t="s">
        <v>33</v>
      </c>
      <c r="M1028" s="48" t="s">
        <v>5</v>
      </c>
      <c r="N1028" s="53">
        <f>IF(AND(K1028="L",M1028="Yes"),$O$6,IF(K1028="S",$M$4,IF(K1028="M",$N$4,$O$4)))+IF(L1028="Yes",$P$4,0)</f>
        <v>6.66</v>
      </c>
      <c r="O1028" s="53">
        <f>IF(K1028="S",$M$5,(IF(K1028="M",$N$5,$O$5)))+(IF(L1028="Yes",$P$5,0))</f>
        <v>1.7</v>
      </c>
      <c r="P1028" s="53">
        <f t="shared" si="46"/>
        <v>4.96</v>
      </c>
      <c r="Q1028" s="41"/>
      <c r="R1028" s="59">
        <v>43486.6034477179</v>
      </c>
      <c r="S1028" s="48" t="s">
        <v>2</v>
      </c>
      <c r="T1028" s="48" t="s">
        <v>5</v>
      </c>
      <c r="U1028" s="48" t="s">
        <v>33</v>
      </c>
      <c r="V1028" s="53">
        <f>IF(AND(S1028="L",T1028="Yes",U1028="Yes"),$P$7,0)+IF(S1028="S",$M$4,IF(S1028="M",$N$4,$O$4)+IF(T1028="Yes",$P$4,0))</f>
        <v>5.4</v>
      </c>
      <c r="W1028" s="53">
        <f>IF(S1028="S",$M$5,(IF(S1028="M",$N$5,$O$5)))+(IF(T1028="Yes",$P$5,0))</f>
        <v>3.2</v>
      </c>
      <c r="X1028" s="53">
        <f t="shared" si="47"/>
        <v>2.2</v>
      </c>
    </row>
    <row r="1029" s="39" customFormat="1" ht="15.75" customHeight="1" spans="1:24">
      <c r="A1029" s="41"/>
      <c r="B1029" s="41"/>
      <c r="C1029" s="41"/>
      <c r="D1029" s="41"/>
      <c r="E1029" s="41"/>
      <c r="F1029" s="41"/>
      <c r="G1029" s="41"/>
      <c r="H1029" s="41"/>
      <c r="I1029" s="41"/>
      <c r="J1029" s="59">
        <v>43478.6589773865</v>
      </c>
      <c r="K1029" s="48" t="s">
        <v>3</v>
      </c>
      <c r="L1029" s="48" t="s">
        <v>33</v>
      </c>
      <c r="M1029" s="48" t="s">
        <v>33</v>
      </c>
      <c r="N1029" s="53">
        <f>IF(AND(K1029="L",M1029="Yes"),$O$6,IF(K1029="S",$M$4,IF(K1029="M",$N$4,$O$4)))+IF(L1029="Yes",$P$4,0)</f>
        <v>6.4</v>
      </c>
      <c r="O1029" s="53">
        <f>IF(K1029="S",$M$5,(IF(K1029="M",$N$5,$O$5)))+(IF(L1029="Yes",$P$5,0))</f>
        <v>1.5</v>
      </c>
      <c r="P1029" s="53">
        <f t="shared" si="46"/>
        <v>4.9</v>
      </c>
      <c r="Q1029" s="41"/>
      <c r="R1029" s="59">
        <v>43486.6092474763</v>
      </c>
      <c r="S1029" s="48" t="s">
        <v>4</v>
      </c>
      <c r="T1029" s="48" t="s">
        <v>33</v>
      </c>
      <c r="U1029" s="48" t="s">
        <v>33</v>
      </c>
      <c r="V1029" s="53">
        <f>IF(AND(S1029="L",T1029="Yes",U1029="Yes"),$P$7,0)+IF(S1029="S",$M$4,IF(S1029="M",$N$4,$O$4)+IF(T1029="Yes",$P$4,0))</f>
        <v>7.4</v>
      </c>
      <c r="W1029" s="53">
        <f>IF(S1029="S",$M$5,(IF(S1029="M",$N$5,$O$5)))+(IF(T1029="Yes",$P$5,0))</f>
        <v>1.7</v>
      </c>
      <c r="X1029" s="53">
        <f t="shared" si="47"/>
        <v>5.7</v>
      </c>
    </row>
    <row r="1030" s="39" customFormat="1" ht="15.75" customHeight="1" spans="1:24">
      <c r="A1030" s="41"/>
      <c r="B1030" s="41"/>
      <c r="C1030" s="41"/>
      <c r="D1030" s="41"/>
      <c r="E1030" s="41"/>
      <c r="F1030" s="41"/>
      <c r="G1030" s="41"/>
      <c r="H1030" s="41"/>
      <c r="I1030" s="41"/>
      <c r="J1030" s="59">
        <v>43478.6728690432</v>
      </c>
      <c r="K1030" s="48" t="s">
        <v>3</v>
      </c>
      <c r="L1030" s="48" t="s">
        <v>33</v>
      </c>
      <c r="M1030" s="48" t="s">
        <v>33</v>
      </c>
      <c r="N1030" s="53">
        <f>IF(AND(K1030="L",M1030="Yes"),$O$6,IF(K1030="S",$M$4,IF(K1030="M",$N$4,$O$4)))+IF(L1030="Yes",$P$4,0)</f>
        <v>6.4</v>
      </c>
      <c r="O1030" s="53">
        <f>IF(K1030="S",$M$5,(IF(K1030="M",$N$5,$O$5)))+(IF(L1030="Yes",$P$5,0))</f>
        <v>1.5</v>
      </c>
      <c r="P1030" s="53">
        <f t="shared" si="46"/>
        <v>4.9</v>
      </c>
      <c r="Q1030" s="41"/>
      <c r="R1030" s="59">
        <v>43486.6096961998</v>
      </c>
      <c r="S1030" s="48" t="s">
        <v>3</v>
      </c>
      <c r="T1030" s="48" t="s">
        <v>5</v>
      </c>
      <c r="U1030" s="48" t="s">
        <v>33</v>
      </c>
      <c r="V1030" s="53">
        <f>IF(AND(S1030="L",T1030="Yes",U1030="Yes"),$P$7,0)+IF(S1030="S",$M$4,IF(S1030="M",$N$4,$O$4)+IF(T1030="Yes",$P$4,0))</f>
        <v>11.3</v>
      </c>
      <c r="W1030" s="53">
        <f>IF(S1030="S",$M$5,(IF(S1030="M",$N$5,$O$5)))+(IF(T1030="Yes",$P$5,0))</f>
        <v>3.5</v>
      </c>
      <c r="X1030" s="53">
        <f t="shared" si="47"/>
        <v>7.8</v>
      </c>
    </row>
    <row r="1031" s="39" customFormat="1" ht="15.75" customHeight="1" spans="1:24">
      <c r="A1031" s="41"/>
      <c r="B1031" s="41"/>
      <c r="C1031" s="41"/>
      <c r="D1031" s="41"/>
      <c r="E1031" s="41"/>
      <c r="F1031" s="41"/>
      <c r="G1031" s="41"/>
      <c r="H1031" s="41"/>
      <c r="I1031" s="41"/>
      <c r="J1031" s="59">
        <v>43478.6828172339</v>
      </c>
      <c r="K1031" s="48" t="s">
        <v>4</v>
      </c>
      <c r="L1031" s="48" t="s">
        <v>33</v>
      </c>
      <c r="M1031" s="48" t="s">
        <v>33</v>
      </c>
      <c r="N1031" s="53">
        <f>IF(AND(K1031="L",M1031="Yes"),$O$6,IF(K1031="S",$M$4,IF(K1031="M",$N$4,$O$4)))+IF(L1031="Yes",$P$4,0)</f>
        <v>7.4</v>
      </c>
      <c r="O1031" s="53">
        <f>IF(K1031="S",$M$5,(IF(K1031="M",$N$5,$O$5)))+(IF(L1031="Yes",$P$5,0))</f>
        <v>1.7</v>
      </c>
      <c r="P1031" s="53">
        <f t="shared" si="46"/>
        <v>5.7</v>
      </c>
      <c r="Q1031" s="41"/>
      <c r="R1031" s="59">
        <v>43486.610734369</v>
      </c>
      <c r="S1031" s="48" t="s">
        <v>3</v>
      </c>
      <c r="T1031" s="48" t="s">
        <v>33</v>
      </c>
      <c r="U1031" s="48" t="s">
        <v>33</v>
      </c>
      <c r="V1031" s="53">
        <f>IF(AND(S1031="L",T1031="Yes",U1031="Yes"),$P$7,0)+IF(S1031="S",$M$4,IF(S1031="M",$N$4,$O$4)+IF(T1031="Yes",$P$4,0))</f>
        <v>6.4</v>
      </c>
      <c r="W1031" s="53">
        <f>IF(S1031="S",$M$5,(IF(S1031="M",$N$5,$O$5)))+(IF(T1031="Yes",$P$5,0))</f>
        <v>1.5</v>
      </c>
      <c r="X1031" s="53">
        <f t="shared" si="47"/>
        <v>4.9</v>
      </c>
    </row>
    <row r="1032" s="39" customFormat="1" ht="15.75" customHeight="1" spans="1:24">
      <c r="A1032" s="41"/>
      <c r="B1032" s="41"/>
      <c r="C1032" s="41"/>
      <c r="D1032" s="41"/>
      <c r="E1032" s="41"/>
      <c r="F1032" s="41"/>
      <c r="G1032" s="41"/>
      <c r="H1032" s="41"/>
      <c r="I1032" s="41"/>
      <c r="J1032" s="59">
        <v>43478.6833061537</v>
      </c>
      <c r="K1032" s="48" t="s">
        <v>4</v>
      </c>
      <c r="L1032" s="48" t="s">
        <v>5</v>
      </c>
      <c r="M1032" s="48" t="s">
        <v>33</v>
      </c>
      <c r="N1032" s="53">
        <f>IF(AND(K1032="L",M1032="Yes"),$O$6,IF(K1032="S",$M$4,IF(K1032="M",$N$4,$O$4)))+IF(L1032="Yes",$P$4,0)</f>
        <v>12.3</v>
      </c>
      <c r="O1032" s="53">
        <f>IF(K1032="S",$M$5,(IF(K1032="M",$N$5,$O$5)))+(IF(L1032="Yes",$P$5,0))</f>
        <v>3.7</v>
      </c>
      <c r="P1032" s="53">
        <f t="shared" si="46"/>
        <v>8.6</v>
      </c>
      <c r="Q1032" s="41"/>
      <c r="R1032" s="59">
        <v>43486.6119782874</v>
      </c>
      <c r="S1032" s="48" t="s">
        <v>4</v>
      </c>
      <c r="T1032" s="48" t="s">
        <v>33</v>
      </c>
      <c r="U1032" s="48" t="s">
        <v>5</v>
      </c>
      <c r="V1032" s="53">
        <f>IF(AND(S1032="L",T1032="Yes",U1032="Yes"),$P$7,0)+IF(S1032="S",$M$4,IF(S1032="M",$N$4,$O$4)+IF(T1032="Yes",$P$4,0))</f>
        <v>7.4</v>
      </c>
      <c r="W1032" s="53">
        <f>IF(S1032="S",$M$5,(IF(S1032="M",$N$5,$O$5)))+(IF(T1032="Yes",$P$5,0))</f>
        <v>1.7</v>
      </c>
      <c r="X1032" s="53">
        <f t="shared" si="47"/>
        <v>5.7</v>
      </c>
    </row>
    <row r="1033" s="39" customFormat="1" ht="15.75" customHeight="1" spans="1:24">
      <c r="A1033" s="41"/>
      <c r="B1033" s="41"/>
      <c r="C1033" s="41"/>
      <c r="D1033" s="41"/>
      <c r="E1033" s="41"/>
      <c r="F1033" s="41"/>
      <c r="G1033" s="41"/>
      <c r="H1033" s="41"/>
      <c r="I1033" s="41"/>
      <c r="J1033" s="59">
        <v>43478.6865160048</v>
      </c>
      <c r="K1033" s="48" t="s">
        <v>4</v>
      </c>
      <c r="L1033" s="48" t="s">
        <v>5</v>
      </c>
      <c r="M1033" s="48" t="s">
        <v>5</v>
      </c>
      <c r="N1033" s="53">
        <f>IF(AND(K1033="L",M1033="Yes"),$O$6,IF(K1033="S",$M$4,IF(K1033="M",$N$4,$O$4)))+IF(L1033="Yes",$P$4,0)</f>
        <v>11.56</v>
      </c>
      <c r="O1033" s="53">
        <f>IF(K1033="S",$M$5,(IF(K1033="M",$N$5,$O$5)))+(IF(L1033="Yes",$P$5,0))</f>
        <v>3.7</v>
      </c>
      <c r="P1033" s="53">
        <f t="shared" si="46"/>
        <v>7.86</v>
      </c>
      <c r="Q1033" s="41"/>
      <c r="R1033" s="59">
        <v>43486.615986793</v>
      </c>
      <c r="S1033" s="48" t="s">
        <v>3</v>
      </c>
      <c r="T1033" s="48" t="s">
        <v>33</v>
      </c>
      <c r="U1033" s="48" t="s">
        <v>33</v>
      </c>
      <c r="V1033" s="53">
        <f>IF(AND(S1033="L",T1033="Yes",U1033="Yes"),$P$7,0)+IF(S1033="S",$M$4,IF(S1033="M",$N$4,$O$4)+IF(T1033="Yes",$P$4,0))</f>
        <v>6.4</v>
      </c>
      <c r="W1033" s="53">
        <f>IF(S1033="S",$M$5,(IF(S1033="M",$N$5,$O$5)))+(IF(T1033="Yes",$P$5,0))</f>
        <v>1.5</v>
      </c>
      <c r="X1033" s="53">
        <f t="shared" si="47"/>
        <v>4.9</v>
      </c>
    </row>
    <row r="1034" s="39" customFormat="1" ht="15.75" customHeight="1" spans="1:24">
      <c r="A1034" s="41"/>
      <c r="B1034" s="41"/>
      <c r="C1034" s="41"/>
      <c r="D1034" s="41"/>
      <c r="E1034" s="41"/>
      <c r="F1034" s="41"/>
      <c r="G1034" s="41"/>
      <c r="H1034" s="41"/>
      <c r="I1034" s="41"/>
      <c r="J1034" s="59">
        <v>43478.6893248241</v>
      </c>
      <c r="K1034" s="48" t="s">
        <v>2</v>
      </c>
      <c r="L1034" s="48" t="s">
        <v>33</v>
      </c>
      <c r="M1034" s="48" t="s">
        <v>33</v>
      </c>
      <c r="N1034" s="53">
        <f>IF(AND(K1034="L",M1034="Yes"),$O$6,IF(K1034="S",$M$4,IF(K1034="M",$N$4,$O$4)))+IF(L1034="Yes",$P$4,0)</f>
        <v>5.4</v>
      </c>
      <c r="O1034" s="53">
        <f>IF(K1034="S",$M$5,(IF(K1034="M",$N$5,$O$5)))+(IF(L1034="Yes",$P$5,0))</f>
        <v>1.2</v>
      </c>
      <c r="P1034" s="53">
        <f t="shared" si="46"/>
        <v>4.2</v>
      </c>
      <c r="Q1034" s="41"/>
      <c r="R1034" s="59">
        <v>43486.6208600774</v>
      </c>
      <c r="S1034" s="48" t="s">
        <v>3</v>
      </c>
      <c r="T1034" s="48" t="s">
        <v>33</v>
      </c>
      <c r="U1034" s="48" t="s">
        <v>33</v>
      </c>
      <c r="V1034" s="53">
        <f>IF(AND(S1034="L",T1034="Yes",U1034="Yes"),$P$7,0)+IF(S1034="S",$M$4,IF(S1034="M",$N$4,$O$4)+IF(T1034="Yes",$P$4,0))</f>
        <v>6.4</v>
      </c>
      <c r="W1034" s="53">
        <f>IF(S1034="S",$M$5,(IF(S1034="M",$N$5,$O$5)))+(IF(T1034="Yes",$P$5,0))</f>
        <v>1.5</v>
      </c>
      <c r="X1034" s="53">
        <f t="shared" si="47"/>
        <v>4.9</v>
      </c>
    </row>
    <row r="1035" s="39" customFormat="1" ht="15.75" customHeight="1" spans="1:24">
      <c r="A1035" s="41"/>
      <c r="B1035" s="41"/>
      <c r="C1035" s="41"/>
      <c r="D1035" s="41"/>
      <c r="E1035" s="41"/>
      <c r="F1035" s="41"/>
      <c r="G1035" s="41"/>
      <c r="H1035" s="41"/>
      <c r="I1035" s="41"/>
      <c r="J1035" s="59">
        <v>43478.6914593995</v>
      </c>
      <c r="K1035" s="48" t="s">
        <v>4</v>
      </c>
      <c r="L1035" s="48" t="s">
        <v>33</v>
      </c>
      <c r="M1035" s="48" t="s">
        <v>5</v>
      </c>
      <c r="N1035" s="53">
        <f>IF(AND(K1035="L",M1035="Yes"),$O$6,IF(K1035="S",$M$4,IF(K1035="M",$N$4,$O$4)))+IF(L1035="Yes",$P$4,0)</f>
        <v>6.66</v>
      </c>
      <c r="O1035" s="53">
        <f>IF(K1035="S",$M$5,(IF(K1035="M",$N$5,$O$5)))+(IF(L1035="Yes",$P$5,0))</f>
        <v>1.7</v>
      </c>
      <c r="P1035" s="53">
        <f t="shared" si="46"/>
        <v>4.96</v>
      </c>
      <c r="Q1035" s="41"/>
      <c r="R1035" s="59">
        <v>43486.6448612736</v>
      </c>
      <c r="S1035" s="48" t="s">
        <v>3</v>
      </c>
      <c r="T1035" s="48" t="s">
        <v>5</v>
      </c>
      <c r="U1035" s="48" t="s">
        <v>33</v>
      </c>
      <c r="V1035" s="53">
        <f>IF(AND(S1035="L",T1035="Yes",U1035="Yes"),$P$7,0)+IF(S1035="S",$M$4,IF(S1035="M",$N$4,$O$4)+IF(T1035="Yes",$P$4,0))</f>
        <v>11.3</v>
      </c>
      <c r="W1035" s="53">
        <f>IF(S1035="S",$M$5,(IF(S1035="M",$N$5,$O$5)))+(IF(T1035="Yes",$P$5,0))</f>
        <v>3.5</v>
      </c>
      <c r="X1035" s="53">
        <f t="shared" si="47"/>
        <v>7.8</v>
      </c>
    </row>
    <row r="1036" s="39" customFormat="1" ht="15.75" customHeight="1" spans="1:24">
      <c r="A1036" s="41"/>
      <c r="B1036" s="41"/>
      <c r="C1036" s="41"/>
      <c r="D1036" s="41"/>
      <c r="E1036" s="41"/>
      <c r="F1036" s="41"/>
      <c r="G1036" s="41"/>
      <c r="H1036" s="41"/>
      <c r="I1036" s="41"/>
      <c r="J1036" s="59">
        <v>43478.6971566083</v>
      </c>
      <c r="K1036" s="48" t="s">
        <v>3</v>
      </c>
      <c r="L1036" s="48" t="s">
        <v>33</v>
      </c>
      <c r="M1036" s="48" t="s">
        <v>33</v>
      </c>
      <c r="N1036" s="53">
        <f>IF(AND(K1036="L",M1036="Yes"),$O$6,IF(K1036="S",$M$4,IF(K1036="M",$N$4,$O$4)))+IF(L1036="Yes",$P$4,0)</f>
        <v>6.4</v>
      </c>
      <c r="O1036" s="53">
        <f>IF(K1036="S",$M$5,(IF(K1036="M",$N$5,$O$5)))+(IF(L1036="Yes",$P$5,0))</f>
        <v>1.5</v>
      </c>
      <c r="P1036" s="53">
        <f t="shared" si="46"/>
        <v>4.9</v>
      </c>
      <c r="Q1036" s="41"/>
      <c r="R1036" s="59">
        <v>43486.6617843094</v>
      </c>
      <c r="S1036" s="48" t="s">
        <v>3</v>
      </c>
      <c r="T1036" s="48" t="s">
        <v>33</v>
      </c>
      <c r="U1036" s="48" t="s">
        <v>33</v>
      </c>
      <c r="V1036" s="53">
        <f>IF(AND(S1036="L",T1036="Yes",U1036="Yes"),$P$7,0)+IF(S1036="S",$M$4,IF(S1036="M",$N$4,$O$4)+IF(T1036="Yes",$P$4,0))</f>
        <v>6.4</v>
      </c>
      <c r="W1036" s="53">
        <f>IF(S1036="S",$M$5,(IF(S1036="M",$N$5,$O$5)))+(IF(T1036="Yes",$P$5,0))</f>
        <v>1.5</v>
      </c>
      <c r="X1036" s="53">
        <f t="shared" si="47"/>
        <v>4.9</v>
      </c>
    </row>
    <row r="1037" s="39" customFormat="1" ht="15.75" customHeight="1" spans="1:24">
      <c r="A1037" s="41"/>
      <c r="B1037" s="41"/>
      <c r="C1037" s="41"/>
      <c r="D1037" s="41"/>
      <c r="E1037" s="41"/>
      <c r="F1037" s="41"/>
      <c r="G1037" s="41"/>
      <c r="H1037" s="41"/>
      <c r="I1037" s="41"/>
      <c r="J1037" s="59">
        <v>43478.6978654907</v>
      </c>
      <c r="K1037" s="48" t="s">
        <v>4</v>
      </c>
      <c r="L1037" s="48" t="s">
        <v>33</v>
      </c>
      <c r="M1037" s="48" t="s">
        <v>33</v>
      </c>
      <c r="N1037" s="53">
        <f>IF(AND(K1037="L",M1037="Yes"),$O$6,IF(K1037="S",$M$4,IF(K1037="M",$N$4,$O$4)))+IF(L1037="Yes",$P$4,0)</f>
        <v>7.4</v>
      </c>
      <c r="O1037" s="53">
        <f>IF(K1037="S",$M$5,(IF(K1037="M",$N$5,$O$5)))+(IF(L1037="Yes",$P$5,0))</f>
        <v>1.7</v>
      </c>
      <c r="P1037" s="53">
        <f t="shared" si="46"/>
        <v>5.7</v>
      </c>
      <c r="Q1037" s="41"/>
      <c r="R1037" s="59">
        <v>43486.6726751997</v>
      </c>
      <c r="S1037" s="48" t="s">
        <v>4</v>
      </c>
      <c r="T1037" s="48" t="s">
        <v>33</v>
      </c>
      <c r="U1037" s="48" t="s">
        <v>5</v>
      </c>
      <c r="V1037" s="53">
        <f>IF(AND(S1037="L",T1037="Yes",U1037="Yes"),$P$7,0)+IF(S1037="S",$M$4,IF(S1037="M",$N$4,$O$4)+IF(T1037="Yes",$P$4,0))</f>
        <v>7.4</v>
      </c>
      <c r="W1037" s="53">
        <f>IF(S1037="S",$M$5,(IF(S1037="M",$N$5,$O$5)))+(IF(T1037="Yes",$P$5,0))</f>
        <v>1.7</v>
      </c>
      <c r="X1037" s="53">
        <f t="shared" si="47"/>
        <v>5.7</v>
      </c>
    </row>
    <row r="1038" s="39" customFormat="1" ht="15.75" customHeight="1" spans="1:24">
      <c r="A1038" s="41"/>
      <c r="B1038" s="41"/>
      <c r="C1038" s="41"/>
      <c r="D1038" s="41"/>
      <c r="E1038" s="41"/>
      <c r="F1038" s="41"/>
      <c r="G1038" s="41"/>
      <c r="H1038" s="41"/>
      <c r="I1038" s="41"/>
      <c r="J1038" s="59">
        <v>43478.697898677</v>
      </c>
      <c r="K1038" s="48" t="s">
        <v>4</v>
      </c>
      <c r="L1038" s="48" t="s">
        <v>5</v>
      </c>
      <c r="M1038" s="48" t="s">
        <v>5</v>
      </c>
      <c r="N1038" s="53">
        <f>IF(AND(K1038="L",M1038="Yes"),$O$6,IF(K1038="S",$M$4,IF(K1038="M",$N$4,$O$4)))+IF(L1038="Yes",$P$4,0)</f>
        <v>11.56</v>
      </c>
      <c r="O1038" s="53">
        <f>IF(K1038="S",$M$5,(IF(K1038="M",$N$5,$O$5)))+(IF(L1038="Yes",$P$5,0))</f>
        <v>3.7</v>
      </c>
      <c r="P1038" s="53">
        <f t="shared" si="46"/>
        <v>7.86</v>
      </c>
      <c r="Q1038" s="41"/>
      <c r="R1038" s="59">
        <v>43486.675238754</v>
      </c>
      <c r="S1038" s="48" t="s">
        <v>3</v>
      </c>
      <c r="T1038" s="48" t="s">
        <v>5</v>
      </c>
      <c r="U1038" s="48" t="s">
        <v>33</v>
      </c>
      <c r="V1038" s="53">
        <f>IF(AND(S1038="L",T1038="Yes",U1038="Yes"),$P$7,0)+IF(S1038="S",$M$4,IF(S1038="M",$N$4,$O$4)+IF(T1038="Yes",$P$4,0))</f>
        <v>11.3</v>
      </c>
      <c r="W1038" s="53">
        <f>IF(S1038="S",$M$5,(IF(S1038="M",$N$5,$O$5)))+(IF(T1038="Yes",$P$5,0))</f>
        <v>3.5</v>
      </c>
      <c r="X1038" s="53">
        <f t="shared" si="47"/>
        <v>7.8</v>
      </c>
    </row>
    <row r="1039" s="39" customFormat="1" ht="15.75" customHeight="1" spans="1:24">
      <c r="A1039" s="41"/>
      <c r="B1039" s="41"/>
      <c r="C1039" s="41"/>
      <c r="D1039" s="41"/>
      <c r="E1039" s="41"/>
      <c r="F1039" s="41"/>
      <c r="G1039" s="41"/>
      <c r="H1039" s="41"/>
      <c r="I1039" s="41"/>
      <c r="J1039" s="59">
        <v>43478.7037674901</v>
      </c>
      <c r="K1039" s="48" t="s">
        <v>4</v>
      </c>
      <c r="L1039" s="48" t="s">
        <v>33</v>
      </c>
      <c r="M1039" s="48" t="s">
        <v>5</v>
      </c>
      <c r="N1039" s="53">
        <f>IF(AND(K1039="L",M1039="Yes"),$O$6,IF(K1039="S",$M$4,IF(K1039="M",$N$4,$O$4)))+IF(L1039="Yes",$P$4,0)</f>
        <v>6.66</v>
      </c>
      <c r="O1039" s="53">
        <f>IF(K1039="S",$M$5,(IF(K1039="M",$N$5,$O$5)))+(IF(L1039="Yes",$P$5,0))</f>
        <v>1.7</v>
      </c>
      <c r="P1039" s="53">
        <f t="shared" si="46"/>
        <v>4.96</v>
      </c>
      <c r="Q1039" s="41"/>
      <c r="R1039" s="59">
        <v>43486.67854641</v>
      </c>
      <c r="S1039" s="48" t="s">
        <v>3</v>
      </c>
      <c r="T1039" s="48" t="s">
        <v>5</v>
      </c>
      <c r="U1039" s="48" t="s">
        <v>33</v>
      </c>
      <c r="V1039" s="53">
        <f>IF(AND(S1039="L",T1039="Yes",U1039="Yes"),$P$7,0)+IF(S1039="S",$M$4,IF(S1039="M",$N$4,$O$4)+IF(T1039="Yes",$P$4,0))</f>
        <v>11.3</v>
      </c>
      <c r="W1039" s="53">
        <f>IF(S1039="S",$M$5,(IF(S1039="M",$N$5,$O$5)))+(IF(T1039="Yes",$P$5,0))</f>
        <v>3.5</v>
      </c>
      <c r="X1039" s="53">
        <f t="shared" si="47"/>
        <v>7.8</v>
      </c>
    </row>
    <row r="1040" s="39" customFormat="1" ht="15.75" customHeight="1" spans="1:24">
      <c r="A1040" s="41"/>
      <c r="B1040" s="41"/>
      <c r="C1040" s="41"/>
      <c r="D1040" s="41"/>
      <c r="E1040" s="41"/>
      <c r="F1040" s="41"/>
      <c r="G1040" s="41"/>
      <c r="H1040" s="41"/>
      <c r="I1040" s="41"/>
      <c r="J1040" s="59">
        <v>43478.710184849</v>
      </c>
      <c r="K1040" s="48" t="s">
        <v>3</v>
      </c>
      <c r="L1040" s="48" t="s">
        <v>33</v>
      </c>
      <c r="M1040" s="48" t="s">
        <v>33</v>
      </c>
      <c r="N1040" s="53">
        <f>IF(AND(K1040="L",M1040="Yes"),$O$6,IF(K1040="S",$M$4,IF(K1040="M",$N$4,$O$4)))+IF(L1040="Yes",$P$4,0)</f>
        <v>6.4</v>
      </c>
      <c r="O1040" s="53">
        <f>IF(K1040="S",$M$5,(IF(K1040="M",$N$5,$O$5)))+(IF(L1040="Yes",$P$5,0))</f>
        <v>1.5</v>
      </c>
      <c r="P1040" s="53">
        <f t="shared" si="46"/>
        <v>4.9</v>
      </c>
      <c r="Q1040" s="41"/>
      <c r="R1040" s="59">
        <v>43486.68535742</v>
      </c>
      <c r="S1040" s="48" t="s">
        <v>3</v>
      </c>
      <c r="T1040" s="48" t="s">
        <v>5</v>
      </c>
      <c r="U1040" s="48" t="s">
        <v>33</v>
      </c>
      <c r="V1040" s="53">
        <f>IF(AND(S1040="L",T1040="Yes",U1040="Yes"),$P$7,0)+IF(S1040="S",$M$4,IF(S1040="M",$N$4,$O$4)+IF(T1040="Yes",$P$4,0))</f>
        <v>11.3</v>
      </c>
      <c r="W1040" s="53">
        <f>IF(S1040="S",$M$5,(IF(S1040="M",$N$5,$O$5)))+(IF(T1040="Yes",$P$5,0))</f>
        <v>3.5</v>
      </c>
      <c r="X1040" s="53">
        <f t="shared" si="47"/>
        <v>7.8</v>
      </c>
    </row>
    <row r="1041" s="39" customFormat="1" ht="15.75" customHeight="1" spans="1:24">
      <c r="A1041" s="41"/>
      <c r="B1041" s="41"/>
      <c r="C1041" s="41"/>
      <c r="D1041" s="41"/>
      <c r="E1041" s="41"/>
      <c r="F1041" s="41"/>
      <c r="G1041" s="41"/>
      <c r="H1041" s="41"/>
      <c r="I1041" s="41"/>
      <c r="J1041" s="59">
        <v>43478.7197428493</v>
      </c>
      <c r="K1041" s="48" t="s">
        <v>2</v>
      </c>
      <c r="L1041" s="48" t="s">
        <v>33</v>
      </c>
      <c r="M1041" s="48" t="s">
        <v>33</v>
      </c>
      <c r="N1041" s="53">
        <f>IF(AND(K1041="L",M1041="Yes"),$O$6,IF(K1041="S",$M$4,IF(K1041="M",$N$4,$O$4)))+IF(L1041="Yes",$P$4,0)</f>
        <v>5.4</v>
      </c>
      <c r="O1041" s="53">
        <f>IF(K1041="S",$M$5,(IF(K1041="M",$N$5,$O$5)))+(IF(L1041="Yes",$P$5,0))</f>
        <v>1.2</v>
      </c>
      <c r="P1041" s="53">
        <f t="shared" si="46"/>
        <v>4.2</v>
      </c>
      <c r="Q1041" s="41"/>
      <c r="R1041" s="59">
        <v>43486.712368876</v>
      </c>
      <c r="S1041" s="48" t="s">
        <v>3</v>
      </c>
      <c r="T1041" s="48" t="s">
        <v>5</v>
      </c>
      <c r="U1041" s="48" t="s">
        <v>33</v>
      </c>
      <c r="V1041" s="53">
        <f>IF(AND(S1041="L",T1041="Yes",U1041="Yes"),$P$7,0)+IF(S1041="S",$M$4,IF(S1041="M",$N$4,$O$4)+IF(T1041="Yes",$P$4,0))</f>
        <v>11.3</v>
      </c>
      <c r="W1041" s="53">
        <f>IF(S1041="S",$M$5,(IF(S1041="M",$N$5,$O$5)))+(IF(T1041="Yes",$P$5,0))</f>
        <v>3.5</v>
      </c>
      <c r="X1041" s="53">
        <f t="shared" si="47"/>
        <v>7.8</v>
      </c>
    </row>
    <row r="1042" s="39" customFormat="1" ht="15.75" customHeight="1" spans="1:24">
      <c r="A1042" s="41"/>
      <c r="B1042" s="41"/>
      <c r="C1042" s="41"/>
      <c r="D1042" s="41"/>
      <c r="E1042" s="41"/>
      <c r="F1042" s="41"/>
      <c r="G1042" s="41"/>
      <c r="H1042" s="41"/>
      <c r="I1042" s="41"/>
      <c r="J1042" s="59">
        <v>43478.7201838788</v>
      </c>
      <c r="K1042" s="48" t="s">
        <v>4</v>
      </c>
      <c r="L1042" s="48" t="s">
        <v>33</v>
      </c>
      <c r="M1042" s="48" t="s">
        <v>5</v>
      </c>
      <c r="N1042" s="53">
        <f>IF(AND(K1042="L",M1042="Yes"),$O$6,IF(K1042="S",$M$4,IF(K1042="M",$N$4,$O$4)))+IF(L1042="Yes",$P$4,0)</f>
        <v>6.66</v>
      </c>
      <c r="O1042" s="53">
        <f>IF(K1042="S",$M$5,(IF(K1042="M",$N$5,$O$5)))+(IF(L1042="Yes",$P$5,0))</f>
        <v>1.7</v>
      </c>
      <c r="P1042" s="53">
        <f t="shared" si="46"/>
        <v>4.96</v>
      </c>
      <c r="Q1042" s="41"/>
      <c r="R1042" s="59">
        <v>43486.7391342569</v>
      </c>
      <c r="S1042" s="48" t="s">
        <v>2</v>
      </c>
      <c r="T1042" s="48" t="s">
        <v>5</v>
      </c>
      <c r="U1042" s="48" t="s">
        <v>33</v>
      </c>
      <c r="V1042" s="53">
        <f>IF(AND(S1042="L",T1042="Yes",U1042="Yes"),$P$7,0)+IF(S1042="S",$M$4,IF(S1042="M",$N$4,$O$4)+IF(T1042="Yes",$P$4,0))</f>
        <v>5.4</v>
      </c>
      <c r="W1042" s="53">
        <f>IF(S1042="S",$M$5,(IF(S1042="M",$N$5,$O$5)))+(IF(T1042="Yes",$P$5,0))</f>
        <v>3.2</v>
      </c>
      <c r="X1042" s="53">
        <f t="shared" si="47"/>
        <v>2.2</v>
      </c>
    </row>
    <row r="1043" s="39" customFormat="1" ht="15.75" customHeight="1" spans="1:24">
      <c r="A1043" s="41"/>
      <c r="B1043" s="41"/>
      <c r="C1043" s="41"/>
      <c r="D1043" s="41"/>
      <c r="E1043" s="41"/>
      <c r="F1043" s="41"/>
      <c r="G1043" s="41"/>
      <c r="H1043" s="41"/>
      <c r="I1043" s="41"/>
      <c r="J1043" s="59">
        <v>43478.722221733</v>
      </c>
      <c r="K1043" s="48" t="s">
        <v>4</v>
      </c>
      <c r="L1043" s="48" t="s">
        <v>5</v>
      </c>
      <c r="M1043" s="48" t="s">
        <v>5</v>
      </c>
      <c r="N1043" s="53">
        <f>IF(AND(K1043="L",M1043="Yes"),$O$6,IF(K1043="S",$M$4,IF(K1043="M",$N$4,$O$4)))+IF(L1043="Yes",$P$4,0)</f>
        <v>11.56</v>
      </c>
      <c r="O1043" s="53">
        <f>IF(K1043="S",$M$5,(IF(K1043="M",$N$5,$O$5)))+(IF(L1043="Yes",$P$5,0))</f>
        <v>3.7</v>
      </c>
      <c r="P1043" s="53">
        <f t="shared" si="46"/>
        <v>7.86</v>
      </c>
      <c r="Q1043" s="41"/>
      <c r="R1043" s="59">
        <v>43486.7402993784</v>
      </c>
      <c r="S1043" s="48" t="s">
        <v>4</v>
      </c>
      <c r="T1043" s="48" t="s">
        <v>5</v>
      </c>
      <c r="U1043" s="48" t="s">
        <v>5</v>
      </c>
      <c r="V1043" s="53">
        <f>IF(AND(S1043="L",T1043="Yes",U1043="Yes"),$P$7,0)+IF(S1043="S",$M$4,IF(S1043="M",$N$4,$O$4)+IF(T1043="Yes",$P$4,0))</f>
        <v>14.75</v>
      </c>
      <c r="W1043" s="53">
        <f>IF(S1043="S",$M$5,(IF(S1043="M",$N$5,$O$5)))+(IF(T1043="Yes",$P$5,0))</f>
        <v>3.7</v>
      </c>
      <c r="X1043" s="53">
        <f t="shared" si="47"/>
        <v>11.05</v>
      </c>
    </row>
    <row r="1044" s="39" customFormat="1" ht="15.75" customHeight="1" spans="1:24">
      <c r="A1044" s="41"/>
      <c r="B1044" s="41"/>
      <c r="C1044" s="41"/>
      <c r="D1044" s="41"/>
      <c r="E1044" s="41"/>
      <c r="F1044" s="41"/>
      <c r="G1044" s="41"/>
      <c r="H1044" s="41"/>
      <c r="I1044" s="41"/>
      <c r="J1044" s="59">
        <v>43478.7348980674</v>
      </c>
      <c r="K1044" s="48" t="s">
        <v>4</v>
      </c>
      <c r="L1044" s="48" t="s">
        <v>5</v>
      </c>
      <c r="M1044" s="48" t="s">
        <v>5</v>
      </c>
      <c r="N1044" s="53">
        <f>IF(AND(K1044="L",M1044="Yes"),$O$6,IF(K1044="S",$M$4,IF(K1044="M",$N$4,$O$4)))+IF(L1044="Yes",$P$4,0)</f>
        <v>11.56</v>
      </c>
      <c r="O1044" s="53">
        <f>IF(K1044="S",$M$5,(IF(K1044="M",$N$5,$O$5)))+(IF(L1044="Yes",$P$5,0))</f>
        <v>3.7</v>
      </c>
      <c r="P1044" s="53">
        <f t="shared" ref="P1044:P1107" si="48">N1044-O1044</f>
        <v>7.86</v>
      </c>
      <c r="Q1044" s="41"/>
      <c r="R1044" s="59">
        <v>43486.7468323815</v>
      </c>
      <c r="S1044" s="48" t="s">
        <v>3</v>
      </c>
      <c r="T1044" s="48" t="s">
        <v>33</v>
      </c>
      <c r="U1044" s="48" t="s">
        <v>33</v>
      </c>
      <c r="V1044" s="53">
        <f>IF(AND(S1044="L",T1044="Yes",U1044="Yes"),$P$7,0)+IF(S1044="S",$M$4,IF(S1044="M",$N$4,$O$4)+IF(T1044="Yes",$P$4,0))</f>
        <v>6.4</v>
      </c>
      <c r="W1044" s="53">
        <f>IF(S1044="S",$M$5,(IF(S1044="M",$N$5,$O$5)))+(IF(T1044="Yes",$P$5,0))</f>
        <v>1.5</v>
      </c>
      <c r="X1044" s="53">
        <f t="shared" ref="X1044:X1077" si="49">V1044-W1044</f>
        <v>4.9</v>
      </c>
    </row>
    <row r="1045" s="39" customFormat="1" ht="15.75" customHeight="1" spans="1:24">
      <c r="A1045" s="41"/>
      <c r="B1045" s="41"/>
      <c r="C1045" s="41"/>
      <c r="D1045" s="41"/>
      <c r="E1045" s="41"/>
      <c r="F1045" s="41"/>
      <c r="G1045" s="41"/>
      <c r="H1045" s="41"/>
      <c r="I1045" s="41"/>
      <c r="J1045" s="59">
        <v>43478.7357215174</v>
      </c>
      <c r="K1045" s="48" t="s">
        <v>3</v>
      </c>
      <c r="L1045" s="48" t="s">
        <v>5</v>
      </c>
      <c r="M1045" s="48" t="s">
        <v>33</v>
      </c>
      <c r="N1045" s="53">
        <f>IF(AND(K1045="L",M1045="Yes"),$O$6,IF(K1045="S",$M$4,IF(K1045="M",$N$4,$O$4)))+IF(L1045="Yes",$P$4,0)</f>
        <v>11.3</v>
      </c>
      <c r="O1045" s="53">
        <f>IF(K1045="S",$M$5,(IF(K1045="M",$N$5,$O$5)))+(IF(L1045="Yes",$P$5,0))</f>
        <v>3.5</v>
      </c>
      <c r="P1045" s="53">
        <f t="shared" si="48"/>
        <v>7.8</v>
      </c>
      <c r="Q1045" s="41"/>
      <c r="R1045" s="59">
        <v>43486.7497307326</v>
      </c>
      <c r="S1045" s="48" t="s">
        <v>2</v>
      </c>
      <c r="T1045" s="48" t="s">
        <v>33</v>
      </c>
      <c r="U1045" s="48" t="s">
        <v>33</v>
      </c>
      <c r="V1045" s="53">
        <f>IF(AND(S1045="L",T1045="Yes",U1045="Yes"),$P$7,0)+IF(S1045="S",$M$4,IF(S1045="M",$N$4,$O$4)+IF(T1045="Yes",$P$4,0))</f>
        <v>5.4</v>
      </c>
      <c r="W1045" s="53">
        <f>IF(S1045="S",$M$5,(IF(S1045="M",$N$5,$O$5)))+(IF(T1045="Yes",$P$5,0))</f>
        <v>1.2</v>
      </c>
      <c r="X1045" s="53">
        <f t="shared" si="49"/>
        <v>4.2</v>
      </c>
    </row>
    <row r="1046" s="39" customFormat="1" ht="15.75" customHeight="1" spans="1:24">
      <c r="A1046" s="41"/>
      <c r="B1046" s="41"/>
      <c r="C1046" s="41"/>
      <c r="D1046" s="41"/>
      <c r="E1046" s="41"/>
      <c r="F1046" s="41"/>
      <c r="G1046" s="41"/>
      <c r="H1046" s="41"/>
      <c r="I1046" s="41"/>
      <c r="J1046" s="59">
        <v>43478.7365583266</v>
      </c>
      <c r="K1046" s="48" t="s">
        <v>3</v>
      </c>
      <c r="L1046" s="48" t="s">
        <v>33</v>
      </c>
      <c r="M1046" s="48" t="s">
        <v>33</v>
      </c>
      <c r="N1046" s="53">
        <f>IF(AND(K1046="L",M1046="Yes"),$O$6,IF(K1046="S",$M$4,IF(K1046="M",$N$4,$O$4)))+IF(L1046="Yes",$P$4,0)</f>
        <v>6.4</v>
      </c>
      <c r="O1046" s="53">
        <f>IF(K1046="S",$M$5,(IF(K1046="M",$N$5,$O$5)))+(IF(L1046="Yes",$P$5,0))</f>
        <v>1.5</v>
      </c>
      <c r="P1046" s="53">
        <f t="shared" si="48"/>
        <v>4.9</v>
      </c>
      <c r="Q1046" s="41"/>
      <c r="R1046" s="59">
        <v>43486.7516288529</v>
      </c>
      <c r="S1046" s="48" t="s">
        <v>2</v>
      </c>
      <c r="T1046" s="48" t="s">
        <v>33</v>
      </c>
      <c r="U1046" s="48" t="s">
        <v>33</v>
      </c>
      <c r="V1046" s="53">
        <f>IF(AND(S1046="L",T1046="Yes",U1046="Yes"),$P$7,0)+IF(S1046="S",$M$4,IF(S1046="M",$N$4,$O$4)+IF(T1046="Yes",$P$4,0))</f>
        <v>5.4</v>
      </c>
      <c r="W1046" s="53">
        <f>IF(S1046="S",$M$5,(IF(S1046="M",$N$5,$O$5)))+(IF(T1046="Yes",$P$5,0))</f>
        <v>1.2</v>
      </c>
      <c r="X1046" s="53">
        <f t="shared" si="49"/>
        <v>4.2</v>
      </c>
    </row>
    <row r="1047" s="39" customFormat="1" ht="15.75" customHeight="1" spans="1:24">
      <c r="A1047" s="41"/>
      <c r="B1047" s="41"/>
      <c r="C1047" s="41"/>
      <c r="D1047" s="41"/>
      <c r="E1047" s="41"/>
      <c r="F1047" s="41"/>
      <c r="G1047" s="41"/>
      <c r="H1047" s="41"/>
      <c r="I1047" s="41"/>
      <c r="J1047" s="59">
        <v>43478.7391224575</v>
      </c>
      <c r="K1047" s="48" t="s">
        <v>4</v>
      </c>
      <c r="L1047" s="48" t="s">
        <v>33</v>
      </c>
      <c r="M1047" s="48" t="s">
        <v>33</v>
      </c>
      <c r="N1047" s="53">
        <f>IF(AND(K1047="L",M1047="Yes"),$O$6,IF(K1047="S",$M$4,IF(K1047="M",$N$4,$O$4)))+IF(L1047="Yes",$P$4,0)</f>
        <v>7.4</v>
      </c>
      <c r="O1047" s="53">
        <f>IF(K1047="S",$M$5,(IF(K1047="M",$N$5,$O$5)))+(IF(L1047="Yes",$P$5,0))</f>
        <v>1.7</v>
      </c>
      <c r="P1047" s="53">
        <f t="shared" si="48"/>
        <v>5.7</v>
      </c>
      <c r="Q1047" s="41"/>
      <c r="R1047" s="59">
        <v>43486.7562794297</v>
      </c>
      <c r="S1047" s="48" t="s">
        <v>3</v>
      </c>
      <c r="T1047" s="48" t="s">
        <v>33</v>
      </c>
      <c r="U1047" s="48" t="s">
        <v>33</v>
      </c>
      <c r="V1047" s="53">
        <f>IF(AND(S1047="L",T1047="Yes",U1047="Yes"),$P$7,0)+IF(S1047="S",$M$4,IF(S1047="M",$N$4,$O$4)+IF(T1047="Yes",$P$4,0))</f>
        <v>6.4</v>
      </c>
      <c r="W1047" s="53">
        <f>IF(S1047="S",$M$5,(IF(S1047="M",$N$5,$O$5)))+(IF(T1047="Yes",$P$5,0))</f>
        <v>1.5</v>
      </c>
      <c r="X1047" s="53">
        <f t="shared" si="49"/>
        <v>4.9</v>
      </c>
    </row>
    <row r="1048" s="39" customFormat="1" ht="15.75" customHeight="1" spans="1:24">
      <c r="A1048" s="41"/>
      <c r="B1048" s="41"/>
      <c r="C1048" s="41"/>
      <c r="D1048" s="41"/>
      <c r="E1048" s="41"/>
      <c r="F1048" s="41"/>
      <c r="G1048" s="41"/>
      <c r="H1048" s="41"/>
      <c r="I1048" s="41"/>
      <c r="J1048" s="59">
        <v>43478.7416624206</v>
      </c>
      <c r="K1048" s="48" t="s">
        <v>4</v>
      </c>
      <c r="L1048" s="48" t="s">
        <v>5</v>
      </c>
      <c r="M1048" s="48" t="s">
        <v>5</v>
      </c>
      <c r="N1048" s="53">
        <f>IF(AND(K1048="L",M1048="Yes"),$O$6,IF(K1048="S",$M$4,IF(K1048="M",$N$4,$O$4)))+IF(L1048="Yes",$P$4,0)</f>
        <v>11.56</v>
      </c>
      <c r="O1048" s="53">
        <f>IF(K1048="S",$M$5,(IF(K1048="M",$N$5,$O$5)))+(IF(L1048="Yes",$P$5,0))</f>
        <v>3.7</v>
      </c>
      <c r="P1048" s="53">
        <f t="shared" si="48"/>
        <v>7.86</v>
      </c>
      <c r="Q1048" s="41"/>
      <c r="R1048" s="59">
        <v>43486.7576737768</v>
      </c>
      <c r="S1048" s="48" t="s">
        <v>3</v>
      </c>
      <c r="T1048" s="48" t="s">
        <v>33</v>
      </c>
      <c r="U1048" s="48" t="s">
        <v>33</v>
      </c>
      <c r="V1048" s="53">
        <f>IF(AND(S1048="L",T1048="Yes",U1048="Yes"),$P$7,0)+IF(S1048="S",$M$4,IF(S1048="M",$N$4,$O$4)+IF(T1048="Yes",$P$4,0))</f>
        <v>6.4</v>
      </c>
      <c r="W1048" s="53">
        <f>IF(S1048="S",$M$5,(IF(S1048="M",$N$5,$O$5)))+(IF(T1048="Yes",$P$5,0))</f>
        <v>1.5</v>
      </c>
      <c r="X1048" s="53">
        <f t="shared" si="49"/>
        <v>4.9</v>
      </c>
    </row>
    <row r="1049" s="39" customFormat="1" ht="15.75" customHeight="1" spans="1:24">
      <c r="A1049" s="41"/>
      <c r="B1049" s="41"/>
      <c r="C1049" s="41"/>
      <c r="D1049" s="41"/>
      <c r="E1049" s="41"/>
      <c r="F1049" s="41"/>
      <c r="G1049" s="41"/>
      <c r="H1049" s="41"/>
      <c r="I1049" s="41"/>
      <c r="J1049" s="59">
        <v>43478.747871533</v>
      </c>
      <c r="K1049" s="48" t="s">
        <v>4</v>
      </c>
      <c r="L1049" s="48" t="s">
        <v>33</v>
      </c>
      <c r="M1049" s="48" t="s">
        <v>5</v>
      </c>
      <c r="N1049" s="53">
        <f>IF(AND(K1049="L",M1049="Yes"),$O$6,IF(K1049="S",$M$4,IF(K1049="M",$N$4,$O$4)))+IF(L1049="Yes",$P$4,0)</f>
        <v>6.66</v>
      </c>
      <c r="O1049" s="53">
        <f>IF(K1049="S",$M$5,(IF(K1049="M",$N$5,$O$5)))+(IF(L1049="Yes",$P$5,0))</f>
        <v>1.7</v>
      </c>
      <c r="P1049" s="53">
        <f t="shared" si="48"/>
        <v>4.96</v>
      </c>
      <c r="Q1049" s="41"/>
      <c r="R1049" s="59">
        <v>43486.7612532815</v>
      </c>
      <c r="S1049" s="48" t="s">
        <v>3</v>
      </c>
      <c r="T1049" s="48" t="s">
        <v>33</v>
      </c>
      <c r="U1049" s="48" t="s">
        <v>33</v>
      </c>
      <c r="V1049" s="53">
        <f>IF(AND(S1049="L",T1049="Yes",U1049="Yes"),$P$7,0)+IF(S1049="S",$M$4,IF(S1049="M",$N$4,$O$4)+IF(T1049="Yes",$P$4,0))</f>
        <v>6.4</v>
      </c>
      <c r="W1049" s="53">
        <f>IF(S1049="S",$M$5,(IF(S1049="M",$N$5,$O$5)))+(IF(T1049="Yes",$P$5,0))</f>
        <v>1.5</v>
      </c>
      <c r="X1049" s="53">
        <f t="shared" si="49"/>
        <v>4.9</v>
      </c>
    </row>
    <row r="1050" s="39" customFormat="1" ht="15.75" customHeight="1" spans="1:24">
      <c r="A1050" s="41"/>
      <c r="B1050" s="41"/>
      <c r="C1050" s="41"/>
      <c r="D1050" s="41"/>
      <c r="E1050" s="41"/>
      <c r="F1050" s="41"/>
      <c r="G1050" s="41"/>
      <c r="H1050" s="41"/>
      <c r="I1050" s="41"/>
      <c r="J1050" s="59">
        <v>43478.7561290455</v>
      </c>
      <c r="K1050" s="48" t="s">
        <v>4</v>
      </c>
      <c r="L1050" s="48" t="s">
        <v>33</v>
      </c>
      <c r="M1050" s="48" t="s">
        <v>5</v>
      </c>
      <c r="N1050" s="53">
        <f>IF(AND(K1050="L",M1050="Yes"),$O$6,IF(K1050="S",$M$4,IF(K1050="M",$N$4,$O$4)))+IF(L1050="Yes",$P$4,0)</f>
        <v>6.66</v>
      </c>
      <c r="O1050" s="53">
        <f>IF(K1050="S",$M$5,(IF(K1050="M",$N$5,$O$5)))+(IF(L1050="Yes",$P$5,0))</f>
        <v>1.7</v>
      </c>
      <c r="P1050" s="53">
        <f t="shared" si="48"/>
        <v>4.96</v>
      </c>
      <c r="Q1050" s="41"/>
      <c r="R1050" s="59">
        <v>43486.7914074503</v>
      </c>
      <c r="S1050" s="48" t="s">
        <v>2</v>
      </c>
      <c r="T1050" s="48" t="s">
        <v>5</v>
      </c>
      <c r="U1050" s="48" t="s">
        <v>33</v>
      </c>
      <c r="V1050" s="53">
        <f>IF(AND(S1050="L",T1050="Yes",U1050="Yes"),$P$7,0)+IF(S1050="S",$M$4,IF(S1050="M",$N$4,$O$4)+IF(T1050="Yes",$P$4,0))</f>
        <v>5.4</v>
      </c>
      <c r="W1050" s="53">
        <f>IF(S1050="S",$M$5,(IF(S1050="M",$N$5,$O$5)))+(IF(T1050="Yes",$P$5,0))</f>
        <v>3.2</v>
      </c>
      <c r="X1050" s="53">
        <f t="shared" si="49"/>
        <v>2.2</v>
      </c>
    </row>
    <row r="1051" s="39" customFormat="1" ht="15.75" customHeight="1" spans="1:24">
      <c r="A1051" s="41"/>
      <c r="B1051" s="41"/>
      <c r="C1051" s="41"/>
      <c r="D1051" s="41"/>
      <c r="E1051" s="41"/>
      <c r="F1051" s="41"/>
      <c r="G1051" s="41"/>
      <c r="H1051" s="41"/>
      <c r="I1051" s="41"/>
      <c r="J1051" s="59">
        <v>43478.7636871805</v>
      </c>
      <c r="K1051" s="48" t="s">
        <v>2</v>
      </c>
      <c r="L1051" s="48" t="s">
        <v>5</v>
      </c>
      <c r="M1051" s="48" t="s">
        <v>33</v>
      </c>
      <c r="N1051" s="53">
        <f>IF(AND(K1051="L",M1051="Yes"),$O$6,IF(K1051="S",$M$4,IF(K1051="M",$N$4,$O$4)))+IF(L1051="Yes",$P$4,0)</f>
        <v>10.3</v>
      </c>
      <c r="O1051" s="53">
        <f>IF(K1051="S",$M$5,(IF(K1051="M",$N$5,$O$5)))+(IF(L1051="Yes",$P$5,0))</f>
        <v>3.2</v>
      </c>
      <c r="P1051" s="53">
        <f t="shared" si="48"/>
        <v>7.1</v>
      </c>
      <c r="Q1051" s="41"/>
      <c r="R1051" s="59">
        <v>43486.8020375209</v>
      </c>
      <c r="S1051" s="48" t="s">
        <v>3</v>
      </c>
      <c r="T1051" s="48" t="s">
        <v>33</v>
      </c>
      <c r="U1051" s="48" t="s">
        <v>33</v>
      </c>
      <c r="V1051" s="53">
        <f>IF(AND(S1051="L",T1051="Yes",U1051="Yes"),$P$7,0)+IF(S1051="S",$M$4,IF(S1051="M",$N$4,$O$4)+IF(T1051="Yes",$P$4,0))</f>
        <v>6.4</v>
      </c>
      <c r="W1051" s="53">
        <f>IF(S1051="S",$M$5,(IF(S1051="M",$N$5,$O$5)))+(IF(T1051="Yes",$P$5,0))</f>
        <v>1.5</v>
      </c>
      <c r="X1051" s="53">
        <f t="shared" si="49"/>
        <v>4.9</v>
      </c>
    </row>
    <row r="1052" s="39" customFormat="1" ht="15.75" customHeight="1" spans="1:24">
      <c r="A1052" s="41"/>
      <c r="B1052" s="41"/>
      <c r="C1052" s="41"/>
      <c r="D1052" s="41"/>
      <c r="E1052" s="41"/>
      <c r="F1052" s="41"/>
      <c r="G1052" s="41"/>
      <c r="H1052" s="41"/>
      <c r="I1052" s="41"/>
      <c r="J1052" s="59">
        <v>43478.7664228943</v>
      </c>
      <c r="K1052" s="48" t="s">
        <v>4</v>
      </c>
      <c r="L1052" s="48" t="s">
        <v>5</v>
      </c>
      <c r="M1052" s="48" t="s">
        <v>5</v>
      </c>
      <c r="N1052" s="53">
        <f>IF(AND(K1052="L",M1052="Yes"),$O$6,IF(K1052="S",$M$4,IF(K1052="M",$N$4,$O$4)))+IF(L1052="Yes",$P$4,0)</f>
        <v>11.56</v>
      </c>
      <c r="O1052" s="53">
        <f>IF(K1052="S",$M$5,(IF(K1052="M",$N$5,$O$5)))+(IF(L1052="Yes",$P$5,0))</f>
        <v>3.7</v>
      </c>
      <c r="P1052" s="53">
        <f t="shared" si="48"/>
        <v>7.86</v>
      </c>
      <c r="Q1052" s="41"/>
      <c r="R1052" s="59">
        <v>43486.8040155107</v>
      </c>
      <c r="S1052" s="48" t="s">
        <v>3</v>
      </c>
      <c r="T1052" s="48" t="s">
        <v>33</v>
      </c>
      <c r="U1052" s="48" t="s">
        <v>33</v>
      </c>
      <c r="V1052" s="53">
        <f>IF(AND(S1052="L",T1052="Yes",U1052="Yes"),$P$7,0)+IF(S1052="S",$M$4,IF(S1052="M",$N$4,$O$4)+IF(T1052="Yes",$P$4,0))</f>
        <v>6.4</v>
      </c>
      <c r="W1052" s="53">
        <f>IF(S1052="S",$M$5,(IF(S1052="M",$N$5,$O$5)))+(IF(T1052="Yes",$P$5,0))</f>
        <v>1.5</v>
      </c>
      <c r="X1052" s="53">
        <f t="shared" si="49"/>
        <v>4.9</v>
      </c>
    </row>
    <row r="1053" s="39" customFormat="1" ht="15.75" customHeight="1" spans="1:24">
      <c r="A1053" s="41"/>
      <c r="B1053" s="41"/>
      <c r="C1053" s="41"/>
      <c r="D1053" s="41"/>
      <c r="E1053" s="41"/>
      <c r="F1053" s="41"/>
      <c r="G1053" s="41"/>
      <c r="H1053" s="41"/>
      <c r="I1053" s="41"/>
      <c r="J1053" s="59">
        <v>43478.7666516403</v>
      </c>
      <c r="K1053" s="48" t="s">
        <v>2</v>
      </c>
      <c r="L1053" s="48" t="s">
        <v>5</v>
      </c>
      <c r="M1053" s="48" t="s">
        <v>33</v>
      </c>
      <c r="N1053" s="53">
        <f>IF(AND(K1053="L",M1053="Yes"),$O$6,IF(K1053="S",$M$4,IF(K1053="M",$N$4,$O$4)))+IF(L1053="Yes",$P$4,0)</f>
        <v>10.3</v>
      </c>
      <c r="O1053" s="53">
        <f>IF(K1053="S",$M$5,(IF(K1053="M",$N$5,$O$5)))+(IF(L1053="Yes",$P$5,0))</f>
        <v>3.2</v>
      </c>
      <c r="P1053" s="53">
        <f t="shared" si="48"/>
        <v>7.1</v>
      </c>
      <c r="Q1053" s="41"/>
      <c r="R1053" s="59">
        <v>43486.8058189666</v>
      </c>
      <c r="S1053" s="48" t="s">
        <v>3</v>
      </c>
      <c r="T1053" s="48" t="s">
        <v>5</v>
      </c>
      <c r="U1053" s="48" t="s">
        <v>33</v>
      </c>
      <c r="V1053" s="53">
        <f>IF(AND(S1053="L",T1053="Yes",U1053="Yes"),$P$7,0)+IF(S1053="S",$M$4,IF(S1053="M",$N$4,$O$4)+IF(T1053="Yes",$P$4,0))</f>
        <v>11.3</v>
      </c>
      <c r="W1053" s="53">
        <f>IF(S1053="S",$M$5,(IF(S1053="M",$N$5,$O$5)))+(IF(T1053="Yes",$P$5,0))</f>
        <v>3.5</v>
      </c>
      <c r="X1053" s="53">
        <f t="shared" si="49"/>
        <v>7.8</v>
      </c>
    </row>
    <row r="1054" s="39" customFormat="1" ht="15.75" customHeight="1" spans="1:24">
      <c r="A1054" s="41"/>
      <c r="B1054" s="41"/>
      <c r="C1054" s="41"/>
      <c r="D1054" s="41"/>
      <c r="E1054" s="41"/>
      <c r="F1054" s="41"/>
      <c r="G1054" s="41"/>
      <c r="H1054" s="41"/>
      <c r="I1054" s="41"/>
      <c r="J1054" s="59">
        <v>43478.7699451487</v>
      </c>
      <c r="K1054" s="48" t="s">
        <v>4</v>
      </c>
      <c r="L1054" s="48" t="s">
        <v>33</v>
      </c>
      <c r="M1054" s="48" t="s">
        <v>5</v>
      </c>
      <c r="N1054" s="53">
        <f>IF(AND(K1054="L",M1054="Yes"),$O$6,IF(K1054="S",$M$4,IF(K1054="M",$N$4,$O$4)))+IF(L1054="Yes",$P$4,0)</f>
        <v>6.66</v>
      </c>
      <c r="O1054" s="53">
        <f>IF(K1054="S",$M$5,(IF(K1054="M",$N$5,$O$5)))+(IF(L1054="Yes",$P$5,0))</f>
        <v>1.7</v>
      </c>
      <c r="P1054" s="53">
        <f t="shared" si="48"/>
        <v>4.96</v>
      </c>
      <c r="Q1054" s="41"/>
      <c r="R1054" s="59">
        <v>43486.8111988857</v>
      </c>
      <c r="S1054" s="48" t="s">
        <v>3</v>
      </c>
      <c r="T1054" s="48" t="s">
        <v>33</v>
      </c>
      <c r="U1054" s="48" t="s">
        <v>33</v>
      </c>
      <c r="V1054" s="53">
        <f>IF(AND(S1054="L",T1054="Yes",U1054="Yes"),$P$7,0)+IF(S1054="S",$M$4,IF(S1054="M",$N$4,$O$4)+IF(T1054="Yes",$P$4,0))</f>
        <v>6.4</v>
      </c>
      <c r="W1054" s="53">
        <f>IF(S1054="S",$M$5,(IF(S1054="M",$N$5,$O$5)))+(IF(T1054="Yes",$P$5,0))</f>
        <v>1.5</v>
      </c>
      <c r="X1054" s="53">
        <f t="shared" si="49"/>
        <v>4.9</v>
      </c>
    </row>
    <row r="1055" s="39" customFormat="1" ht="15.75" customHeight="1" spans="1:24">
      <c r="A1055" s="41"/>
      <c r="B1055" s="41"/>
      <c r="C1055" s="41"/>
      <c r="D1055" s="41"/>
      <c r="E1055" s="41"/>
      <c r="F1055" s="41"/>
      <c r="G1055" s="41"/>
      <c r="H1055" s="41"/>
      <c r="I1055" s="41"/>
      <c r="J1055" s="59">
        <v>43478.7720669824</v>
      </c>
      <c r="K1055" s="48" t="s">
        <v>4</v>
      </c>
      <c r="L1055" s="48" t="s">
        <v>33</v>
      </c>
      <c r="M1055" s="48" t="s">
        <v>5</v>
      </c>
      <c r="N1055" s="53">
        <f>IF(AND(K1055="L",M1055="Yes"),$O$6,IF(K1055="S",$M$4,IF(K1055="M",$N$4,$O$4)))+IF(L1055="Yes",$P$4,0)</f>
        <v>6.66</v>
      </c>
      <c r="O1055" s="53">
        <f>IF(K1055="S",$M$5,(IF(K1055="M",$N$5,$O$5)))+(IF(L1055="Yes",$P$5,0))</f>
        <v>1.7</v>
      </c>
      <c r="P1055" s="53">
        <f t="shared" si="48"/>
        <v>4.96</v>
      </c>
      <c r="Q1055" s="41"/>
      <c r="R1055" s="59">
        <v>43486.8216423758</v>
      </c>
      <c r="S1055" s="48" t="s">
        <v>3</v>
      </c>
      <c r="T1055" s="48" t="s">
        <v>33</v>
      </c>
      <c r="U1055" s="48" t="s">
        <v>33</v>
      </c>
      <c r="V1055" s="53">
        <f>IF(AND(S1055="L",T1055="Yes",U1055="Yes"),$P$7,0)+IF(S1055="S",$M$4,IF(S1055="M",$N$4,$O$4)+IF(T1055="Yes",$P$4,0))</f>
        <v>6.4</v>
      </c>
      <c r="W1055" s="53">
        <f>IF(S1055="S",$M$5,(IF(S1055="M",$N$5,$O$5)))+(IF(T1055="Yes",$P$5,0))</f>
        <v>1.5</v>
      </c>
      <c r="X1055" s="53">
        <f t="shared" si="49"/>
        <v>4.9</v>
      </c>
    </row>
    <row r="1056" s="39" customFormat="1" ht="15.75" customHeight="1" spans="1:24">
      <c r="A1056" s="41"/>
      <c r="B1056" s="41"/>
      <c r="C1056" s="41"/>
      <c r="D1056" s="41"/>
      <c r="E1056" s="41"/>
      <c r="F1056" s="41"/>
      <c r="G1056" s="41"/>
      <c r="H1056" s="41"/>
      <c r="I1056" s="41"/>
      <c r="J1056" s="59">
        <v>43478.7723802566</v>
      </c>
      <c r="K1056" s="48" t="s">
        <v>4</v>
      </c>
      <c r="L1056" s="48" t="s">
        <v>33</v>
      </c>
      <c r="M1056" s="48" t="s">
        <v>5</v>
      </c>
      <c r="N1056" s="53">
        <f>IF(AND(K1056="L",M1056="Yes"),$O$6,IF(K1056="S",$M$4,IF(K1056="M",$N$4,$O$4)))+IF(L1056="Yes",$P$4,0)</f>
        <v>6.66</v>
      </c>
      <c r="O1056" s="53">
        <f>IF(K1056="S",$M$5,(IF(K1056="M",$N$5,$O$5)))+(IF(L1056="Yes",$P$5,0))</f>
        <v>1.7</v>
      </c>
      <c r="P1056" s="53">
        <f t="shared" si="48"/>
        <v>4.96</v>
      </c>
      <c r="Q1056" s="41"/>
      <c r="R1056" s="59">
        <v>43486.825432245</v>
      </c>
      <c r="S1056" s="48" t="s">
        <v>2</v>
      </c>
      <c r="T1056" s="48" t="s">
        <v>33</v>
      </c>
      <c r="U1056" s="48" t="s">
        <v>33</v>
      </c>
      <c r="V1056" s="53">
        <f>IF(AND(S1056="L",T1056="Yes",U1056="Yes"),$P$7,0)+IF(S1056="S",$M$4,IF(S1056="M",$N$4,$O$4)+IF(T1056="Yes",$P$4,0))</f>
        <v>5.4</v>
      </c>
      <c r="W1056" s="53">
        <f>IF(S1056="S",$M$5,(IF(S1056="M",$N$5,$O$5)))+(IF(T1056="Yes",$P$5,0))</f>
        <v>1.2</v>
      </c>
      <c r="X1056" s="53">
        <f t="shared" si="49"/>
        <v>4.2</v>
      </c>
    </row>
    <row r="1057" s="39" customFormat="1" ht="15.75" customHeight="1" spans="1:24">
      <c r="A1057" s="41"/>
      <c r="B1057" s="41"/>
      <c r="C1057" s="41"/>
      <c r="D1057" s="41"/>
      <c r="E1057" s="41"/>
      <c r="F1057" s="41"/>
      <c r="G1057" s="41"/>
      <c r="H1057" s="41"/>
      <c r="I1057" s="41"/>
      <c r="J1057" s="59">
        <v>43478.7832956265</v>
      </c>
      <c r="K1057" s="48" t="s">
        <v>4</v>
      </c>
      <c r="L1057" s="48" t="s">
        <v>33</v>
      </c>
      <c r="M1057" s="48" t="s">
        <v>5</v>
      </c>
      <c r="N1057" s="53">
        <f>IF(AND(K1057="L",M1057="Yes"),$O$6,IF(K1057="S",$M$4,IF(K1057="M",$N$4,$O$4)))+IF(L1057="Yes",$P$4,0)</f>
        <v>6.66</v>
      </c>
      <c r="O1057" s="53">
        <f>IF(K1057="S",$M$5,(IF(K1057="M",$N$5,$O$5)))+(IF(L1057="Yes",$P$5,0))</f>
        <v>1.7</v>
      </c>
      <c r="P1057" s="53">
        <f t="shared" si="48"/>
        <v>4.96</v>
      </c>
      <c r="Q1057" s="41"/>
      <c r="R1057" s="59">
        <v>43486.8400589049</v>
      </c>
      <c r="S1057" s="48" t="s">
        <v>3</v>
      </c>
      <c r="T1057" s="48" t="s">
        <v>33</v>
      </c>
      <c r="U1057" s="48" t="s">
        <v>33</v>
      </c>
      <c r="V1057" s="53">
        <f>IF(AND(S1057="L",T1057="Yes",U1057="Yes"),$P$7,0)+IF(S1057="S",$M$4,IF(S1057="M",$N$4,$O$4)+IF(T1057="Yes",$P$4,0))</f>
        <v>6.4</v>
      </c>
      <c r="W1057" s="53">
        <f>IF(S1057="S",$M$5,(IF(S1057="M",$N$5,$O$5)))+(IF(T1057="Yes",$P$5,0))</f>
        <v>1.5</v>
      </c>
      <c r="X1057" s="53">
        <f t="shared" si="49"/>
        <v>4.9</v>
      </c>
    </row>
    <row r="1058" s="39" customFormat="1" ht="15.75" customHeight="1" spans="1:24">
      <c r="A1058" s="41"/>
      <c r="B1058" s="41"/>
      <c r="C1058" s="41"/>
      <c r="D1058" s="41"/>
      <c r="E1058" s="41"/>
      <c r="F1058" s="41"/>
      <c r="G1058" s="41"/>
      <c r="H1058" s="41"/>
      <c r="I1058" s="41"/>
      <c r="J1058" s="59">
        <v>43478.789136417</v>
      </c>
      <c r="K1058" s="48" t="s">
        <v>4</v>
      </c>
      <c r="L1058" s="48" t="s">
        <v>33</v>
      </c>
      <c r="M1058" s="48" t="s">
        <v>5</v>
      </c>
      <c r="N1058" s="53">
        <f>IF(AND(K1058="L",M1058="Yes"),$O$6,IF(K1058="S",$M$4,IF(K1058="M",$N$4,$O$4)))+IF(L1058="Yes",$P$4,0)</f>
        <v>6.66</v>
      </c>
      <c r="O1058" s="53">
        <f>IF(K1058="S",$M$5,(IF(K1058="M",$N$5,$O$5)))+(IF(L1058="Yes",$P$5,0))</f>
        <v>1.7</v>
      </c>
      <c r="P1058" s="53">
        <f t="shared" si="48"/>
        <v>4.96</v>
      </c>
      <c r="Q1058" s="41"/>
      <c r="R1058" s="59">
        <v>43486.8589059659</v>
      </c>
      <c r="S1058" s="48" t="s">
        <v>4</v>
      </c>
      <c r="T1058" s="48" t="s">
        <v>33</v>
      </c>
      <c r="U1058" s="48" t="s">
        <v>33</v>
      </c>
      <c r="V1058" s="53">
        <f>IF(AND(S1058="L",T1058="Yes",U1058="Yes"),$P$7,0)+IF(S1058="S",$M$4,IF(S1058="M",$N$4,$O$4)+IF(T1058="Yes",$P$4,0))</f>
        <v>7.4</v>
      </c>
      <c r="W1058" s="53">
        <f>IF(S1058="S",$M$5,(IF(S1058="M",$N$5,$O$5)))+(IF(T1058="Yes",$P$5,0))</f>
        <v>1.7</v>
      </c>
      <c r="X1058" s="53">
        <f t="shared" si="49"/>
        <v>5.7</v>
      </c>
    </row>
    <row r="1059" s="39" customFormat="1" ht="15.75" customHeight="1" spans="1:24">
      <c r="A1059" s="41"/>
      <c r="B1059" s="41"/>
      <c r="C1059" s="41"/>
      <c r="D1059" s="41"/>
      <c r="E1059" s="41"/>
      <c r="F1059" s="41"/>
      <c r="G1059" s="41"/>
      <c r="H1059" s="41"/>
      <c r="I1059" s="41"/>
      <c r="J1059" s="59">
        <v>43478.7897592947</v>
      </c>
      <c r="K1059" s="48" t="s">
        <v>4</v>
      </c>
      <c r="L1059" s="48" t="s">
        <v>33</v>
      </c>
      <c r="M1059" s="48" t="s">
        <v>33</v>
      </c>
      <c r="N1059" s="53">
        <f>IF(AND(K1059="L",M1059="Yes"),$O$6,IF(K1059="S",$M$4,IF(K1059="M",$N$4,$O$4)))+IF(L1059="Yes",$P$4,0)</f>
        <v>7.4</v>
      </c>
      <c r="O1059" s="53">
        <f>IF(K1059="S",$M$5,(IF(K1059="M",$N$5,$O$5)))+(IF(L1059="Yes",$P$5,0))</f>
        <v>1.7</v>
      </c>
      <c r="P1059" s="53">
        <f t="shared" si="48"/>
        <v>5.7</v>
      </c>
      <c r="Q1059" s="41"/>
      <c r="R1059" s="59">
        <v>43486.8691410954</v>
      </c>
      <c r="S1059" s="48" t="s">
        <v>3</v>
      </c>
      <c r="T1059" s="48" t="s">
        <v>33</v>
      </c>
      <c r="U1059" s="48" t="s">
        <v>33</v>
      </c>
      <c r="V1059" s="53">
        <f>IF(AND(S1059="L",T1059="Yes",U1059="Yes"),$P$7,0)+IF(S1059="S",$M$4,IF(S1059="M",$N$4,$O$4)+IF(T1059="Yes",$P$4,0))</f>
        <v>6.4</v>
      </c>
      <c r="W1059" s="53">
        <f>IF(S1059="S",$M$5,(IF(S1059="M",$N$5,$O$5)))+(IF(T1059="Yes",$P$5,0))</f>
        <v>1.5</v>
      </c>
      <c r="X1059" s="53">
        <f t="shared" si="49"/>
        <v>4.9</v>
      </c>
    </row>
    <row r="1060" s="39" customFormat="1" ht="15.75" customHeight="1" spans="1:24">
      <c r="A1060" s="41"/>
      <c r="B1060" s="41"/>
      <c r="C1060" s="41"/>
      <c r="D1060" s="41"/>
      <c r="E1060" s="41"/>
      <c r="F1060" s="41"/>
      <c r="G1060" s="41"/>
      <c r="H1060" s="41"/>
      <c r="I1060" s="41"/>
      <c r="J1060" s="59">
        <v>43478.7940888672</v>
      </c>
      <c r="K1060" s="48" t="s">
        <v>4</v>
      </c>
      <c r="L1060" s="48" t="s">
        <v>33</v>
      </c>
      <c r="M1060" s="48" t="s">
        <v>5</v>
      </c>
      <c r="N1060" s="53">
        <f>IF(AND(K1060="L",M1060="Yes"),$O$6,IF(K1060="S",$M$4,IF(K1060="M",$N$4,$O$4)))+IF(L1060="Yes",$P$4,0)</f>
        <v>6.66</v>
      </c>
      <c r="O1060" s="53">
        <f>IF(K1060="S",$M$5,(IF(K1060="M",$N$5,$O$5)))+(IF(L1060="Yes",$P$5,0))</f>
        <v>1.7</v>
      </c>
      <c r="P1060" s="53">
        <f t="shared" si="48"/>
        <v>4.96</v>
      </c>
      <c r="Q1060" s="41"/>
      <c r="R1060" s="59">
        <v>43486.8746511039</v>
      </c>
      <c r="S1060" s="48" t="s">
        <v>3</v>
      </c>
      <c r="T1060" s="48" t="s">
        <v>5</v>
      </c>
      <c r="U1060" s="48" t="s">
        <v>33</v>
      </c>
      <c r="V1060" s="53">
        <f>IF(AND(S1060="L",T1060="Yes",U1060="Yes"),$P$7,0)+IF(S1060="S",$M$4,IF(S1060="M",$N$4,$O$4)+IF(T1060="Yes",$P$4,0))</f>
        <v>11.3</v>
      </c>
      <c r="W1060" s="53">
        <f>IF(S1060="S",$M$5,(IF(S1060="M",$N$5,$O$5)))+(IF(T1060="Yes",$P$5,0))</f>
        <v>3.5</v>
      </c>
      <c r="X1060" s="53">
        <f t="shared" si="49"/>
        <v>7.8</v>
      </c>
    </row>
    <row r="1061" s="39" customFormat="1" ht="15.75" customHeight="1" spans="1:24">
      <c r="A1061" s="41"/>
      <c r="B1061" s="41"/>
      <c r="C1061" s="41"/>
      <c r="D1061" s="41"/>
      <c r="E1061" s="41"/>
      <c r="F1061" s="41"/>
      <c r="G1061" s="41"/>
      <c r="H1061" s="41"/>
      <c r="I1061" s="41"/>
      <c r="J1061" s="59">
        <v>43478.7965096359</v>
      </c>
      <c r="K1061" s="48" t="s">
        <v>4</v>
      </c>
      <c r="L1061" s="48" t="s">
        <v>33</v>
      </c>
      <c r="M1061" s="48" t="s">
        <v>5</v>
      </c>
      <c r="N1061" s="53">
        <f>IF(AND(K1061="L",M1061="Yes"),$O$6,IF(K1061="S",$M$4,IF(K1061="M",$N$4,$O$4)))+IF(L1061="Yes",$P$4,0)</f>
        <v>6.66</v>
      </c>
      <c r="O1061" s="53">
        <f>IF(K1061="S",$M$5,(IF(K1061="M",$N$5,$O$5)))+(IF(L1061="Yes",$P$5,0))</f>
        <v>1.7</v>
      </c>
      <c r="P1061" s="53">
        <f t="shared" si="48"/>
        <v>4.96</v>
      </c>
      <c r="Q1061" s="41"/>
      <c r="R1061" s="59">
        <v>43486.8752838291</v>
      </c>
      <c r="S1061" s="48" t="s">
        <v>3</v>
      </c>
      <c r="T1061" s="48" t="s">
        <v>33</v>
      </c>
      <c r="U1061" s="48" t="s">
        <v>33</v>
      </c>
      <c r="V1061" s="53">
        <f>IF(AND(S1061="L",T1061="Yes",U1061="Yes"),$P$7,0)+IF(S1061="S",$M$4,IF(S1061="M",$N$4,$O$4)+IF(T1061="Yes",$P$4,0))</f>
        <v>6.4</v>
      </c>
      <c r="W1061" s="53">
        <f>IF(S1061="S",$M$5,(IF(S1061="M",$N$5,$O$5)))+(IF(T1061="Yes",$P$5,0))</f>
        <v>1.5</v>
      </c>
      <c r="X1061" s="53">
        <f t="shared" si="49"/>
        <v>4.9</v>
      </c>
    </row>
    <row r="1062" s="39" customFormat="1" ht="15.75" customHeight="1" spans="1:24">
      <c r="A1062" s="41"/>
      <c r="B1062" s="41"/>
      <c r="C1062" s="41"/>
      <c r="D1062" s="41"/>
      <c r="E1062" s="41"/>
      <c r="F1062" s="41"/>
      <c r="G1062" s="41"/>
      <c r="H1062" s="41"/>
      <c r="I1062" s="41"/>
      <c r="J1062" s="59">
        <v>43478.8023054025</v>
      </c>
      <c r="K1062" s="48" t="s">
        <v>3</v>
      </c>
      <c r="L1062" s="48" t="s">
        <v>33</v>
      </c>
      <c r="M1062" s="48" t="s">
        <v>33</v>
      </c>
      <c r="N1062" s="53">
        <f>IF(AND(K1062="L",M1062="Yes"),$O$6,IF(K1062="S",$M$4,IF(K1062="M",$N$4,$O$4)))+IF(L1062="Yes",$P$4,0)</f>
        <v>6.4</v>
      </c>
      <c r="O1062" s="53">
        <f>IF(K1062="S",$M$5,(IF(K1062="M",$N$5,$O$5)))+(IF(L1062="Yes",$P$5,0))</f>
        <v>1.5</v>
      </c>
      <c r="P1062" s="53">
        <f t="shared" si="48"/>
        <v>4.9</v>
      </c>
      <c r="Q1062" s="41"/>
      <c r="R1062" s="59">
        <v>43486.8769198359</v>
      </c>
      <c r="S1062" s="48" t="s">
        <v>3</v>
      </c>
      <c r="T1062" s="48" t="s">
        <v>33</v>
      </c>
      <c r="U1062" s="48" t="s">
        <v>33</v>
      </c>
      <c r="V1062" s="53">
        <f>IF(AND(S1062="L",T1062="Yes",U1062="Yes"),$P$7,0)+IF(S1062="S",$M$4,IF(S1062="M",$N$4,$O$4)+IF(T1062="Yes",$P$4,0))</f>
        <v>6.4</v>
      </c>
      <c r="W1062" s="53">
        <f>IF(S1062="S",$M$5,(IF(S1062="M",$N$5,$O$5)))+(IF(T1062="Yes",$P$5,0))</f>
        <v>1.5</v>
      </c>
      <c r="X1062" s="53">
        <f t="shared" si="49"/>
        <v>4.9</v>
      </c>
    </row>
    <row r="1063" s="39" customFormat="1" ht="15.75" customHeight="1" spans="1:24">
      <c r="A1063" s="41"/>
      <c r="B1063" s="41"/>
      <c r="C1063" s="41"/>
      <c r="D1063" s="41"/>
      <c r="E1063" s="41"/>
      <c r="F1063" s="41"/>
      <c r="G1063" s="41"/>
      <c r="H1063" s="41"/>
      <c r="I1063" s="41"/>
      <c r="J1063" s="59">
        <v>43478.8036873607</v>
      </c>
      <c r="K1063" s="48" t="s">
        <v>4</v>
      </c>
      <c r="L1063" s="48" t="s">
        <v>33</v>
      </c>
      <c r="M1063" s="48" t="s">
        <v>5</v>
      </c>
      <c r="N1063" s="53">
        <f>IF(AND(K1063="L",M1063="Yes"),$O$6,IF(K1063="S",$M$4,IF(K1063="M",$N$4,$O$4)))+IF(L1063="Yes",$P$4,0)</f>
        <v>6.66</v>
      </c>
      <c r="O1063" s="53">
        <f>IF(K1063="S",$M$5,(IF(K1063="M",$N$5,$O$5)))+(IF(L1063="Yes",$P$5,0))</f>
        <v>1.7</v>
      </c>
      <c r="P1063" s="53">
        <f t="shared" si="48"/>
        <v>4.96</v>
      </c>
      <c r="Q1063" s="41"/>
      <c r="R1063" s="59">
        <v>43486.8869935672</v>
      </c>
      <c r="S1063" s="48" t="s">
        <v>4</v>
      </c>
      <c r="T1063" s="48" t="s">
        <v>33</v>
      </c>
      <c r="U1063" s="48" t="s">
        <v>33</v>
      </c>
      <c r="V1063" s="53">
        <f>IF(AND(S1063="L",T1063="Yes",U1063="Yes"),$P$7,0)+IF(S1063="S",$M$4,IF(S1063="M",$N$4,$O$4)+IF(T1063="Yes",$P$4,0))</f>
        <v>7.4</v>
      </c>
      <c r="W1063" s="53">
        <f>IF(S1063="S",$M$5,(IF(S1063="M",$N$5,$O$5)))+(IF(T1063="Yes",$P$5,0))</f>
        <v>1.7</v>
      </c>
      <c r="X1063" s="53">
        <f t="shared" si="49"/>
        <v>5.7</v>
      </c>
    </row>
    <row r="1064" s="39" customFormat="1" ht="15.75" customHeight="1" spans="1:24">
      <c r="A1064" s="41"/>
      <c r="B1064" s="41"/>
      <c r="C1064" s="41"/>
      <c r="D1064" s="41"/>
      <c r="E1064" s="41"/>
      <c r="F1064" s="41"/>
      <c r="G1064" s="41"/>
      <c r="H1064" s="41"/>
      <c r="I1064" s="41"/>
      <c r="J1064" s="59">
        <v>43478.8183927269</v>
      </c>
      <c r="K1064" s="48" t="s">
        <v>3</v>
      </c>
      <c r="L1064" s="48" t="s">
        <v>33</v>
      </c>
      <c r="M1064" s="48" t="s">
        <v>33</v>
      </c>
      <c r="N1064" s="53">
        <f>IF(AND(K1064="L",M1064="Yes"),$O$6,IF(K1064="S",$M$4,IF(K1064="M",$N$4,$O$4)))+IF(L1064="Yes",$P$4,0)</f>
        <v>6.4</v>
      </c>
      <c r="O1064" s="53">
        <f>IF(K1064="S",$M$5,(IF(K1064="M",$N$5,$O$5)))+(IF(L1064="Yes",$P$5,0))</f>
        <v>1.5</v>
      </c>
      <c r="P1064" s="53">
        <f t="shared" si="48"/>
        <v>4.9</v>
      </c>
      <c r="Q1064" s="41"/>
      <c r="R1064" s="59">
        <v>43486.8915748806</v>
      </c>
      <c r="S1064" s="48" t="s">
        <v>3</v>
      </c>
      <c r="T1064" s="48" t="s">
        <v>33</v>
      </c>
      <c r="U1064" s="48" t="s">
        <v>33</v>
      </c>
      <c r="V1064" s="53">
        <f>IF(AND(S1064="L",T1064="Yes",U1064="Yes"),$P$7,0)+IF(S1064="S",$M$4,IF(S1064="M",$N$4,$O$4)+IF(T1064="Yes",$P$4,0))</f>
        <v>6.4</v>
      </c>
      <c r="W1064" s="53">
        <f>IF(S1064="S",$M$5,(IF(S1064="M",$N$5,$O$5)))+(IF(T1064="Yes",$P$5,0))</f>
        <v>1.5</v>
      </c>
      <c r="X1064" s="53">
        <f t="shared" si="49"/>
        <v>4.9</v>
      </c>
    </row>
    <row r="1065" s="39" customFormat="1" ht="15.75" customHeight="1" spans="1:24">
      <c r="A1065" s="41"/>
      <c r="B1065" s="41"/>
      <c r="C1065" s="41"/>
      <c r="D1065" s="41"/>
      <c r="E1065" s="41"/>
      <c r="F1065" s="41"/>
      <c r="G1065" s="41"/>
      <c r="H1065" s="41"/>
      <c r="I1065" s="41"/>
      <c r="J1065" s="59">
        <v>43478.8201480159</v>
      </c>
      <c r="K1065" s="48" t="s">
        <v>3</v>
      </c>
      <c r="L1065" s="48" t="s">
        <v>33</v>
      </c>
      <c r="M1065" s="48" t="s">
        <v>33</v>
      </c>
      <c r="N1065" s="53">
        <f>IF(AND(K1065="L",M1065="Yes"),$O$6,IF(K1065="S",$M$4,IF(K1065="M",$N$4,$O$4)))+IF(L1065="Yes",$P$4,0)</f>
        <v>6.4</v>
      </c>
      <c r="O1065" s="53">
        <f>IF(K1065="S",$M$5,(IF(K1065="M",$N$5,$O$5)))+(IF(L1065="Yes",$P$5,0))</f>
        <v>1.5</v>
      </c>
      <c r="P1065" s="53">
        <f t="shared" si="48"/>
        <v>4.9</v>
      </c>
      <c r="Q1065" s="41"/>
      <c r="R1065" s="59">
        <v>43486.8921275792</v>
      </c>
      <c r="S1065" s="48" t="s">
        <v>3</v>
      </c>
      <c r="T1065" s="48" t="s">
        <v>33</v>
      </c>
      <c r="U1065" s="48" t="s">
        <v>33</v>
      </c>
      <c r="V1065" s="53">
        <f>IF(AND(S1065="L",T1065="Yes",U1065="Yes"),$P$7,0)+IF(S1065="S",$M$4,IF(S1065="M",$N$4,$O$4)+IF(T1065="Yes",$P$4,0))</f>
        <v>6.4</v>
      </c>
      <c r="W1065" s="53">
        <f>IF(S1065="S",$M$5,(IF(S1065="M",$N$5,$O$5)))+(IF(T1065="Yes",$P$5,0))</f>
        <v>1.5</v>
      </c>
      <c r="X1065" s="53">
        <f t="shared" si="49"/>
        <v>4.9</v>
      </c>
    </row>
    <row r="1066" s="39" customFormat="1" ht="15.75" customHeight="1" spans="1:24">
      <c r="A1066" s="41"/>
      <c r="B1066" s="41"/>
      <c r="C1066" s="41"/>
      <c r="D1066" s="41"/>
      <c r="E1066" s="41"/>
      <c r="F1066" s="41"/>
      <c r="G1066" s="41"/>
      <c r="H1066" s="41"/>
      <c r="I1066" s="41"/>
      <c r="J1066" s="59">
        <v>43478.8231954623</v>
      </c>
      <c r="K1066" s="48" t="s">
        <v>4</v>
      </c>
      <c r="L1066" s="48" t="s">
        <v>33</v>
      </c>
      <c r="M1066" s="48" t="s">
        <v>5</v>
      </c>
      <c r="N1066" s="53">
        <f>IF(AND(K1066="L",M1066="Yes"),$O$6,IF(K1066="S",$M$4,IF(K1066="M",$N$4,$O$4)))+IF(L1066="Yes",$P$4,0)</f>
        <v>6.66</v>
      </c>
      <c r="O1066" s="53">
        <f>IF(K1066="S",$M$5,(IF(K1066="M",$N$5,$O$5)))+(IF(L1066="Yes",$P$5,0))</f>
        <v>1.7</v>
      </c>
      <c r="P1066" s="53">
        <f t="shared" si="48"/>
        <v>4.96</v>
      </c>
      <c r="Q1066" s="41"/>
      <c r="R1066" s="59">
        <v>43486.8951038457</v>
      </c>
      <c r="S1066" s="48" t="s">
        <v>3</v>
      </c>
      <c r="T1066" s="48" t="s">
        <v>5</v>
      </c>
      <c r="U1066" s="48" t="s">
        <v>33</v>
      </c>
      <c r="V1066" s="53">
        <f>IF(AND(S1066="L",T1066="Yes",U1066="Yes"),$P$7,0)+IF(S1066="S",$M$4,IF(S1066="M",$N$4,$O$4)+IF(T1066="Yes",$P$4,0))</f>
        <v>11.3</v>
      </c>
      <c r="W1066" s="53">
        <f>IF(S1066="S",$M$5,(IF(S1066="M",$N$5,$O$5)))+(IF(T1066="Yes",$P$5,0))</f>
        <v>3.5</v>
      </c>
      <c r="X1066" s="53">
        <f t="shared" si="49"/>
        <v>7.8</v>
      </c>
    </row>
    <row r="1067" s="39" customFormat="1" ht="15.75" customHeight="1" spans="1:24">
      <c r="A1067" s="41"/>
      <c r="B1067" s="41"/>
      <c r="C1067" s="41"/>
      <c r="D1067" s="41"/>
      <c r="E1067" s="41"/>
      <c r="F1067" s="41"/>
      <c r="G1067" s="41"/>
      <c r="H1067" s="41"/>
      <c r="I1067" s="41"/>
      <c r="J1067" s="59">
        <v>43478.826122706</v>
      </c>
      <c r="K1067" s="48" t="s">
        <v>3</v>
      </c>
      <c r="L1067" s="48" t="s">
        <v>33</v>
      </c>
      <c r="M1067" s="48" t="s">
        <v>33</v>
      </c>
      <c r="N1067" s="53">
        <f>IF(AND(K1067="L",M1067="Yes"),$O$6,IF(K1067="S",$M$4,IF(K1067="M",$N$4,$O$4)))+IF(L1067="Yes",$P$4,0)</f>
        <v>6.4</v>
      </c>
      <c r="O1067" s="53">
        <f>IF(K1067="S",$M$5,(IF(K1067="M",$N$5,$O$5)))+(IF(L1067="Yes",$P$5,0))</f>
        <v>1.5</v>
      </c>
      <c r="P1067" s="53">
        <f t="shared" si="48"/>
        <v>4.9</v>
      </c>
      <c r="Q1067" s="41"/>
      <c r="R1067" s="59">
        <v>43486.900767929</v>
      </c>
      <c r="S1067" s="48" t="s">
        <v>2</v>
      </c>
      <c r="T1067" s="48" t="s">
        <v>5</v>
      </c>
      <c r="U1067" s="48" t="s">
        <v>33</v>
      </c>
      <c r="V1067" s="53">
        <f>IF(AND(S1067="L",T1067="Yes",U1067="Yes"),$P$7,0)+IF(S1067="S",$M$4,IF(S1067="M",$N$4,$O$4)+IF(T1067="Yes",$P$4,0))</f>
        <v>5.4</v>
      </c>
      <c r="W1067" s="53">
        <f>IF(S1067="S",$M$5,(IF(S1067="M",$N$5,$O$5)))+(IF(T1067="Yes",$P$5,0))</f>
        <v>3.2</v>
      </c>
      <c r="X1067" s="53">
        <f t="shared" si="49"/>
        <v>2.2</v>
      </c>
    </row>
    <row r="1068" s="39" customFormat="1" ht="15.75" customHeight="1" spans="1:24">
      <c r="A1068" s="41"/>
      <c r="B1068" s="41"/>
      <c r="C1068" s="41"/>
      <c r="D1068" s="41"/>
      <c r="E1068" s="41"/>
      <c r="F1068" s="41"/>
      <c r="G1068" s="41"/>
      <c r="H1068" s="41"/>
      <c r="I1068" s="41"/>
      <c r="J1068" s="59">
        <v>43478.8265544756</v>
      </c>
      <c r="K1068" s="48" t="s">
        <v>2</v>
      </c>
      <c r="L1068" s="48" t="s">
        <v>33</v>
      </c>
      <c r="M1068" s="48" t="s">
        <v>33</v>
      </c>
      <c r="N1068" s="53">
        <f>IF(AND(K1068="L",M1068="Yes"),$O$6,IF(K1068="S",$M$4,IF(K1068="M",$N$4,$O$4)))+IF(L1068="Yes",$P$4,0)</f>
        <v>5.4</v>
      </c>
      <c r="O1068" s="53">
        <f>IF(K1068="S",$M$5,(IF(K1068="M",$N$5,$O$5)))+(IF(L1068="Yes",$P$5,0))</f>
        <v>1.2</v>
      </c>
      <c r="P1068" s="53">
        <f t="shared" si="48"/>
        <v>4.2</v>
      </c>
      <c r="Q1068" s="41"/>
      <c r="R1068" s="59">
        <v>43486.9046294725</v>
      </c>
      <c r="S1068" s="48" t="s">
        <v>4</v>
      </c>
      <c r="T1068" s="48" t="s">
        <v>5</v>
      </c>
      <c r="U1068" s="48" t="s">
        <v>33</v>
      </c>
      <c r="V1068" s="53">
        <f>IF(AND(S1068="L",T1068="Yes",U1068="Yes"),$P$7,0)+IF(S1068="S",$M$4,IF(S1068="M",$N$4,$O$4)+IF(T1068="Yes",$P$4,0))</f>
        <v>12.3</v>
      </c>
      <c r="W1068" s="53">
        <f>IF(S1068="S",$M$5,(IF(S1068="M",$N$5,$O$5)))+(IF(T1068="Yes",$P$5,0))</f>
        <v>3.7</v>
      </c>
      <c r="X1068" s="53">
        <f t="shared" si="49"/>
        <v>8.6</v>
      </c>
    </row>
    <row r="1069" s="39" customFormat="1" ht="15.75" customHeight="1" spans="1:24">
      <c r="A1069" s="41"/>
      <c r="B1069" s="41"/>
      <c r="C1069" s="41"/>
      <c r="D1069" s="41"/>
      <c r="E1069" s="41"/>
      <c r="F1069" s="41"/>
      <c r="G1069" s="41"/>
      <c r="H1069" s="41"/>
      <c r="I1069" s="41"/>
      <c r="J1069" s="59">
        <v>43478.8305622193</v>
      </c>
      <c r="K1069" s="48" t="s">
        <v>2</v>
      </c>
      <c r="L1069" s="48" t="s">
        <v>33</v>
      </c>
      <c r="M1069" s="48" t="s">
        <v>33</v>
      </c>
      <c r="N1069" s="53">
        <f>IF(AND(K1069="L",M1069="Yes"),$O$6,IF(K1069="S",$M$4,IF(K1069="M",$N$4,$O$4)))+IF(L1069="Yes",$P$4,0)</f>
        <v>5.4</v>
      </c>
      <c r="O1069" s="53">
        <f>IF(K1069="S",$M$5,(IF(K1069="M",$N$5,$O$5)))+(IF(L1069="Yes",$P$5,0))</f>
        <v>1.2</v>
      </c>
      <c r="P1069" s="53">
        <f t="shared" si="48"/>
        <v>4.2</v>
      </c>
      <c r="Q1069" s="41"/>
      <c r="R1069" s="59">
        <v>43486.9360153386</v>
      </c>
      <c r="S1069" s="48" t="s">
        <v>3</v>
      </c>
      <c r="T1069" s="48" t="s">
        <v>33</v>
      </c>
      <c r="U1069" s="48" t="s">
        <v>33</v>
      </c>
      <c r="V1069" s="53">
        <f>IF(AND(S1069="L",T1069="Yes",U1069="Yes"),$P$7,0)+IF(S1069="S",$M$4,IF(S1069="M",$N$4,$O$4)+IF(T1069="Yes",$P$4,0))</f>
        <v>6.4</v>
      </c>
      <c r="W1069" s="53">
        <f>IF(S1069="S",$M$5,(IF(S1069="M",$N$5,$O$5)))+(IF(T1069="Yes",$P$5,0))</f>
        <v>1.5</v>
      </c>
      <c r="X1069" s="53">
        <f t="shared" si="49"/>
        <v>4.9</v>
      </c>
    </row>
    <row r="1070" s="39" customFormat="1" ht="15.75" customHeight="1" spans="1:24">
      <c r="A1070" s="41"/>
      <c r="B1070" s="41"/>
      <c r="C1070" s="41"/>
      <c r="D1070" s="41"/>
      <c r="E1070" s="41"/>
      <c r="F1070" s="41"/>
      <c r="G1070" s="41"/>
      <c r="H1070" s="41"/>
      <c r="I1070" s="41"/>
      <c r="J1070" s="59">
        <v>43478.8371270184</v>
      </c>
      <c r="K1070" s="48" t="s">
        <v>4</v>
      </c>
      <c r="L1070" s="48" t="s">
        <v>33</v>
      </c>
      <c r="M1070" s="48" t="s">
        <v>5</v>
      </c>
      <c r="N1070" s="53">
        <f>IF(AND(K1070="L",M1070="Yes"),$O$6,IF(K1070="S",$M$4,IF(K1070="M",$N$4,$O$4)))+IF(L1070="Yes",$P$4,0)</f>
        <v>6.66</v>
      </c>
      <c r="O1070" s="53">
        <f>IF(K1070="S",$M$5,(IF(K1070="M",$N$5,$O$5)))+(IF(L1070="Yes",$P$5,0))</f>
        <v>1.7</v>
      </c>
      <c r="P1070" s="53">
        <f t="shared" si="48"/>
        <v>4.96</v>
      </c>
      <c r="Q1070" s="41"/>
      <c r="R1070" s="59">
        <v>43486.9426780185</v>
      </c>
      <c r="S1070" s="48" t="s">
        <v>4</v>
      </c>
      <c r="T1070" s="48" t="s">
        <v>33</v>
      </c>
      <c r="U1070" s="48" t="s">
        <v>33</v>
      </c>
      <c r="V1070" s="53">
        <f>IF(AND(S1070="L",T1070="Yes",U1070="Yes"),$P$7,0)+IF(S1070="S",$M$4,IF(S1070="M",$N$4,$O$4)+IF(T1070="Yes",$P$4,0))</f>
        <v>7.4</v>
      </c>
      <c r="W1070" s="53">
        <f>IF(S1070="S",$M$5,(IF(S1070="M",$N$5,$O$5)))+(IF(T1070="Yes",$P$5,0))</f>
        <v>1.7</v>
      </c>
      <c r="X1070" s="53">
        <f t="shared" si="49"/>
        <v>5.7</v>
      </c>
    </row>
    <row r="1071" s="39" customFormat="1" ht="15.75" customHeight="1" spans="1:24">
      <c r="A1071" s="41"/>
      <c r="B1071" s="41"/>
      <c r="C1071" s="41"/>
      <c r="D1071" s="41"/>
      <c r="E1071" s="41"/>
      <c r="F1071" s="41"/>
      <c r="G1071" s="41"/>
      <c r="H1071" s="41"/>
      <c r="I1071" s="41"/>
      <c r="J1071" s="59">
        <v>43478.8439700151</v>
      </c>
      <c r="K1071" s="48" t="s">
        <v>4</v>
      </c>
      <c r="L1071" s="48" t="s">
        <v>33</v>
      </c>
      <c r="M1071" s="48" t="s">
        <v>5</v>
      </c>
      <c r="N1071" s="53">
        <f>IF(AND(K1071="L",M1071="Yes"),$O$6,IF(K1071="S",$M$4,IF(K1071="M",$N$4,$O$4)))+IF(L1071="Yes",$P$4,0)</f>
        <v>6.66</v>
      </c>
      <c r="O1071" s="53">
        <f>IF(K1071="S",$M$5,(IF(K1071="M",$N$5,$O$5)))+(IF(L1071="Yes",$P$5,0))</f>
        <v>1.7</v>
      </c>
      <c r="P1071" s="53">
        <f t="shared" si="48"/>
        <v>4.96</v>
      </c>
      <c r="Q1071" s="41"/>
      <c r="R1071" s="59">
        <v>43486.9623081218</v>
      </c>
      <c r="S1071" s="48" t="s">
        <v>3</v>
      </c>
      <c r="T1071" s="48" t="s">
        <v>33</v>
      </c>
      <c r="U1071" s="48" t="s">
        <v>33</v>
      </c>
      <c r="V1071" s="53">
        <f>IF(AND(S1071="L",T1071="Yes",U1071="Yes"),$P$7,0)+IF(S1071="S",$M$4,IF(S1071="M",$N$4,$O$4)+IF(T1071="Yes",$P$4,0))</f>
        <v>6.4</v>
      </c>
      <c r="W1071" s="53">
        <f>IF(S1071="S",$M$5,(IF(S1071="M",$N$5,$O$5)))+(IF(T1071="Yes",$P$5,0))</f>
        <v>1.5</v>
      </c>
      <c r="X1071" s="53">
        <f t="shared" si="49"/>
        <v>4.9</v>
      </c>
    </row>
    <row r="1072" s="39" customFormat="1" ht="15.75" customHeight="1" spans="1:24">
      <c r="A1072" s="41"/>
      <c r="B1072" s="41"/>
      <c r="C1072" s="41"/>
      <c r="D1072" s="41"/>
      <c r="E1072" s="41"/>
      <c r="F1072" s="41"/>
      <c r="G1072" s="41"/>
      <c r="H1072" s="41"/>
      <c r="I1072" s="41"/>
      <c r="J1072" s="59">
        <v>43478.8491696926</v>
      </c>
      <c r="K1072" s="48" t="s">
        <v>4</v>
      </c>
      <c r="L1072" s="48" t="s">
        <v>33</v>
      </c>
      <c r="M1072" s="48" t="s">
        <v>33</v>
      </c>
      <c r="N1072" s="53">
        <f>IF(AND(K1072="L",M1072="Yes"),$O$6,IF(K1072="S",$M$4,IF(K1072="M",$N$4,$O$4)))+IF(L1072="Yes",$P$4,0)</f>
        <v>7.4</v>
      </c>
      <c r="O1072" s="53">
        <f>IF(K1072="S",$M$5,(IF(K1072="M",$N$5,$O$5)))+(IF(L1072="Yes",$P$5,0))</f>
        <v>1.7</v>
      </c>
      <c r="P1072" s="53">
        <f t="shared" si="48"/>
        <v>5.7</v>
      </c>
      <c r="Q1072" s="41"/>
      <c r="R1072" s="59">
        <v>43486.9662369906</v>
      </c>
      <c r="S1072" s="48" t="s">
        <v>2</v>
      </c>
      <c r="T1072" s="48" t="s">
        <v>33</v>
      </c>
      <c r="U1072" s="48" t="s">
        <v>33</v>
      </c>
      <c r="V1072" s="53">
        <f>IF(AND(S1072="L",T1072="Yes",U1072="Yes"),$P$7,0)+IF(S1072="S",$M$4,IF(S1072="M",$N$4,$O$4)+IF(T1072="Yes",$P$4,0))</f>
        <v>5.4</v>
      </c>
      <c r="W1072" s="53">
        <f>IF(S1072="S",$M$5,(IF(S1072="M",$N$5,$O$5)))+(IF(T1072="Yes",$P$5,0))</f>
        <v>1.2</v>
      </c>
      <c r="X1072" s="53">
        <f t="shared" si="49"/>
        <v>4.2</v>
      </c>
    </row>
    <row r="1073" s="39" customFormat="1" ht="15.75" customHeight="1" spans="1:24">
      <c r="A1073" s="41"/>
      <c r="B1073" s="41"/>
      <c r="C1073" s="41"/>
      <c r="D1073" s="41"/>
      <c r="E1073" s="41"/>
      <c r="F1073" s="41"/>
      <c r="G1073" s="41"/>
      <c r="H1073" s="41"/>
      <c r="I1073" s="41"/>
      <c r="J1073" s="59">
        <v>43478.8508944625</v>
      </c>
      <c r="K1073" s="48" t="s">
        <v>4</v>
      </c>
      <c r="L1073" s="48" t="s">
        <v>33</v>
      </c>
      <c r="M1073" s="48" t="s">
        <v>5</v>
      </c>
      <c r="N1073" s="53">
        <f>IF(AND(K1073="L",M1073="Yes"),$O$6,IF(K1073="S",$M$4,IF(K1073="M",$N$4,$O$4)))+IF(L1073="Yes",$P$4,0)</f>
        <v>6.66</v>
      </c>
      <c r="O1073" s="53">
        <f>IF(K1073="S",$M$5,(IF(K1073="M",$N$5,$O$5)))+(IF(L1073="Yes",$P$5,0))</f>
        <v>1.7</v>
      </c>
      <c r="P1073" s="53">
        <f t="shared" si="48"/>
        <v>4.96</v>
      </c>
      <c r="Q1073" s="41"/>
      <c r="R1073" s="59">
        <v>43486.9726007375</v>
      </c>
      <c r="S1073" s="48" t="s">
        <v>4</v>
      </c>
      <c r="T1073" s="48" t="s">
        <v>33</v>
      </c>
      <c r="U1073" s="48" t="s">
        <v>5</v>
      </c>
      <c r="V1073" s="53">
        <f>IF(AND(S1073="L",T1073="Yes",U1073="Yes"),$P$7,0)+IF(S1073="S",$M$4,IF(S1073="M",$N$4,$O$4)+IF(T1073="Yes",$P$4,0))</f>
        <v>7.4</v>
      </c>
      <c r="W1073" s="53">
        <f>IF(S1073="S",$M$5,(IF(S1073="M",$N$5,$O$5)))+(IF(T1073="Yes",$P$5,0))</f>
        <v>1.7</v>
      </c>
      <c r="X1073" s="53">
        <f t="shared" si="49"/>
        <v>5.7</v>
      </c>
    </row>
    <row r="1074" s="39" customFormat="1" ht="15.75" customHeight="1" spans="1:24">
      <c r="A1074" s="41"/>
      <c r="B1074" s="41"/>
      <c r="C1074" s="41"/>
      <c r="D1074" s="41"/>
      <c r="E1074" s="41"/>
      <c r="F1074" s="41"/>
      <c r="G1074" s="41"/>
      <c r="H1074" s="41"/>
      <c r="I1074" s="41"/>
      <c r="J1074" s="59">
        <v>43478.8646700954</v>
      </c>
      <c r="K1074" s="48" t="s">
        <v>3</v>
      </c>
      <c r="L1074" s="48" t="s">
        <v>33</v>
      </c>
      <c r="M1074" s="48" t="s">
        <v>33</v>
      </c>
      <c r="N1074" s="53">
        <f>IF(AND(K1074="L",M1074="Yes"),$O$6,IF(K1074="S",$M$4,IF(K1074="M",$N$4,$O$4)))+IF(L1074="Yes",$P$4,0)</f>
        <v>6.4</v>
      </c>
      <c r="O1074" s="53">
        <f>IF(K1074="S",$M$5,(IF(K1074="M",$N$5,$O$5)))+(IF(L1074="Yes",$P$5,0))</f>
        <v>1.5</v>
      </c>
      <c r="P1074" s="53">
        <f t="shared" si="48"/>
        <v>4.9</v>
      </c>
      <c r="Q1074" s="41"/>
      <c r="R1074" s="59">
        <v>43486.9805755225</v>
      </c>
      <c r="S1074" s="48" t="s">
        <v>4</v>
      </c>
      <c r="T1074" s="48" t="s">
        <v>33</v>
      </c>
      <c r="U1074" s="48" t="s">
        <v>33</v>
      </c>
      <c r="V1074" s="53">
        <f>IF(AND(S1074="L",T1074="Yes",U1074="Yes"),$P$7,0)+IF(S1074="S",$M$4,IF(S1074="M",$N$4,$O$4)+IF(T1074="Yes",$P$4,0))</f>
        <v>7.4</v>
      </c>
      <c r="W1074" s="53">
        <f>IF(S1074="S",$M$5,(IF(S1074="M",$N$5,$O$5)))+(IF(T1074="Yes",$P$5,0))</f>
        <v>1.7</v>
      </c>
      <c r="X1074" s="53">
        <f t="shared" si="49"/>
        <v>5.7</v>
      </c>
    </row>
    <row r="1075" s="39" customFormat="1" ht="15.75" customHeight="1" spans="1:24">
      <c r="A1075" s="41"/>
      <c r="B1075" s="41"/>
      <c r="C1075" s="41"/>
      <c r="D1075" s="41"/>
      <c r="E1075" s="41"/>
      <c r="F1075" s="41"/>
      <c r="G1075" s="41"/>
      <c r="H1075" s="41"/>
      <c r="I1075" s="41"/>
      <c r="J1075" s="59">
        <v>43478.8686618427</v>
      </c>
      <c r="K1075" s="48" t="s">
        <v>4</v>
      </c>
      <c r="L1075" s="48" t="s">
        <v>5</v>
      </c>
      <c r="M1075" s="48" t="s">
        <v>5</v>
      </c>
      <c r="N1075" s="53">
        <f>IF(AND(K1075="L",M1075="Yes"),$O$6,IF(K1075="S",$M$4,IF(K1075="M",$N$4,$O$4)))+IF(L1075="Yes",$P$4,0)</f>
        <v>11.56</v>
      </c>
      <c r="O1075" s="53">
        <f>IF(K1075="S",$M$5,(IF(K1075="M",$N$5,$O$5)))+(IF(L1075="Yes",$P$5,0))</f>
        <v>3.7</v>
      </c>
      <c r="P1075" s="53">
        <f t="shared" si="48"/>
        <v>7.86</v>
      </c>
      <c r="Q1075" s="41"/>
      <c r="R1075" s="59">
        <v>43486.990107226</v>
      </c>
      <c r="S1075" s="48" t="s">
        <v>4</v>
      </c>
      <c r="T1075" s="48" t="s">
        <v>33</v>
      </c>
      <c r="U1075" s="48" t="s">
        <v>5</v>
      </c>
      <c r="V1075" s="53">
        <f>IF(AND(S1075="L",T1075="Yes",U1075="Yes"),$P$7,0)+IF(S1075="S",$M$4,IF(S1075="M",$N$4,$O$4)+IF(T1075="Yes",$P$4,0))</f>
        <v>7.4</v>
      </c>
      <c r="W1075" s="53">
        <f>IF(S1075="S",$M$5,(IF(S1075="M",$N$5,$O$5)))+(IF(T1075="Yes",$P$5,0))</f>
        <v>1.7</v>
      </c>
      <c r="X1075" s="53">
        <f t="shared" si="49"/>
        <v>5.7</v>
      </c>
    </row>
    <row r="1076" s="39" customFormat="1" ht="15.75" customHeight="1" spans="1:24">
      <c r="A1076" s="41"/>
      <c r="B1076" s="41"/>
      <c r="C1076" s="41"/>
      <c r="D1076" s="41"/>
      <c r="E1076" s="41"/>
      <c r="F1076" s="41"/>
      <c r="G1076" s="41"/>
      <c r="H1076" s="41"/>
      <c r="I1076" s="41"/>
      <c r="J1076" s="59">
        <v>43478.8698993896</v>
      </c>
      <c r="K1076" s="48" t="s">
        <v>2</v>
      </c>
      <c r="L1076" s="48" t="s">
        <v>5</v>
      </c>
      <c r="M1076" s="48" t="s">
        <v>33</v>
      </c>
      <c r="N1076" s="53">
        <f>IF(AND(K1076="L",M1076="Yes"),$O$6,IF(K1076="S",$M$4,IF(K1076="M",$N$4,$O$4)))+IF(L1076="Yes",$P$4,0)</f>
        <v>10.3</v>
      </c>
      <c r="O1076" s="53">
        <f>IF(K1076="S",$M$5,(IF(K1076="M",$N$5,$O$5)))+(IF(L1076="Yes",$P$5,0))</f>
        <v>3.2</v>
      </c>
      <c r="P1076" s="53">
        <f t="shared" si="48"/>
        <v>7.1</v>
      </c>
      <c r="Q1076" s="41"/>
      <c r="R1076" s="59">
        <v>43486.9981943268</v>
      </c>
      <c r="S1076" s="48" t="s">
        <v>4</v>
      </c>
      <c r="T1076" s="48" t="s">
        <v>33</v>
      </c>
      <c r="U1076" s="48" t="s">
        <v>33</v>
      </c>
      <c r="V1076" s="53">
        <f>IF(AND(S1076="L",T1076="Yes",U1076="Yes"),$P$7,0)+IF(S1076="S",$M$4,IF(S1076="M",$N$4,$O$4)+IF(T1076="Yes",$P$4,0))</f>
        <v>7.4</v>
      </c>
      <c r="W1076" s="53">
        <f>IF(S1076="S",$M$5,(IF(S1076="M",$N$5,$O$5)))+(IF(T1076="Yes",$P$5,0))</f>
        <v>1.7</v>
      </c>
      <c r="X1076" s="53">
        <f t="shared" si="49"/>
        <v>5.7</v>
      </c>
    </row>
    <row r="1077" s="39" customFormat="1" ht="15.75" customHeight="1" spans="1:24">
      <c r="A1077" s="41"/>
      <c r="B1077" s="41"/>
      <c r="C1077" s="41"/>
      <c r="D1077" s="41"/>
      <c r="E1077" s="41"/>
      <c r="F1077" s="41"/>
      <c r="G1077" s="41"/>
      <c r="H1077" s="41"/>
      <c r="I1077" s="41"/>
      <c r="J1077" s="59">
        <v>43478.8718030906</v>
      </c>
      <c r="K1077" s="48" t="s">
        <v>4</v>
      </c>
      <c r="L1077" s="48" t="s">
        <v>33</v>
      </c>
      <c r="M1077" s="48" t="s">
        <v>5</v>
      </c>
      <c r="N1077" s="53">
        <f>IF(AND(K1077="L",M1077="Yes"),$O$6,IF(K1077="S",$M$4,IF(K1077="M",$N$4,$O$4)))+IF(L1077="Yes",$P$4,0)</f>
        <v>6.66</v>
      </c>
      <c r="O1077" s="53">
        <f>IF(K1077="S",$M$5,(IF(K1077="M",$N$5,$O$5)))+(IF(L1077="Yes",$P$5,0))</f>
        <v>1.7</v>
      </c>
      <c r="P1077" s="53">
        <f t="shared" si="48"/>
        <v>4.96</v>
      </c>
      <c r="Q1077" s="41"/>
      <c r="R1077" s="71">
        <v>43486.9986648509</v>
      </c>
      <c r="S1077" s="72" t="s">
        <v>2</v>
      </c>
      <c r="T1077" s="72" t="s">
        <v>5</v>
      </c>
      <c r="U1077" s="72" t="s">
        <v>33</v>
      </c>
      <c r="V1077" s="73">
        <f>IF(AND(S1077="L",T1077="Yes",U1077="Yes"),$P$7,0)+IF(S1077="S",$M$4,IF(S1077="M",$N$4,$O$4)+IF(T1077="Yes",$P$4,0))</f>
        <v>5.4</v>
      </c>
      <c r="W1077" s="73">
        <f>IF(S1077="S",$M$5,(IF(S1077="M",$N$5,$O$5)))+(IF(T1077="Yes",$P$5,0))</f>
        <v>3.2</v>
      </c>
      <c r="X1077" s="73">
        <f t="shared" si="49"/>
        <v>2.2</v>
      </c>
    </row>
    <row r="1078" s="39" customFormat="1" ht="15.75" customHeight="1" spans="1:24">
      <c r="A1078" s="41"/>
      <c r="B1078" s="41"/>
      <c r="C1078" s="41"/>
      <c r="D1078" s="41"/>
      <c r="E1078" s="41"/>
      <c r="F1078" s="41"/>
      <c r="G1078" s="41"/>
      <c r="H1078" s="41"/>
      <c r="I1078" s="41"/>
      <c r="J1078" s="59">
        <v>43478.8773281667</v>
      </c>
      <c r="K1078" s="48" t="s">
        <v>4</v>
      </c>
      <c r="L1078" s="48" t="s">
        <v>5</v>
      </c>
      <c r="M1078" s="48" t="s">
        <v>5</v>
      </c>
      <c r="N1078" s="53">
        <f>IF(AND(K1078="L",M1078="Yes"),$O$6,IF(K1078="S",$M$4,IF(K1078="M",$N$4,$O$4)))+IF(L1078="Yes",$P$4,0)</f>
        <v>11.56</v>
      </c>
      <c r="O1078" s="53">
        <f>IF(K1078="S",$M$5,(IF(K1078="M",$N$5,$O$5)))+(IF(L1078="Yes",$P$5,0))</f>
        <v>3.7</v>
      </c>
      <c r="P1078" s="53">
        <f t="shared" si="48"/>
        <v>7.86</v>
      </c>
      <c r="Q1078" s="41"/>
      <c r="R1078" s="41"/>
      <c r="S1078" s="41"/>
      <c r="T1078" s="41"/>
      <c r="U1078" s="41"/>
      <c r="V1078" s="53">
        <f>SUM(V20:V1077)</f>
        <v>8358.34999999992</v>
      </c>
      <c r="W1078" s="53">
        <f>SUM(W20:W1077)</f>
        <v>2254.80000000001</v>
      </c>
      <c r="X1078" s="53">
        <f>SUM(X20:X1077)</f>
        <v>6103.54999999996</v>
      </c>
    </row>
    <row r="1079" s="39" customFormat="1" ht="15.75" customHeight="1" spans="1:24">
      <c r="A1079" s="41"/>
      <c r="B1079" s="41"/>
      <c r="C1079" s="41"/>
      <c r="D1079" s="41"/>
      <c r="E1079" s="41"/>
      <c r="F1079" s="41"/>
      <c r="G1079" s="41"/>
      <c r="H1079" s="41"/>
      <c r="I1079" s="41"/>
      <c r="J1079" s="59">
        <v>43478.878235393</v>
      </c>
      <c r="K1079" s="48" t="s">
        <v>3</v>
      </c>
      <c r="L1079" s="48" t="s">
        <v>33</v>
      </c>
      <c r="M1079" s="48" t="s">
        <v>33</v>
      </c>
      <c r="N1079" s="53">
        <f>IF(AND(K1079="L",M1079="Yes"),$O$6,IF(K1079="S",$M$4,IF(K1079="M",$N$4,$O$4)))+IF(L1079="Yes",$P$4,0)</f>
        <v>6.4</v>
      </c>
      <c r="O1079" s="53">
        <f>IF(K1079="S",$M$5,(IF(K1079="M",$N$5,$O$5)))+(IF(L1079="Yes",$P$5,0))</f>
        <v>1.5</v>
      </c>
      <c r="P1079" s="53">
        <f t="shared" si="48"/>
        <v>4.9</v>
      </c>
      <c r="Q1079" s="41"/>
      <c r="R1079" s="41"/>
      <c r="S1079" s="41"/>
      <c r="T1079" s="41"/>
      <c r="U1079" s="41"/>
      <c r="V1079" s="41"/>
      <c r="W1079" s="41"/>
      <c r="X1079" s="41"/>
    </row>
    <row r="1080" s="39" customFormat="1" ht="15.75" customHeight="1" spans="1:24">
      <c r="A1080" s="41"/>
      <c r="B1080" s="41"/>
      <c r="C1080" s="41"/>
      <c r="D1080" s="41"/>
      <c r="E1080" s="41"/>
      <c r="F1080" s="41"/>
      <c r="G1080" s="41"/>
      <c r="H1080" s="41"/>
      <c r="I1080" s="41"/>
      <c r="J1080" s="59">
        <v>43478.8921107926</v>
      </c>
      <c r="K1080" s="48" t="s">
        <v>4</v>
      </c>
      <c r="L1080" s="48" t="s">
        <v>5</v>
      </c>
      <c r="M1080" s="48" t="s">
        <v>5</v>
      </c>
      <c r="N1080" s="53">
        <f>IF(AND(K1080="L",M1080="Yes"),$O$6,IF(K1080="S",$M$4,IF(K1080="M",$N$4,$O$4)))+IF(L1080="Yes",$P$4,0)</f>
        <v>11.56</v>
      </c>
      <c r="O1080" s="53">
        <f>IF(K1080="S",$M$5,(IF(K1080="M",$N$5,$O$5)))+(IF(L1080="Yes",$P$5,0))</f>
        <v>3.7</v>
      </c>
      <c r="P1080" s="53">
        <f t="shared" si="48"/>
        <v>7.86</v>
      </c>
      <c r="Q1080" s="41"/>
      <c r="R1080" s="41"/>
      <c r="S1080" s="41"/>
      <c r="T1080" s="41"/>
      <c r="U1080" s="41"/>
      <c r="V1080" s="41"/>
      <c r="W1080" s="41"/>
      <c r="X1080" s="41"/>
    </row>
    <row r="1081" s="39" customFormat="1" ht="15.75" customHeight="1" spans="1:24">
      <c r="A1081" s="41"/>
      <c r="B1081" s="41"/>
      <c r="C1081" s="41"/>
      <c r="D1081" s="41"/>
      <c r="E1081" s="41"/>
      <c r="F1081" s="41"/>
      <c r="G1081" s="41"/>
      <c r="H1081" s="41"/>
      <c r="I1081" s="41"/>
      <c r="J1081" s="59">
        <v>43478.9000400716</v>
      </c>
      <c r="K1081" s="48" t="s">
        <v>4</v>
      </c>
      <c r="L1081" s="48" t="s">
        <v>33</v>
      </c>
      <c r="M1081" s="48" t="s">
        <v>5</v>
      </c>
      <c r="N1081" s="53">
        <f>IF(AND(K1081="L",M1081="Yes"),$O$6,IF(K1081="S",$M$4,IF(K1081="M",$N$4,$O$4)))+IF(L1081="Yes",$P$4,0)</f>
        <v>6.66</v>
      </c>
      <c r="O1081" s="53">
        <f>IF(K1081="S",$M$5,(IF(K1081="M",$N$5,$O$5)))+(IF(L1081="Yes",$P$5,0))</f>
        <v>1.7</v>
      </c>
      <c r="P1081" s="53">
        <f t="shared" si="48"/>
        <v>4.96</v>
      </c>
      <c r="Q1081" s="41"/>
      <c r="R1081" s="41"/>
      <c r="S1081" s="41"/>
      <c r="T1081" s="41"/>
      <c r="U1081" s="41"/>
      <c r="V1081" s="41"/>
      <c r="W1081" s="41"/>
      <c r="X1081" s="41"/>
    </row>
    <row r="1082" s="39" customFormat="1" ht="15.75" customHeight="1" spans="1:24">
      <c r="A1082" s="41"/>
      <c r="B1082" s="41"/>
      <c r="C1082" s="41"/>
      <c r="D1082" s="41"/>
      <c r="E1082" s="41"/>
      <c r="F1082" s="41"/>
      <c r="G1082" s="41"/>
      <c r="H1082" s="41"/>
      <c r="I1082" s="41"/>
      <c r="J1082" s="59">
        <v>43478.9054228042</v>
      </c>
      <c r="K1082" s="48" t="s">
        <v>4</v>
      </c>
      <c r="L1082" s="48" t="s">
        <v>33</v>
      </c>
      <c r="M1082" s="48" t="s">
        <v>5</v>
      </c>
      <c r="N1082" s="53">
        <f>IF(AND(K1082="L",M1082="Yes"),$O$6,IF(K1082="S",$M$4,IF(K1082="M",$N$4,$O$4)))+IF(L1082="Yes",$P$4,0)</f>
        <v>6.66</v>
      </c>
      <c r="O1082" s="53">
        <f>IF(K1082="S",$M$5,(IF(K1082="M",$N$5,$O$5)))+(IF(L1082="Yes",$P$5,0))</f>
        <v>1.7</v>
      </c>
      <c r="P1082" s="53">
        <f t="shared" si="48"/>
        <v>4.96</v>
      </c>
      <c r="Q1082" s="41"/>
      <c r="R1082" s="41"/>
      <c r="S1082" s="41"/>
      <c r="T1082" s="41"/>
      <c r="U1082" s="41"/>
      <c r="V1082" s="41"/>
      <c r="W1082" s="41"/>
      <c r="X1082" s="41"/>
    </row>
    <row r="1083" s="39" customFormat="1" ht="15.75" customHeight="1" spans="1:24">
      <c r="A1083" s="41"/>
      <c r="B1083" s="41"/>
      <c r="C1083" s="41"/>
      <c r="D1083" s="41"/>
      <c r="E1083" s="41"/>
      <c r="F1083" s="41"/>
      <c r="G1083" s="41"/>
      <c r="H1083" s="41"/>
      <c r="I1083" s="41"/>
      <c r="J1083" s="59">
        <v>43478.912424809</v>
      </c>
      <c r="K1083" s="48" t="s">
        <v>3</v>
      </c>
      <c r="L1083" s="48" t="s">
        <v>5</v>
      </c>
      <c r="M1083" s="48" t="s">
        <v>33</v>
      </c>
      <c r="N1083" s="53">
        <f>IF(AND(K1083="L",M1083="Yes"),$O$6,IF(K1083="S",$M$4,IF(K1083="M",$N$4,$O$4)))+IF(L1083="Yes",$P$4,0)</f>
        <v>11.3</v>
      </c>
      <c r="O1083" s="53">
        <f>IF(K1083="S",$M$5,(IF(K1083="M",$N$5,$O$5)))+(IF(L1083="Yes",$P$5,0))</f>
        <v>3.5</v>
      </c>
      <c r="P1083" s="53">
        <f t="shared" si="48"/>
        <v>7.8</v>
      </c>
      <c r="Q1083" s="41"/>
      <c r="R1083" s="41"/>
      <c r="S1083" s="41"/>
      <c r="T1083" s="41"/>
      <c r="U1083" s="41"/>
      <c r="V1083" s="41"/>
      <c r="W1083" s="41"/>
      <c r="X1083" s="41"/>
    </row>
    <row r="1084" s="39" customFormat="1" ht="15.75" customHeight="1" spans="1:24">
      <c r="A1084" s="41"/>
      <c r="B1084" s="41"/>
      <c r="C1084" s="41"/>
      <c r="D1084" s="41"/>
      <c r="E1084" s="41"/>
      <c r="F1084" s="41"/>
      <c r="G1084" s="41"/>
      <c r="H1084" s="41"/>
      <c r="I1084" s="41"/>
      <c r="J1084" s="59">
        <v>43478.9177426423</v>
      </c>
      <c r="K1084" s="48" t="s">
        <v>3</v>
      </c>
      <c r="L1084" s="48" t="s">
        <v>5</v>
      </c>
      <c r="M1084" s="48" t="s">
        <v>33</v>
      </c>
      <c r="N1084" s="53">
        <f>IF(AND(K1084="L",M1084="Yes"),$O$6,IF(K1084="S",$M$4,IF(K1084="M",$N$4,$O$4)))+IF(L1084="Yes",$P$4,0)</f>
        <v>11.3</v>
      </c>
      <c r="O1084" s="53">
        <f>IF(K1084="S",$M$5,(IF(K1084="M",$N$5,$O$5)))+(IF(L1084="Yes",$P$5,0))</f>
        <v>3.5</v>
      </c>
      <c r="P1084" s="53">
        <f t="shared" si="48"/>
        <v>7.8</v>
      </c>
      <c r="Q1084" s="41"/>
      <c r="R1084" s="41"/>
      <c r="S1084" s="41"/>
      <c r="T1084" s="41"/>
      <c r="U1084" s="41"/>
      <c r="V1084" s="41"/>
      <c r="W1084" s="41"/>
      <c r="X1084" s="41"/>
    </row>
    <row r="1085" s="39" customFormat="1" ht="15.75" customHeight="1" spans="1:24">
      <c r="A1085" s="41"/>
      <c r="B1085" s="41"/>
      <c r="C1085" s="41"/>
      <c r="D1085" s="41"/>
      <c r="E1085" s="41"/>
      <c r="F1085" s="41"/>
      <c r="G1085" s="41"/>
      <c r="H1085" s="41"/>
      <c r="I1085" s="41"/>
      <c r="J1085" s="59">
        <v>43478.930227127</v>
      </c>
      <c r="K1085" s="48" t="s">
        <v>4</v>
      </c>
      <c r="L1085" s="48" t="s">
        <v>33</v>
      </c>
      <c r="M1085" s="48" t="s">
        <v>5</v>
      </c>
      <c r="N1085" s="53">
        <f>IF(AND(K1085="L",M1085="Yes"),$O$6,IF(K1085="S",$M$4,IF(K1085="M",$N$4,$O$4)))+IF(L1085="Yes",$P$4,0)</f>
        <v>6.66</v>
      </c>
      <c r="O1085" s="53">
        <f>IF(K1085="S",$M$5,(IF(K1085="M",$N$5,$O$5)))+(IF(L1085="Yes",$P$5,0))</f>
        <v>1.7</v>
      </c>
      <c r="P1085" s="53">
        <f t="shared" si="48"/>
        <v>4.96</v>
      </c>
      <c r="Q1085" s="41"/>
      <c r="R1085" s="41"/>
      <c r="S1085" s="41"/>
      <c r="T1085" s="41"/>
      <c r="U1085" s="41"/>
      <c r="V1085" s="41"/>
      <c r="W1085" s="41"/>
      <c r="X1085" s="41"/>
    </row>
    <row r="1086" s="39" customFormat="1" ht="15.75" customHeight="1" spans="1:24">
      <c r="A1086" s="41"/>
      <c r="B1086" s="41"/>
      <c r="C1086" s="41"/>
      <c r="D1086" s="41"/>
      <c r="E1086" s="41"/>
      <c r="F1086" s="41"/>
      <c r="G1086" s="41"/>
      <c r="H1086" s="41"/>
      <c r="I1086" s="41"/>
      <c r="J1086" s="59">
        <v>43478.931756848</v>
      </c>
      <c r="K1086" s="48" t="s">
        <v>3</v>
      </c>
      <c r="L1086" s="48" t="s">
        <v>5</v>
      </c>
      <c r="M1086" s="48" t="s">
        <v>33</v>
      </c>
      <c r="N1086" s="53">
        <f>IF(AND(K1086="L",M1086="Yes"),$O$6,IF(K1086="S",$M$4,IF(K1086="M",$N$4,$O$4)))+IF(L1086="Yes",$P$4,0)</f>
        <v>11.3</v>
      </c>
      <c r="O1086" s="53">
        <f>IF(K1086="S",$M$5,(IF(K1086="M",$N$5,$O$5)))+(IF(L1086="Yes",$P$5,0))</f>
        <v>3.5</v>
      </c>
      <c r="P1086" s="53">
        <f t="shared" si="48"/>
        <v>7.8</v>
      </c>
      <c r="Q1086" s="41"/>
      <c r="R1086" s="41"/>
      <c r="S1086" s="41"/>
      <c r="T1086" s="41"/>
      <c r="U1086" s="41"/>
      <c r="V1086" s="41"/>
      <c r="W1086" s="41"/>
      <c r="X1086" s="41"/>
    </row>
    <row r="1087" s="39" customFormat="1" ht="15.75" customHeight="1" spans="1:24">
      <c r="A1087" s="41"/>
      <c r="B1087" s="41"/>
      <c r="C1087" s="41"/>
      <c r="D1087" s="41"/>
      <c r="E1087" s="41"/>
      <c r="F1087" s="41"/>
      <c r="G1087" s="41"/>
      <c r="H1087" s="41"/>
      <c r="I1087" s="41"/>
      <c r="J1087" s="59">
        <v>43478.9553086301</v>
      </c>
      <c r="K1087" s="48" t="s">
        <v>4</v>
      </c>
      <c r="L1087" s="48" t="s">
        <v>33</v>
      </c>
      <c r="M1087" s="48" t="s">
        <v>5</v>
      </c>
      <c r="N1087" s="53">
        <f>IF(AND(K1087="L",M1087="Yes"),$O$6,IF(K1087="S",$M$4,IF(K1087="M",$N$4,$O$4)))+IF(L1087="Yes",$P$4,0)</f>
        <v>6.66</v>
      </c>
      <c r="O1087" s="53">
        <f>IF(K1087="S",$M$5,(IF(K1087="M",$N$5,$O$5)))+(IF(L1087="Yes",$P$5,0))</f>
        <v>1.7</v>
      </c>
      <c r="P1087" s="53">
        <f t="shared" si="48"/>
        <v>4.96</v>
      </c>
      <c r="Q1087" s="41"/>
      <c r="R1087" s="41"/>
      <c r="S1087" s="41"/>
      <c r="T1087" s="41"/>
      <c r="U1087" s="41"/>
      <c r="V1087" s="41"/>
      <c r="W1087" s="41"/>
      <c r="X1087" s="41"/>
    </row>
    <row r="1088" s="39" customFormat="1" ht="15.75" customHeight="1" spans="1:24">
      <c r="A1088" s="41"/>
      <c r="B1088" s="41"/>
      <c r="C1088" s="41"/>
      <c r="D1088" s="41"/>
      <c r="E1088" s="41"/>
      <c r="F1088" s="41"/>
      <c r="G1088" s="41"/>
      <c r="H1088" s="41"/>
      <c r="I1088" s="41"/>
      <c r="J1088" s="59">
        <v>43478.9553796058</v>
      </c>
      <c r="K1088" s="48" t="s">
        <v>4</v>
      </c>
      <c r="L1088" s="48" t="s">
        <v>33</v>
      </c>
      <c r="M1088" s="48" t="s">
        <v>5</v>
      </c>
      <c r="N1088" s="53">
        <f>IF(AND(K1088="L",M1088="Yes"),$O$6,IF(K1088="S",$M$4,IF(K1088="M",$N$4,$O$4)))+IF(L1088="Yes",$P$4,0)</f>
        <v>6.66</v>
      </c>
      <c r="O1088" s="53">
        <f>IF(K1088="S",$M$5,(IF(K1088="M",$N$5,$O$5)))+(IF(L1088="Yes",$P$5,0))</f>
        <v>1.7</v>
      </c>
      <c r="P1088" s="53">
        <f t="shared" si="48"/>
        <v>4.96</v>
      </c>
      <c r="Q1088" s="41"/>
      <c r="R1088" s="41"/>
      <c r="S1088" s="41"/>
      <c r="T1088" s="41"/>
      <c r="U1088" s="41"/>
      <c r="V1088" s="41"/>
      <c r="W1088" s="41"/>
      <c r="X1088" s="41"/>
    </row>
    <row r="1089" s="39" customFormat="1" ht="15.75" customHeight="1" spans="1:24">
      <c r="A1089" s="41"/>
      <c r="B1089" s="41"/>
      <c r="C1089" s="41"/>
      <c r="D1089" s="41"/>
      <c r="E1089" s="41"/>
      <c r="F1089" s="41"/>
      <c r="G1089" s="41"/>
      <c r="H1089" s="41"/>
      <c r="I1089" s="41"/>
      <c r="J1089" s="59">
        <v>43478.9578196762</v>
      </c>
      <c r="K1089" s="48" t="s">
        <v>4</v>
      </c>
      <c r="L1089" s="48" t="s">
        <v>33</v>
      </c>
      <c r="M1089" s="48" t="s">
        <v>5</v>
      </c>
      <c r="N1089" s="53">
        <f>IF(AND(K1089="L",M1089="Yes"),$O$6,IF(K1089="S",$M$4,IF(K1089="M",$N$4,$O$4)))+IF(L1089="Yes",$P$4,0)</f>
        <v>6.66</v>
      </c>
      <c r="O1089" s="53">
        <f>IF(K1089="S",$M$5,(IF(K1089="M",$N$5,$O$5)))+(IF(L1089="Yes",$P$5,0))</f>
        <v>1.7</v>
      </c>
      <c r="P1089" s="53">
        <f t="shared" si="48"/>
        <v>4.96</v>
      </c>
      <c r="Q1089" s="41"/>
      <c r="R1089" s="41"/>
      <c r="S1089" s="41"/>
      <c r="T1089" s="41"/>
      <c r="U1089" s="41"/>
      <c r="V1089" s="41"/>
      <c r="W1089" s="41"/>
      <c r="X1089" s="41"/>
    </row>
    <row r="1090" s="39" customFormat="1" ht="15.75" customHeight="1" spans="1:24">
      <c r="A1090" s="41"/>
      <c r="B1090" s="41"/>
      <c r="C1090" s="41"/>
      <c r="D1090" s="41"/>
      <c r="E1090" s="41"/>
      <c r="F1090" s="41"/>
      <c r="G1090" s="41"/>
      <c r="H1090" s="41"/>
      <c r="I1090" s="41"/>
      <c r="J1090" s="59">
        <v>43478.9752636868</v>
      </c>
      <c r="K1090" s="48" t="s">
        <v>4</v>
      </c>
      <c r="L1090" s="48" t="s">
        <v>33</v>
      </c>
      <c r="M1090" s="48" t="s">
        <v>5</v>
      </c>
      <c r="N1090" s="53">
        <f>IF(AND(K1090="L",M1090="Yes"),$O$6,IF(K1090="S",$M$4,IF(K1090="M",$N$4,$O$4)))+IF(L1090="Yes",$P$4,0)</f>
        <v>6.66</v>
      </c>
      <c r="O1090" s="53">
        <f>IF(K1090="S",$M$5,(IF(K1090="M",$N$5,$O$5)))+(IF(L1090="Yes",$P$5,0))</f>
        <v>1.7</v>
      </c>
      <c r="P1090" s="53">
        <f t="shared" si="48"/>
        <v>4.96</v>
      </c>
      <c r="Q1090" s="41"/>
      <c r="R1090" s="41"/>
      <c r="S1090" s="41"/>
      <c r="T1090" s="41"/>
      <c r="U1090" s="41"/>
      <c r="V1090" s="41"/>
      <c r="W1090" s="41"/>
      <c r="X1090" s="41"/>
    </row>
    <row r="1091" s="39" customFormat="1" ht="15.75" customHeight="1" spans="1:24">
      <c r="A1091" s="41"/>
      <c r="B1091" s="41"/>
      <c r="C1091" s="41"/>
      <c r="D1091" s="41"/>
      <c r="E1091" s="41"/>
      <c r="F1091" s="41"/>
      <c r="G1091" s="41"/>
      <c r="H1091" s="41"/>
      <c r="I1091" s="41"/>
      <c r="J1091" s="59">
        <v>43478.9871609184</v>
      </c>
      <c r="K1091" s="48" t="s">
        <v>3</v>
      </c>
      <c r="L1091" s="48" t="s">
        <v>5</v>
      </c>
      <c r="M1091" s="48" t="s">
        <v>33</v>
      </c>
      <c r="N1091" s="53">
        <f>IF(AND(K1091="L",M1091="Yes"),$O$6,IF(K1091="S",$M$4,IF(K1091="M",$N$4,$O$4)))+IF(L1091="Yes",$P$4,0)</f>
        <v>11.3</v>
      </c>
      <c r="O1091" s="53">
        <f>IF(K1091="S",$M$5,(IF(K1091="M",$N$5,$O$5)))+(IF(L1091="Yes",$P$5,0))</f>
        <v>3.5</v>
      </c>
      <c r="P1091" s="53">
        <f t="shared" si="48"/>
        <v>7.8</v>
      </c>
      <c r="Q1091" s="41"/>
      <c r="R1091" s="41"/>
      <c r="S1091" s="41"/>
      <c r="T1091" s="41"/>
      <c r="U1091" s="41"/>
      <c r="V1091" s="41"/>
      <c r="W1091" s="41"/>
      <c r="X1091" s="41"/>
    </row>
    <row r="1092" s="39" customFormat="1" ht="15.75" customHeight="1" spans="1:24">
      <c r="A1092" s="41"/>
      <c r="B1092" s="41"/>
      <c r="C1092" s="41"/>
      <c r="D1092" s="41"/>
      <c r="E1092" s="41"/>
      <c r="F1092" s="41"/>
      <c r="G1092" s="41"/>
      <c r="H1092" s="41"/>
      <c r="I1092" s="41"/>
      <c r="J1092" s="59">
        <v>43478.9890912056</v>
      </c>
      <c r="K1092" s="48" t="s">
        <v>4</v>
      </c>
      <c r="L1092" s="48" t="s">
        <v>5</v>
      </c>
      <c r="M1092" s="48" t="s">
        <v>5</v>
      </c>
      <c r="N1092" s="53">
        <f>IF(AND(K1092="L",M1092="Yes"),$O$6,IF(K1092="S",$M$4,IF(K1092="M",$N$4,$O$4)))+IF(L1092="Yes",$P$4,0)</f>
        <v>11.56</v>
      </c>
      <c r="O1092" s="53">
        <f>IF(K1092="S",$M$5,(IF(K1092="M",$N$5,$O$5)))+(IF(L1092="Yes",$P$5,0))</f>
        <v>3.7</v>
      </c>
      <c r="P1092" s="53">
        <f t="shared" si="48"/>
        <v>7.86</v>
      </c>
      <c r="Q1092" s="41"/>
      <c r="R1092" s="41"/>
      <c r="S1092" s="41"/>
      <c r="T1092" s="41"/>
      <c r="U1092" s="41"/>
      <c r="V1092" s="41"/>
      <c r="W1092" s="41"/>
      <c r="X1092" s="41"/>
    </row>
    <row r="1093" s="39" customFormat="1" ht="15.75" customHeight="1" spans="1:24">
      <c r="A1093" s="41"/>
      <c r="B1093" s="41"/>
      <c r="C1093" s="41"/>
      <c r="D1093" s="41"/>
      <c r="E1093" s="41"/>
      <c r="F1093" s="41"/>
      <c r="G1093" s="41"/>
      <c r="H1093" s="41"/>
      <c r="I1093" s="41"/>
      <c r="J1093" s="59">
        <v>43478.995648627</v>
      </c>
      <c r="K1093" s="48" t="s">
        <v>4</v>
      </c>
      <c r="L1093" s="48" t="s">
        <v>33</v>
      </c>
      <c r="M1093" s="48" t="s">
        <v>5</v>
      </c>
      <c r="N1093" s="53">
        <f>IF(AND(K1093="L",M1093="Yes"),$O$6,IF(K1093="S",$M$4,IF(K1093="M",$N$4,$O$4)))+IF(L1093="Yes",$P$4,0)</f>
        <v>6.66</v>
      </c>
      <c r="O1093" s="53">
        <f>IF(K1093="S",$M$5,(IF(K1093="M",$N$5,$O$5)))+(IF(L1093="Yes",$P$5,0))</f>
        <v>1.7</v>
      </c>
      <c r="P1093" s="53">
        <f t="shared" si="48"/>
        <v>4.96</v>
      </c>
      <c r="Q1093" s="41"/>
      <c r="R1093" s="41"/>
      <c r="S1093" s="41"/>
      <c r="T1093" s="41"/>
      <c r="U1093" s="41"/>
      <c r="V1093" s="41"/>
      <c r="W1093" s="41"/>
      <c r="X1093" s="41"/>
    </row>
    <row r="1094" s="39" customFormat="1" ht="15.75" customHeight="1" spans="1:24">
      <c r="A1094" s="41"/>
      <c r="B1094" s="41"/>
      <c r="C1094" s="41"/>
      <c r="D1094" s="41"/>
      <c r="E1094" s="41"/>
      <c r="F1094" s="41"/>
      <c r="G1094" s="41"/>
      <c r="H1094" s="41"/>
      <c r="I1094" s="41"/>
      <c r="J1094" s="59">
        <v>43478.997010379</v>
      </c>
      <c r="K1094" s="48" t="s">
        <v>4</v>
      </c>
      <c r="L1094" s="48" t="s">
        <v>33</v>
      </c>
      <c r="M1094" s="48" t="s">
        <v>33</v>
      </c>
      <c r="N1094" s="53">
        <f>IF(AND(K1094="L",M1094="Yes"),$O$6,IF(K1094="S",$M$4,IF(K1094="M",$N$4,$O$4)))+IF(L1094="Yes",$P$4,0)</f>
        <v>7.4</v>
      </c>
      <c r="O1094" s="53">
        <f>IF(K1094="S",$M$5,(IF(K1094="M",$N$5,$O$5)))+(IF(L1094="Yes",$P$5,0))</f>
        <v>1.7</v>
      </c>
      <c r="P1094" s="53">
        <f t="shared" si="48"/>
        <v>5.7</v>
      </c>
      <c r="Q1094" s="41"/>
      <c r="R1094" s="41"/>
      <c r="S1094" s="41"/>
      <c r="T1094" s="41"/>
      <c r="U1094" s="41"/>
      <c r="V1094" s="41"/>
      <c r="W1094" s="41"/>
      <c r="X1094" s="41"/>
    </row>
    <row r="1095" s="39" customFormat="1" ht="15.75" customHeight="1" spans="1:24">
      <c r="A1095" s="41"/>
      <c r="B1095" s="41"/>
      <c r="C1095" s="41"/>
      <c r="D1095" s="41"/>
      <c r="E1095" s="41"/>
      <c r="F1095" s="41"/>
      <c r="G1095" s="41"/>
      <c r="H1095" s="41"/>
      <c r="I1095" s="41"/>
      <c r="J1095" s="59">
        <v>43479.0072765204</v>
      </c>
      <c r="K1095" s="48" t="s">
        <v>2</v>
      </c>
      <c r="L1095" s="48" t="s">
        <v>33</v>
      </c>
      <c r="M1095" s="48" t="s">
        <v>33</v>
      </c>
      <c r="N1095" s="53">
        <f>IF(AND(K1095="L",M1095="Yes"),$O$6,IF(K1095="S",$M$4,IF(K1095="M",$N$4,$O$4)))+IF(L1095="Yes",$P$4,0)</f>
        <v>5.4</v>
      </c>
      <c r="O1095" s="53">
        <f>IF(K1095="S",$M$5,(IF(K1095="M",$N$5,$O$5)))+(IF(L1095="Yes",$P$5,0))</f>
        <v>1.2</v>
      </c>
      <c r="P1095" s="53">
        <f t="shared" si="48"/>
        <v>4.2</v>
      </c>
      <c r="Q1095" s="41"/>
      <c r="R1095" s="41"/>
      <c r="S1095" s="41"/>
      <c r="T1095" s="41"/>
      <c r="U1095" s="41"/>
      <c r="V1095" s="41"/>
      <c r="W1095" s="41"/>
      <c r="X1095" s="41"/>
    </row>
    <row r="1096" s="39" customFormat="1" ht="15.75" customHeight="1" spans="1:24">
      <c r="A1096" s="41"/>
      <c r="B1096" s="41"/>
      <c r="C1096" s="41"/>
      <c r="D1096" s="41"/>
      <c r="E1096" s="41"/>
      <c r="F1096" s="41"/>
      <c r="G1096" s="41"/>
      <c r="H1096" s="41"/>
      <c r="I1096" s="41"/>
      <c r="J1096" s="59">
        <v>43479.0096014941</v>
      </c>
      <c r="K1096" s="48" t="s">
        <v>4</v>
      </c>
      <c r="L1096" s="48" t="s">
        <v>33</v>
      </c>
      <c r="M1096" s="48" t="s">
        <v>5</v>
      </c>
      <c r="N1096" s="53">
        <f>IF(AND(K1096="L",M1096="Yes"),$O$6,IF(K1096="S",$M$4,IF(K1096="M",$N$4,$O$4)))+IF(L1096="Yes",$P$4,0)</f>
        <v>6.66</v>
      </c>
      <c r="O1096" s="53">
        <f>IF(K1096="S",$M$5,(IF(K1096="M",$N$5,$O$5)))+(IF(L1096="Yes",$P$5,0))</f>
        <v>1.7</v>
      </c>
      <c r="P1096" s="53">
        <f t="shared" si="48"/>
        <v>4.96</v>
      </c>
      <c r="Q1096" s="41"/>
      <c r="R1096" s="41"/>
      <c r="S1096" s="41"/>
      <c r="T1096" s="41"/>
      <c r="U1096" s="41"/>
      <c r="V1096" s="41"/>
      <c r="W1096" s="41"/>
      <c r="X1096" s="41"/>
    </row>
    <row r="1097" s="39" customFormat="1" ht="15.75" customHeight="1" spans="1:24">
      <c r="A1097" s="41"/>
      <c r="B1097" s="41"/>
      <c r="C1097" s="41"/>
      <c r="D1097" s="41"/>
      <c r="E1097" s="41"/>
      <c r="F1097" s="41"/>
      <c r="G1097" s="41"/>
      <c r="H1097" s="41"/>
      <c r="I1097" s="41"/>
      <c r="J1097" s="59">
        <v>43479.0096041949</v>
      </c>
      <c r="K1097" s="48" t="s">
        <v>4</v>
      </c>
      <c r="L1097" s="48" t="s">
        <v>5</v>
      </c>
      <c r="M1097" s="48" t="s">
        <v>5</v>
      </c>
      <c r="N1097" s="53">
        <f>IF(AND(K1097="L",M1097="Yes"),$O$6,IF(K1097="S",$M$4,IF(K1097="M",$N$4,$O$4)))+IF(L1097="Yes",$P$4,0)</f>
        <v>11.56</v>
      </c>
      <c r="O1097" s="53">
        <f>IF(K1097="S",$M$5,(IF(K1097="M",$N$5,$O$5)))+(IF(L1097="Yes",$P$5,0))</f>
        <v>3.7</v>
      </c>
      <c r="P1097" s="53">
        <f t="shared" si="48"/>
        <v>7.86</v>
      </c>
      <c r="Q1097" s="41"/>
      <c r="R1097" s="41"/>
      <c r="S1097" s="41"/>
      <c r="T1097" s="41"/>
      <c r="U1097" s="41"/>
      <c r="V1097" s="41"/>
      <c r="W1097" s="41"/>
      <c r="X1097" s="41"/>
    </row>
    <row r="1098" s="39" customFormat="1" ht="15.75" customHeight="1" spans="1:24">
      <c r="A1098" s="41"/>
      <c r="B1098" s="41"/>
      <c r="C1098" s="41"/>
      <c r="D1098" s="41"/>
      <c r="E1098" s="41"/>
      <c r="F1098" s="41"/>
      <c r="G1098" s="41"/>
      <c r="H1098" s="41"/>
      <c r="I1098" s="41"/>
      <c r="J1098" s="59">
        <v>43479.0258634692</v>
      </c>
      <c r="K1098" s="48" t="s">
        <v>2</v>
      </c>
      <c r="L1098" s="48" t="s">
        <v>33</v>
      </c>
      <c r="M1098" s="48" t="s">
        <v>33</v>
      </c>
      <c r="N1098" s="53">
        <f>IF(AND(K1098="L",M1098="Yes"),$O$6,IF(K1098="S",$M$4,IF(K1098="M",$N$4,$O$4)))+IF(L1098="Yes",$P$4,0)</f>
        <v>5.4</v>
      </c>
      <c r="O1098" s="53">
        <f>IF(K1098="S",$M$5,(IF(K1098="M",$N$5,$O$5)))+(IF(L1098="Yes",$P$5,0))</f>
        <v>1.2</v>
      </c>
      <c r="P1098" s="53">
        <f t="shared" si="48"/>
        <v>4.2</v>
      </c>
      <c r="Q1098" s="41"/>
      <c r="R1098" s="41"/>
      <c r="S1098" s="41"/>
      <c r="T1098" s="41"/>
      <c r="U1098" s="41"/>
      <c r="V1098" s="41"/>
      <c r="W1098" s="41"/>
      <c r="X1098" s="41"/>
    </row>
    <row r="1099" s="39" customFormat="1" ht="15.75" customHeight="1" spans="1:24">
      <c r="A1099" s="41"/>
      <c r="B1099" s="41"/>
      <c r="C1099" s="41"/>
      <c r="D1099" s="41"/>
      <c r="E1099" s="41"/>
      <c r="F1099" s="41"/>
      <c r="G1099" s="41"/>
      <c r="H1099" s="41"/>
      <c r="I1099" s="41"/>
      <c r="J1099" s="59">
        <v>43479.0299369968</v>
      </c>
      <c r="K1099" s="48" t="s">
        <v>4</v>
      </c>
      <c r="L1099" s="48" t="s">
        <v>5</v>
      </c>
      <c r="M1099" s="48" t="s">
        <v>5</v>
      </c>
      <c r="N1099" s="53">
        <f>IF(AND(K1099="L",M1099="Yes"),$O$6,IF(K1099="S",$M$4,IF(K1099="M",$N$4,$O$4)))+IF(L1099="Yes",$P$4,0)</f>
        <v>11.56</v>
      </c>
      <c r="O1099" s="53">
        <f>IF(K1099="S",$M$5,(IF(K1099="M",$N$5,$O$5)))+(IF(L1099="Yes",$P$5,0))</f>
        <v>3.7</v>
      </c>
      <c r="P1099" s="53">
        <f t="shared" si="48"/>
        <v>7.86</v>
      </c>
      <c r="Q1099" s="41"/>
      <c r="R1099" s="41"/>
      <c r="S1099" s="41"/>
      <c r="T1099" s="41"/>
      <c r="U1099" s="41"/>
      <c r="V1099" s="41"/>
      <c r="W1099" s="41"/>
      <c r="X1099" s="41"/>
    </row>
    <row r="1100" s="39" customFormat="1" ht="15.75" customHeight="1" spans="1:24">
      <c r="A1100" s="41"/>
      <c r="B1100" s="41"/>
      <c r="C1100" s="41"/>
      <c r="D1100" s="41"/>
      <c r="E1100" s="41"/>
      <c r="F1100" s="41"/>
      <c r="G1100" s="41"/>
      <c r="H1100" s="41"/>
      <c r="I1100" s="41"/>
      <c r="J1100" s="59">
        <v>43479.0317122379</v>
      </c>
      <c r="K1100" s="48" t="s">
        <v>4</v>
      </c>
      <c r="L1100" s="48" t="s">
        <v>33</v>
      </c>
      <c r="M1100" s="48" t="s">
        <v>33</v>
      </c>
      <c r="N1100" s="53">
        <f>IF(AND(K1100="L",M1100="Yes"),$O$6,IF(K1100="S",$M$4,IF(K1100="M",$N$4,$O$4)))+IF(L1100="Yes",$P$4,0)</f>
        <v>7.4</v>
      </c>
      <c r="O1100" s="53">
        <f>IF(K1100="S",$M$5,(IF(K1100="M",$N$5,$O$5)))+(IF(L1100="Yes",$P$5,0))</f>
        <v>1.7</v>
      </c>
      <c r="P1100" s="53">
        <f t="shared" si="48"/>
        <v>5.7</v>
      </c>
      <c r="Q1100" s="41"/>
      <c r="R1100" s="41"/>
      <c r="S1100" s="41"/>
      <c r="T1100" s="41"/>
      <c r="U1100" s="41"/>
      <c r="V1100" s="41"/>
      <c r="W1100" s="41"/>
      <c r="X1100" s="41"/>
    </row>
    <row r="1101" s="39" customFormat="1" ht="15.75" customHeight="1" spans="1:24">
      <c r="A1101" s="41"/>
      <c r="B1101" s="41"/>
      <c r="C1101" s="41"/>
      <c r="D1101" s="41"/>
      <c r="E1101" s="41"/>
      <c r="F1101" s="41"/>
      <c r="G1101" s="41"/>
      <c r="H1101" s="41"/>
      <c r="I1101" s="41"/>
      <c r="J1101" s="59">
        <v>43479.0520272875</v>
      </c>
      <c r="K1101" s="48" t="s">
        <v>4</v>
      </c>
      <c r="L1101" s="48" t="s">
        <v>5</v>
      </c>
      <c r="M1101" s="48" t="s">
        <v>5</v>
      </c>
      <c r="N1101" s="53">
        <f>IF(AND(K1101="L",M1101="Yes"),$O$6,IF(K1101="S",$M$4,IF(K1101="M",$N$4,$O$4)))+IF(L1101="Yes",$P$4,0)</f>
        <v>11.56</v>
      </c>
      <c r="O1101" s="53">
        <f>IF(K1101="S",$M$5,(IF(K1101="M",$N$5,$O$5)))+(IF(L1101="Yes",$P$5,0))</f>
        <v>3.7</v>
      </c>
      <c r="P1101" s="53">
        <f t="shared" si="48"/>
        <v>7.86</v>
      </c>
      <c r="Q1101" s="41"/>
      <c r="R1101" s="41"/>
      <c r="S1101" s="41"/>
      <c r="T1101" s="41"/>
      <c r="U1101" s="41"/>
      <c r="V1101" s="41"/>
      <c r="W1101" s="41"/>
      <c r="X1101" s="41"/>
    </row>
    <row r="1102" s="39" customFormat="1" ht="15.75" customHeight="1" spans="1:24">
      <c r="A1102" s="41"/>
      <c r="B1102" s="41"/>
      <c r="C1102" s="41"/>
      <c r="D1102" s="41"/>
      <c r="E1102" s="41"/>
      <c r="F1102" s="41"/>
      <c r="G1102" s="41"/>
      <c r="H1102" s="41"/>
      <c r="I1102" s="41"/>
      <c r="J1102" s="59">
        <v>43479.0521157255</v>
      </c>
      <c r="K1102" s="48" t="s">
        <v>2</v>
      </c>
      <c r="L1102" s="48" t="s">
        <v>33</v>
      </c>
      <c r="M1102" s="48" t="s">
        <v>33</v>
      </c>
      <c r="N1102" s="53">
        <f>IF(AND(K1102="L",M1102="Yes"),$O$6,IF(K1102="S",$M$4,IF(K1102="M",$N$4,$O$4)))+IF(L1102="Yes",$P$4,0)</f>
        <v>5.4</v>
      </c>
      <c r="O1102" s="53">
        <f>IF(K1102="S",$M$5,(IF(K1102="M",$N$5,$O$5)))+(IF(L1102="Yes",$P$5,0))</f>
        <v>1.2</v>
      </c>
      <c r="P1102" s="53">
        <f t="shared" si="48"/>
        <v>4.2</v>
      </c>
      <c r="Q1102" s="41"/>
      <c r="R1102" s="41"/>
      <c r="S1102" s="41"/>
      <c r="T1102" s="41"/>
      <c r="U1102" s="41"/>
      <c r="V1102" s="41"/>
      <c r="W1102" s="41"/>
      <c r="X1102" s="41"/>
    </row>
    <row r="1103" s="39" customFormat="1" ht="15.75" customHeight="1" spans="1:24">
      <c r="A1103" s="41"/>
      <c r="B1103" s="41"/>
      <c r="C1103" s="41"/>
      <c r="D1103" s="41"/>
      <c r="E1103" s="41"/>
      <c r="F1103" s="41"/>
      <c r="G1103" s="41"/>
      <c r="H1103" s="41"/>
      <c r="I1103" s="41"/>
      <c r="J1103" s="59">
        <v>43479.05342457</v>
      </c>
      <c r="K1103" s="48" t="s">
        <v>4</v>
      </c>
      <c r="L1103" s="48" t="s">
        <v>33</v>
      </c>
      <c r="M1103" s="48" t="s">
        <v>5</v>
      </c>
      <c r="N1103" s="53">
        <f>IF(AND(K1103="L",M1103="Yes"),$O$6,IF(K1103="S",$M$4,IF(K1103="M",$N$4,$O$4)))+IF(L1103="Yes",$P$4,0)</f>
        <v>6.66</v>
      </c>
      <c r="O1103" s="53">
        <f>IF(K1103="S",$M$5,(IF(K1103="M",$N$5,$O$5)))+(IF(L1103="Yes",$P$5,0))</f>
        <v>1.7</v>
      </c>
      <c r="P1103" s="53">
        <f t="shared" si="48"/>
        <v>4.96</v>
      </c>
      <c r="Q1103" s="41"/>
      <c r="R1103" s="41"/>
      <c r="S1103" s="41"/>
      <c r="T1103" s="41"/>
      <c r="U1103" s="41"/>
      <c r="V1103" s="41"/>
      <c r="W1103" s="41"/>
      <c r="X1103" s="41"/>
    </row>
    <row r="1104" s="39" customFormat="1" ht="15.75" customHeight="1" spans="1:24">
      <c r="A1104" s="41"/>
      <c r="B1104" s="41"/>
      <c r="C1104" s="41"/>
      <c r="D1104" s="41"/>
      <c r="E1104" s="41"/>
      <c r="F1104" s="41"/>
      <c r="G1104" s="41"/>
      <c r="H1104" s="41"/>
      <c r="I1104" s="41"/>
      <c r="J1104" s="59">
        <v>43479.0543483181</v>
      </c>
      <c r="K1104" s="48" t="s">
        <v>3</v>
      </c>
      <c r="L1104" s="48" t="s">
        <v>33</v>
      </c>
      <c r="M1104" s="48" t="s">
        <v>33</v>
      </c>
      <c r="N1104" s="53">
        <f>IF(AND(K1104="L",M1104="Yes"),$O$6,IF(K1104="S",$M$4,IF(K1104="M",$N$4,$O$4)))+IF(L1104="Yes",$P$4,0)</f>
        <v>6.4</v>
      </c>
      <c r="O1104" s="53">
        <f>IF(K1104="S",$M$5,(IF(K1104="M",$N$5,$O$5)))+(IF(L1104="Yes",$P$5,0))</f>
        <v>1.5</v>
      </c>
      <c r="P1104" s="53">
        <f t="shared" si="48"/>
        <v>4.9</v>
      </c>
      <c r="Q1104" s="41"/>
      <c r="R1104" s="41"/>
      <c r="S1104" s="41"/>
      <c r="T1104" s="41"/>
      <c r="U1104" s="41"/>
      <c r="V1104" s="41"/>
      <c r="W1104" s="41"/>
      <c r="X1104" s="41"/>
    </row>
    <row r="1105" s="39" customFormat="1" ht="15.75" customHeight="1" spans="1:24">
      <c r="A1105" s="41"/>
      <c r="B1105" s="41"/>
      <c r="C1105" s="41"/>
      <c r="D1105" s="41"/>
      <c r="E1105" s="41"/>
      <c r="F1105" s="41"/>
      <c r="G1105" s="41"/>
      <c r="H1105" s="41"/>
      <c r="I1105" s="41"/>
      <c r="J1105" s="59">
        <v>43479.0669508356</v>
      </c>
      <c r="K1105" s="48" t="s">
        <v>2</v>
      </c>
      <c r="L1105" s="48" t="s">
        <v>33</v>
      </c>
      <c r="M1105" s="48" t="s">
        <v>33</v>
      </c>
      <c r="N1105" s="53">
        <f>IF(AND(K1105="L",M1105="Yes"),$O$6,IF(K1105="S",$M$4,IF(K1105="M",$N$4,$O$4)))+IF(L1105="Yes",$P$4,0)</f>
        <v>5.4</v>
      </c>
      <c r="O1105" s="53">
        <f>IF(K1105="S",$M$5,(IF(K1105="M",$N$5,$O$5)))+(IF(L1105="Yes",$P$5,0))</f>
        <v>1.2</v>
      </c>
      <c r="P1105" s="53">
        <f t="shared" si="48"/>
        <v>4.2</v>
      </c>
      <c r="Q1105" s="41"/>
      <c r="R1105" s="41"/>
      <c r="S1105" s="41"/>
      <c r="T1105" s="41"/>
      <c r="U1105" s="41"/>
      <c r="V1105" s="41"/>
      <c r="W1105" s="41"/>
      <c r="X1105" s="41"/>
    </row>
    <row r="1106" s="39" customFormat="1" ht="15.75" customHeight="1" spans="1:24">
      <c r="A1106" s="41"/>
      <c r="B1106" s="41"/>
      <c r="C1106" s="41"/>
      <c r="D1106" s="41"/>
      <c r="E1106" s="41"/>
      <c r="F1106" s="41"/>
      <c r="G1106" s="41"/>
      <c r="H1106" s="41"/>
      <c r="I1106" s="41"/>
      <c r="J1106" s="59">
        <v>43479.0826152929</v>
      </c>
      <c r="K1106" s="48" t="s">
        <v>2</v>
      </c>
      <c r="L1106" s="48" t="s">
        <v>33</v>
      </c>
      <c r="M1106" s="48" t="s">
        <v>33</v>
      </c>
      <c r="N1106" s="53">
        <f>IF(AND(K1106="L",M1106="Yes"),$O$6,IF(K1106="S",$M$4,IF(K1106="M",$N$4,$O$4)))+IF(L1106="Yes",$P$4,0)</f>
        <v>5.4</v>
      </c>
      <c r="O1106" s="53">
        <f>IF(K1106="S",$M$5,(IF(K1106="M",$N$5,$O$5)))+(IF(L1106="Yes",$P$5,0))</f>
        <v>1.2</v>
      </c>
      <c r="P1106" s="53">
        <f t="shared" si="48"/>
        <v>4.2</v>
      </c>
      <c r="Q1106" s="41"/>
      <c r="R1106" s="41"/>
      <c r="S1106" s="41"/>
      <c r="T1106" s="41"/>
      <c r="U1106" s="41"/>
      <c r="V1106" s="41"/>
      <c r="W1106" s="41"/>
      <c r="X1106" s="41"/>
    </row>
    <row r="1107" s="39" customFormat="1" ht="15.75" customHeight="1" spans="1:24">
      <c r="A1107" s="41"/>
      <c r="B1107" s="41"/>
      <c r="C1107" s="41"/>
      <c r="D1107" s="41"/>
      <c r="E1107" s="41"/>
      <c r="F1107" s="41"/>
      <c r="G1107" s="41"/>
      <c r="H1107" s="41"/>
      <c r="I1107" s="41"/>
      <c r="J1107" s="59">
        <v>43479.0860894355</v>
      </c>
      <c r="K1107" s="48" t="s">
        <v>4</v>
      </c>
      <c r="L1107" s="48" t="s">
        <v>33</v>
      </c>
      <c r="M1107" s="48" t="s">
        <v>5</v>
      </c>
      <c r="N1107" s="53">
        <f>IF(AND(K1107="L",M1107="Yes"),$O$6,IF(K1107="S",$M$4,IF(K1107="M",$N$4,$O$4)))+IF(L1107="Yes",$P$4,0)</f>
        <v>6.66</v>
      </c>
      <c r="O1107" s="53">
        <f>IF(K1107="S",$M$5,(IF(K1107="M",$N$5,$O$5)))+(IF(L1107="Yes",$P$5,0))</f>
        <v>1.7</v>
      </c>
      <c r="P1107" s="53">
        <f t="shared" si="48"/>
        <v>4.96</v>
      </c>
      <c r="Q1107" s="41"/>
      <c r="R1107" s="41"/>
      <c r="S1107" s="41"/>
      <c r="T1107" s="41"/>
      <c r="U1107" s="41"/>
      <c r="V1107" s="41"/>
      <c r="W1107" s="41"/>
      <c r="X1107" s="41"/>
    </row>
    <row r="1108" s="39" customFormat="1" ht="15.75" customHeight="1" spans="1:24">
      <c r="A1108" s="41"/>
      <c r="B1108" s="41"/>
      <c r="C1108" s="41"/>
      <c r="D1108" s="41"/>
      <c r="E1108" s="41"/>
      <c r="F1108" s="41"/>
      <c r="G1108" s="41"/>
      <c r="H1108" s="41"/>
      <c r="I1108" s="41"/>
      <c r="J1108" s="59">
        <v>43479.0892134959</v>
      </c>
      <c r="K1108" s="48" t="s">
        <v>3</v>
      </c>
      <c r="L1108" s="48" t="s">
        <v>33</v>
      </c>
      <c r="M1108" s="48" t="s">
        <v>33</v>
      </c>
      <c r="N1108" s="53">
        <f>IF(AND(K1108="L",M1108="Yes"),$O$6,IF(K1108="S",$M$4,IF(K1108="M",$N$4,$O$4)))+IF(L1108="Yes",$P$4,0)</f>
        <v>6.4</v>
      </c>
      <c r="O1108" s="53">
        <f>IF(K1108="S",$M$5,(IF(K1108="M",$N$5,$O$5)))+(IF(L1108="Yes",$P$5,0))</f>
        <v>1.5</v>
      </c>
      <c r="P1108" s="53">
        <f t="shared" ref="P1108:P1171" si="50">N1108-O1108</f>
        <v>4.9</v>
      </c>
      <c r="Q1108" s="41"/>
      <c r="R1108" s="41"/>
      <c r="S1108" s="41"/>
      <c r="T1108" s="41"/>
      <c r="U1108" s="41"/>
      <c r="V1108" s="41"/>
      <c r="W1108" s="41"/>
      <c r="X1108" s="41"/>
    </row>
    <row r="1109" s="39" customFormat="1" ht="15.75" customHeight="1" spans="1:24">
      <c r="A1109" s="41"/>
      <c r="B1109" s="41"/>
      <c r="C1109" s="41"/>
      <c r="D1109" s="41"/>
      <c r="E1109" s="41"/>
      <c r="F1109" s="41"/>
      <c r="G1109" s="41"/>
      <c r="H1109" s="41"/>
      <c r="I1109" s="41"/>
      <c r="J1109" s="59">
        <v>43479.0921908743</v>
      </c>
      <c r="K1109" s="48" t="s">
        <v>4</v>
      </c>
      <c r="L1109" s="48" t="s">
        <v>33</v>
      </c>
      <c r="M1109" s="48" t="s">
        <v>5</v>
      </c>
      <c r="N1109" s="53">
        <f>IF(AND(K1109="L",M1109="Yes"),$O$6,IF(K1109="S",$M$4,IF(K1109="M",$N$4,$O$4)))+IF(L1109="Yes",$P$4,0)</f>
        <v>6.66</v>
      </c>
      <c r="O1109" s="53">
        <f>IF(K1109="S",$M$5,(IF(K1109="M",$N$5,$O$5)))+(IF(L1109="Yes",$P$5,0))</f>
        <v>1.7</v>
      </c>
      <c r="P1109" s="53">
        <f t="shared" si="50"/>
        <v>4.96</v>
      </c>
      <c r="Q1109" s="41"/>
      <c r="R1109" s="41"/>
      <c r="S1109" s="41"/>
      <c r="T1109" s="41"/>
      <c r="U1109" s="41"/>
      <c r="V1109" s="41"/>
      <c r="W1109" s="41"/>
      <c r="X1109" s="41"/>
    </row>
    <row r="1110" s="39" customFormat="1" ht="15.75" customHeight="1" spans="1:24">
      <c r="A1110" s="41"/>
      <c r="B1110" s="41"/>
      <c r="C1110" s="41"/>
      <c r="D1110" s="41"/>
      <c r="E1110" s="41"/>
      <c r="F1110" s="41"/>
      <c r="G1110" s="41"/>
      <c r="H1110" s="41"/>
      <c r="I1110" s="41"/>
      <c r="J1110" s="59">
        <v>43479.0958302335</v>
      </c>
      <c r="K1110" s="48" t="s">
        <v>4</v>
      </c>
      <c r="L1110" s="48" t="s">
        <v>33</v>
      </c>
      <c r="M1110" s="48" t="s">
        <v>5</v>
      </c>
      <c r="N1110" s="53">
        <f>IF(AND(K1110="L",M1110="Yes"),$O$6,IF(K1110="S",$M$4,IF(K1110="M",$N$4,$O$4)))+IF(L1110="Yes",$P$4,0)</f>
        <v>6.66</v>
      </c>
      <c r="O1110" s="53">
        <f>IF(K1110="S",$M$5,(IF(K1110="M",$N$5,$O$5)))+(IF(L1110="Yes",$P$5,0))</f>
        <v>1.7</v>
      </c>
      <c r="P1110" s="53">
        <f t="shared" si="50"/>
        <v>4.96</v>
      </c>
      <c r="Q1110" s="41"/>
      <c r="R1110" s="41"/>
      <c r="S1110" s="41"/>
      <c r="T1110" s="41"/>
      <c r="U1110" s="41"/>
      <c r="V1110" s="41"/>
      <c r="W1110" s="41"/>
      <c r="X1110" s="41"/>
    </row>
    <row r="1111" s="39" customFormat="1" ht="15.75" customHeight="1" spans="1:24">
      <c r="A1111" s="41"/>
      <c r="B1111" s="41"/>
      <c r="C1111" s="41"/>
      <c r="D1111" s="41"/>
      <c r="E1111" s="41"/>
      <c r="F1111" s="41"/>
      <c r="G1111" s="41"/>
      <c r="H1111" s="41"/>
      <c r="I1111" s="41"/>
      <c r="J1111" s="59">
        <v>43479.0984634455</v>
      </c>
      <c r="K1111" s="48" t="s">
        <v>4</v>
      </c>
      <c r="L1111" s="48" t="s">
        <v>5</v>
      </c>
      <c r="M1111" s="48" t="s">
        <v>33</v>
      </c>
      <c r="N1111" s="53">
        <f>IF(AND(K1111="L",M1111="Yes"),$O$6,IF(K1111="S",$M$4,IF(K1111="M",$N$4,$O$4)))+IF(L1111="Yes",$P$4,0)</f>
        <v>12.3</v>
      </c>
      <c r="O1111" s="53">
        <f>IF(K1111="S",$M$5,(IF(K1111="M",$N$5,$O$5)))+(IF(L1111="Yes",$P$5,0))</f>
        <v>3.7</v>
      </c>
      <c r="P1111" s="53">
        <f t="shared" si="50"/>
        <v>8.6</v>
      </c>
      <c r="Q1111" s="41"/>
      <c r="R1111" s="41"/>
      <c r="S1111" s="41"/>
      <c r="T1111" s="41"/>
      <c r="U1111" s="41"/>
      <c r="V1111" s="41"/>
      <c r="W1111" s="41"/>
      <c r="X1111" s="41"/>
    </row>
    <row r="1112" s="39" customFormat="1" ht="15.75" customHeight="1" spans="1:24">
      <c r="A1112" s="41"/>
      <c r="B1112" s="41"/>
      <c r="C1112" s="41"/>
      <c r="D1112" s="41"/>
      <c r="E1112" s="41"/>
      <c r="F1112" s="41"/>
      <c r="G1112" s="41"/>
      <c r="H1112" s="41"/>
      <c r="I1112" s="41"/>
      <c r="J1112" s="59">
        <v>43479.1001419089</v>
      </c>
      <c r="K1112" s="48" t="s">
        <v>4</v>
      </c>
      <c r="L1112" s="48" t="s">
        <v>5</v>
      </c>
      <c r="M1112" s="48" t="s">
        <v>5</v>
      </c>
      <c r="N1112" s="53">
        <f>IF(AND(K1112="L",M1112="Yes"),$O$6,IF(K1112="S",$M$4,IF(K1112="M",$N$4,$O$4)))+IF(L1112="Yes",$P$4,0)</f>
        <v>11.56</v>
      </c>
      <c r="O1112" s="53">
        <f>IF(K1112="S",$M$5,(IF(K1112="M",$N$5,$O$5)))+(IF(L1112="Yes",$P$5,0))</f>
        <v>3.7</v>
      </c>
      <c r="P1112" s="53">
        <f t="shared" si="50"/>
        <v>7.86</v>
      </c>
      <c r="Q1112" s="41"/>
      <c r="R1112" s="41"/>
      <c r="S1112" s="41"/>
      <c r="T1112" s="41"/>
      <c r="U1112" s="41"/>
      <c r="V1112" s="41"/>
      <c r="W1112" s="41"/>
      <c r="X1112" s="41"/>
    </row>
    <row r="1113" s="39" customFormat="1" ht="15.75" customHeight="1" spans="1:24">
      <c r="A1113" s="41"/>
      <c r="B1113" s="41"/>
      <c r="C1113" s="41"/>
      <c r="D1113" s="41"/>
      <c r="E1113" s="41"/>
      <c r="F1113" s="41"/>
      <c r="G1113" s="41"/>
      <c r="H1113" s="41"/>
      <c r="I1113" s="41"/>
      <c r="J1113" s="59">
        <v>43479.1006870161</v>
      </c>
      <c r="K1113" s="48" t="s">
        <v>4</v>
      </c>
      <c r="L1113" s="48" t="s">
        <v>33</v>
      </c>
      <c r="M1113" s="48" t="s">
        <v>33</v>
      </c>
      <c r="N1113" s="53">
        <f>IF(AND(K1113="L",M1113="Yes"),$O$6,IF(K1113="S",$M$4,IF(K1113="M",$N$4,$O$4)))+IF(L1113="Yes",$P$4,0)</f>
        <v>7.4</v>
      </c>
      <c r="O1113" s="53">
        <f>IF(K1113="S",$M$5,(IF(K1113="M",$N$5,$O$5)))+(IF(L1113="Yes",$P$5,0))</f>
        <v>1.7</v>
      </c>
      <c r="P1113" s="53">
        <f t="shared" si="50"/>
        <v>5.7</v>
      </c>
      <c r="Q1113" s="41"/>
      <c r="R1113" s="41"/>
      <c r="S1113" s="41"/>
      <c r="T1113" s="41"/>
      <c r="U1113" s="41"/>
      <c r="V1113" s="41"/>
      <c r="W1113" s="41"/>
      <c r="X1113" s="41"/>
    </row>
    <row r="1114" s="39" customFormat="1" ht="15.75" customHeight="1" spans="1:24">
      <c r="A1114" s="41"/>
      <c r="B1114" s="41"/>
      <c r="C1114" s="41"/>
      <c r="D1114" s="41"/>
      <c r="E1114" s="41"/>
      <c r="F1114" s="41"/>
      <c r="G1114" s="41"/>
      <c r="H1114" s="41"/>
      <c r="I1114" s="41"/>
      <c r="J1114" s="59">
        <v>43479.10130092</v>
      </c>
      <c r="K1114" s="48" t="s">
        <v>4</v>
      </c>
      <c r="L1114" s="48" t="s">
        <v>5</v>
      </c>
      <c r="M1114" s="48" t="s">
        <v>5</v>
      </c>
      <c r="N1114" s="53">
        <f>IF(AND(K1114="L",M1114="Yes"),$O$6,IF(K1114="S",$M$4,IF(K1114="M",$N$4,$O$4)))+IF(L1114="Yes",$P$4,0)</f>
        <v>11.56</v>
      </c>
      <c r="O1114" s="53">
        <f>IF(K1114="S",$M$5,(IF(K1114="M",$N$5,$O$5)))+(IF(L1114="Yes",$P$5,0))</f>
        <v>3.7</v>
      </c>
      <c r="P1114" s="53">
        <f t="shared" si="50"/>
        <v>7.86</v>
      </c>
      <c r="Q1114" s="41"/>
      <c r="R1114" s="41"/>
      <c r="S1114" s="41"/>
      <c r="T1114" s="41"/>
      <c r="U1114" s="41"/>
      <c r="V1114" s="41"/>
      <c r="W1114" s="41"/>
      <c r="X1114" s="41"/>
    </row>
    <row r="1115" s="39" customFormat="1" ht="15.75" customHeight="1" spans="1:24">
      <c r="A1115" s="41"/>
      <c r="B1115" s="41"/>
      <c r="C1115" s="41"/>
      <c r="D1115" s="41"/>
      <c r="E1115" s="41"/>
      <c r="F1115" s="41"/>
      <c r="G1115" s="41"/>
      <c r="H1115" s="41"/>
      <c r="I1115" s="41"/>
      <c r="J1115" s="59">
        <v>43479.1050326807</v>
      </c>
      <c r="K1115" s="48" t="s">
        <v>4</v>
      </c>
      <c r="L1115" s="48" t="s">
        <v>33</v>
      </c>
      <c r="M1115" s="48" t="s">
        <v>33</v>
      </c>
      <c r="N1115" s="53">
        <f>IF(AND(K1115="L",M1115="Yes"),$O$6,IF(K1115="S",$M$4,IF(K1115="M",$N$4,$O$4)))+IF(L1115="Yes",$P$4,0)</f>
        <v>7.4</v>
      </c>
      <c r="O1115" s="53">
        <f>IF(K1115="S",$M$5,(IF(K1115="M",$N$5,$O$5)))+(IF(L1115="Yes",$P$5,0))</f>
        <v>1.7</v>
      </c>
      <c r="P1115" s="53">
        <f t="shared" si="50"/>
        <v>5.7</v>
      </c>
      <c r="Q1115" s="41"/>
      <c r="R1115" s="41"/>
      <c r="S1115" s="41"/>
      <c r="T1115" s="41"/>
      <c r="U1115" s="41"/>
      <c r="V1115" s="41"/>
      <c r="W1115" s="41"/>
      <c r="X1115" s="41"/>
    </row>
    <row r="1116" s="39" customFormat="1" ht="15.75" customHeight="1" spans="1:24">
      <c r="A1116" s="41"/>
      <c r="B1116" s="41"/>
      <c r="C1116" s="41"/>
      <c r="D1116" s="41"/>
      <c r="E1116" s="41"/>
      <c r="F1116" s="41"/>
      <c r="G1116" s="41"/>
      <c r="H1116" s="41"/>
      <c r="I1116" s="41"/>
      <c r="J1116" s="59">
        <v>43479.1171252051</v>
      </c>
      <c r="K1116" s="48" t="s">
        <v>4</v>
      </c>
      <c r="L1116" s="48" t="s">
        <v>33</v>
      </c>
      <c r="M1116" s="48" t="s">
        <v>5</v>
      </c>
      <c r="N1116" s="53">
        <f>IF(AND(K1116="L",M1116="Yes"),$O$6,IF(K1116="S",$M$4,IF(K1116="M",$N$4,$O$4)))+IF(L1116="Yes",$P$4,0)</f>
        <v>6.66</v>
      </c>
      <c r="O1116" s="53">
        <f>IF(K1116="S",$M$5,(IF(K1116="M",$N$5,$O$5)))+(IF(L1116="Yes",$P$5,0))</f>
        <v>1.7</v>
      </c>
      <c r="P1116" s="53">
        <f t="shared" si="50"/>
        <v>4.96</v>
      </c>
      <c r="Q1116" s="41"/>
      <c r="R1116" s="41"/>
      <c r="S1116" s="41"/>
      <c r="T1116" s="41"/>
      <c r="U1116" s="41"/>
      <c r="V1116" s="41"/>
      <c r="W1116" s="41"/>
      <c r="X1116" s="41"/>
    </row>
    <row r="1117" s="39" customFormat="1" ht="15.75" customHeight="1" spans="1:24">
      <c r="A1117" s="41"/>
      <c r="B1117" s="41"/>
      <c r="C1117" s="41"/>
      <c r="D1117" s="41"/>
      <c r="E1117" s="41"/>
      <c r="F1117" s="41"/>
      <c r="G1117" s="41"/>
      <c r="H1117" s="41"/>
      <c r="I1117" s="41"/>
      <c r="J1117" s="59">
        <v>43479.1174984672</v>
      </c>
      <c r="K1117" s="48" t="s">
        <v>2</v>
      </c>
      <c r="L1117" s="48" t="s">
        <v>33</v>
      </c>
      <c r="M1117" s="48" t="s">
        <v>33</v>
      </c>
      <c r="N1117" s="53">
        <f>IF(AND(K1117="L",M1117="Yes"),$O$6,IF(K1117="S",$M$4,IF(K1117="M",$N$4,$O$4)))+IF(L1117="Yes",$P$4,0)</f>
        <v>5.4</v>
      </c>
      <c r="O1117" s="53">
        <f>IF(K1117="S",$M$5,(IF(K1117="M",$N$5,$O$5)))+(IF(L1117="Yes",$P$5,0))</f>
        <v>1.2</v>
      </c>
      <c r="P1117" s="53">
        <f t="shared" si="50"/>
        <v>4.2</v>
      </c>
      <c r="Q1117" s="41"/>
      <c r="R1117" s="41"/>
      <c r="S1117" s="41"/>
      <c r="T1117" s="41"/>
      <c r="U1117" s="41"/>
      <c r="V1117" s="41"/>
      <c r="W1117" s="41"/>
      <c r="X1117" s="41"/>
    </row>
    <row r="1118" s="39" customFormat="1" ht="15.75" customHeight="1" spans="1:24">
      <c r="A1118" s="41"/>
      <c r="B1118" s="41"/>
      <c r="C1118" s="41"/>
      <c r="D1118" s="41"/>
      <c r="E1118" s="41"/>
      <c r="F1118" s="41"/>
      <c r="G1118" s="41"/>
      <c r="H1118" s="41"/>
      <c r="I1118" s="41"/>
      <c r="J1118" s="59">
        <v>43479.1218919336</v>
      </c>
      <c r="K1118" s="48" t="s">
        <v>2</v>
      </c>
      <c r="L1118" s="48" t="s">
        <v>33</v>
      </c>
      <c r="M1118" s="48" t="s">
        <v>33</v>
      </c>
      <c r="N1118" s="53">
        <f>IF(AND(K1118="L",M1118="Yes"),$O$6,IF(K1118="S",$M$4,IF(K1118="M",$N$4,$O$4)))+IF(L1118="Yes",$P$4,0)</f>
        <v>5.4</v>
      </c>
      <c r="O1118" s="53">
        <f>IF(K1118="S",$M$5,(IF(K1118="M",$N$5,$O$5)))+(IF(L1118="Yes",$P$5,0))</f>
        <v>1.2</v>
      </c>
      <c r="P1118" s="53">
        <f t="shared" si="50"/>
        <v>4.2</v>
      </c>
      <c r="Q1118" s="41"/>
      <c r="R1118" s="41"/>
      <c r="S1118" s="41"/>
      <c r="T1118" s="41"/>
      <c r="U1118" s="41"/>
      <c r="V1118" s="41"/>
      <c r="W1118" s="41"/>
      <c r="X1118" s="41"/>
    </row>
    <row r="1119" s="39" customFormat="1" ht="15.75" customHeight="1" spans="1:24">
      <c r="A1119" s="41"/>
      <c r="B1119" s="41"/>
      <c r="C1119" s="41"/>
      <c r="D1119" s="41"/>
      <c r="E1119" s="41"/>
      <c r="F1119" s="41"/>
      <c r="G1119" s="41"/>
      <c r="H1119" s="41"/>
      <c r="I1119" s="41"/>
      <c r="J1119" s="59">
        <v>43479.1233461543</v>
      </c>
      <c r="K1119" s="48" t="s">
        <v>2</v>
      </c>
      <c r="L1119" s="48" t="s">
        <v>5</v>
      </c>
      <c r="M1119" s="48" t="s">
        <v>33</v>
      </c>
      <c r="N1119" s="53">
        <f>IF(AND(K1119="L",M1119="Yes"),$O$6,IF(K1119="S",$M$4,IF(K1119="M",$N$4,$O$4)))+IF(L1119="Yes",$P$4,0)</f>
        <v>10.3</v>
      </c>
      <c r="O1119" s="53">
        <f>IF(K1119="S",$M$5,(IF(K1119="M",$N$5,$O$5)))+(IF(L1119="Yes",$P$5,0))</f>
        <v>3.2</v>
      </c>
      <c r="P1119" s="53">
        <f t="shared" si="50"/>
        <v>7.1</v>
      </c>
      <c r="Q1119" s="41"/>
      <c r="R1119" s="41"/>
      <c r="S1119" s="41"/>
      <c r="T1119" s="41"/>
      <c r="U1119" s="41"/>
      <c r="V1119" s="41"/>
      <c r="W1119" s="41"/>
      <c r="X1119" s="41"/>
    </row>
    <row r="1120" s="39" customFormat="1" ht="15.75" customHeight="1" spans="1:24">
      <c r="A1120" s="41"/>
      <c r="B1120" s="41"/>
      <c r="C1120" s="41"/>
      <c r="D1120" s="41"/>
      <c r="E1120" s="41"/>
      <c r="F1120" s="41"/>
      <c r="G1120" s="41"/>
      <c r="H1120" s="41"/>
      <c r="I1120" s="41"/>
      <c r="J1120" s="59">
        <v>43479.1341964792</v>
      </c>
      <c r="K1120" s="48" t="s">
        <v>4</v>
      </c>
      <c r="L1120" s="48" t="s">
        <v>33</v>
      </c>
      <c r="M1120" s="48" t="s">
        <v>5</v>
      </c>
      <c r="N1120" s="53">
        <f>IF(AND(K1120="L",M1120="Yes"),$O$6,IF(K1120="S",$M$4,IF(K1120="M",$N$4,$O$4)))+IF(L1120="Yes",$P$4,0)</f>
        <v>6.66</v>
      </c>
      <c r="O1120" s="53">
        <f>IF(K1120="S",$M$5,(IF(K1120="M",$N$5,$O$5)))+(IF(L1120="Yes",$P$5,0))</f>
        <v>1.7</v>
      </c>
      <c r="P1120" s="53">
        <f t="shared" si="50"/>
        <v>4.96</v>
      </c>
      <c r="Q1120" s="41"/>
      <c r="R1120" s="41"/>
      <c r="S1120" s="41"/>
      <c r="T1120" s="41"/>
      <c r="U1120" s="41"/>
      <c r="V1120" s="41"/>
      <c r="W1120" s="41"/>
      <c r="X1120" s="41"/>
    </row>
    <row r="1121" s="39" customFormat="1" ht="15.75" customHeight="1" spans="1:24">
      <c r="A1121" s="41"/>
      <c r="B1121" s="41"/>
      <c r="C1121" s="41"/>
      <c r="D1121" s="41"/>
      <c r="E1121" s="41"/>
      <c r="F1121" s="41"/>
      <c r="G1121" s="41"/>
      <c r="H1121" s="41"/>
      <c r="I1121" s="41"/>
      <c r="J1121" s="59">
        <v>43479.1392838619</v>
      </c>
      <c r="K1121" s="48" t="s">
        <v>2</v>
      </c>
      <c r="L1121" s="48" t="s">
        <v>33</v>
      </c>
      <c r="M1121" s="48" t="s">
        <v>33</v>
      </c>
      <c r="N1121" s="53">
        <f>IF(AND(K1121="L",M1121="Yes"),$O$6,IF(K1121="S",$M$4,IF(K1121="M",$N$4,$O$4)))+IF(L1121="Yes",$P$4,0)</f>
        <v>5.4</v>
      </c>
      <c r="O1121" s="53">
        <f>IF(K1121="S",$M$5,(IF(K1121="M",$N$5,$O$5)))+(IF(L1121="Yes",$P$5,0))</f>
        <v>1.2</v>
      </c>
      <c r="P1121" s="53">
        <f t="shared" si="50"/>
        <v>4.2</v>
      </c>
      <c r="Q1121" s="41"/>
      <c r="R1121" s="41"/>
      <c r="S1121" s="41"/>
      <c r="T1121" s="41"/>
      <c r="U1121" s="41"/>
      <c r="V1121" s="41"/>
      <c r="W1121" s="41"/>
      <c r="X1121" s="41"/>
    </row>
    <row r="1122" s="39" customFormat="1" ht="15.75" customHeight="1" spans="1:24">
      <c r="A1122" s="41"/>
      <c r="B1122" s="41"/>
      <c r="C1122" s="41"/>
      <c r="D1122" s="41"/>
      <c r="E1122" s="41"/>
      <c r="F1122" s="41"/>
      <c r="G1122" s="41"/>
      <c r="H1122" s="41"/>
      <c r="I1122" s="41"/>
      <c r="J1122" s="59">
        <v>43479.1402030226</v>
      </c>
      <c r="K1122" s="48" t="s">
        <v>3</v>
      </c>
      <c r="L1122" s="48" t="s">
        <v>33</v>
      </c>
      <c r="M1122" s="48" t="s">
        <v>33</v>
      </c>
      <c r="N1122" s="53">
        <f>IF(AND(K1122="L",M1122="Yes"),$O$6,IF(K1122="S",$M$4,IF(K1122="M",$N$4,$O$4)))+IF(L1122="Yes",$P$4,0)</f>
        <v>6.4</v>
      </c>
      <c r="O1122" s="53">
        <f>IF(K1122="S",$M$5,(IF(K1122="M",$N$5,$O$5)))+(IF(L1122="Yes",$P$5,0))</f>
        <v>1.5</v>
      </c>
      <c r="P1122" s="53">
        <f t="shared" si="50"/>
        <v>4.9</v>
      </c>
      <c r="Q1122" s="41"/>
      <c r="R1122" s="41"/>
      <c r="S1122" s="41"/>
      <c r="T1122" s="41"/>
      <c r="U1122" s="41"/>
      <c r="V1122" s="41"/>
      <c r="W1122" s="41"/>
      <c r="X1122" s="41"/>
    </row>
    <row r="1123" s="39" customFormat="1" ht="15.75" customHeight="1" spans="1:24">
      <c r="A1123" s="41"/>
      <c r="B1123" s="41"/>
      <c r="C1123" s="41"/>
      <c r="D1123" s="41"/>
      <c r="E1123" s="41"/>
      <c r="F1123" s="41"/>
      <c r="G1123" s="41"/>
      <c r="H1123" s="41"/>
      <c r="I1123" s="41"/>
      <c r="J1123" s="59">
        <v>43479.1442990632</v>
      </c>
      <c r="K1123" s="48" t="s">
        <v>3</v>
      </c>
      <c r="L1123" s="48" t="s">
        <v>5</v>
      </c>
      <c r="M1123" s="48" t="s">
        <v>33</v>
      </c>
      <c r="N1123" s="53">
        <f>IF(AND(K1123="L",M1123="Yes"),$O$6,IF(K1123="S",$M$4,IF(K1123="M",$N$4,$O$4)))+IF(L1123="Yes",$P$4,0)</f>
        <v>11.3</v>
      </c>
      <c r="O1123" s="53">
        <f>IF(K1123="S",$M$5,(IF(K1123="M",$N$5,$O$5)))+(IF(L1123="Yes",$P$5,0))</f>
        <v>3.5</v>
      </c>
      <c r="P1123" s="53">
        <f t="shared" si="50"/>
        <v>7.8</v>
      </c>
      <c r="Q1123" s="41"/>
      <c r="R1123" s="41"/>
      <c r="S1123" s="41"/>
      <c r="T1123" s="41"/>
      <c r="U1123" s="41"/>
      <c r="V1123" s="41"/>
      <c r="W1123" s="41"/>
      <c r="X1123" s="41"/>
    </row>
    <row r="1124" s="39" customFormat="1" ht="15.75" customHeight="1" spans="1:24">
      <c r="A1124" s="41"/>
      <c r="B1124" s="41"/>
      <c r="C1124" s="41"/>
      <c r="D1124" s="41"/>
      <c r="E1124" s="41"/>
      <c r="F1124" s="41"/>
      <c r="G1124" s="41"/>
      <c r="H1124" s="41"/>
      <c r="I1124" s="41"/>
      <c r="J1124" s="59">
        <v>43479.1536776875</v>
      </c>
      <c r="K1124" s="48" t="s">
        <v>2</v>
      </c>
      <c r="L1124" s="48" t="s">
        <v>33</v>
      </c>
      <c r="M1124" s="48" t="s">
        <v>33</v>
      </c>
      <c r="N1124" s="53">
        <f>IF(AND(K1124="L",M1124="Yes"),$O$6,IF(K1124="S",$M$4,IF(K1124="M",$N$4,$O$4)))+IF(L1124="Yes",$P$4,0)</f>
        <v>5.4</v>
      </c>
      <c r="O1124" s="53">
        <f>IF(K1124="S",$M$5,(IF(K1124="M",$N$5,$O$5)))+(IF(L1124="Yes",$P$5,0))</f>
        <v>1.2</v>
      </c>
      <c r="P1124" s="53">
        <f t="shared" si="50"/>
        <v>4.2</v>
      </c>
      <c r="Q1124" s="41"/>
      <c r="R1124" s="41"/>
      <c r="S1124" s="41"/>
      <c r="T1124" s="41"/>
      <c r="U1124" s="41"/>
      <c r="V1124" s="41"/>
      <c r="W1124" s="41"/>
      <c r="X1124" s="41"/>
    </row>
    <row r="1125" s="39" customFormat="1" ht="15.75" customHeight="1" spans="1:24">
      <c r="A1125" s="41"/>
      <c r="B1125" s="41"/>
      <c r="C1125" s="41"/>
      <c r="D1125" s="41"/>
      <c r="E1125" s="41"/>
      <c r="F1125" s="41"/>
      <c r="G1125" s="41"/>
      <c r="H1125" s="41"/>
      <c r="I1125" s="41"/>
      <c r="J1125" s="59">
        <v>43479.1540035068</v>
      </c>
      <c r="K1125" s="48" t="s">
        <v>4</v>
      </c>
      <c r="L1125" s="48" t="s">
        <v>33</v>
      </c>
      <c r="M1125" s="48" t="s">
        <v>5</v>
      </c>
      <c r="N1125" s="53">
        <f>IF(AND(K1125="L",M1125="Yes"),$O$6,IF(K1125="S",$M$4,IF(K1125="M",$N$4,$O$4)))+IF(L1125="Yes",$P$4,0)</f>
        <v>6.66</v>
      </c>
      <c r="O1125" s="53">
        <f>IF(K1125="S",$M$5,(IF(K1125="M",$N$5,$O$5)))+(IF(L1125="Yes",$P$5,0))</f>
        <v>1.7</v>
      </c>
      <c r="P1125" s="53">
        <f t="shared" si="50"/>
        <v>4.96</v>
      </c>
      <c r="Q1125" s="41"/>
      <c r="R1125" s="41"/>
      <c r="S1125" s="41"/>
      <c r="T1125" s="41"/>
      <c r="U1125" s="41"/>
      <c r="V1125" s="41"/>
      <c r="W1125" s="41"/>
      <c r="X1125" s="41"/>
    </row>
    <row r="1126" s="39" customFormat="1" ht="15.75" customHeight="1" spans="1:24">
      <c r="A1126" s="41"/>
      <c r="B1126" s="41"/>
      <c r="C1126" s="41"/>
      <c r="D1126" s="41"/>
      <c r="E1126" s="41"/>
      <c r="F1126" s="41"/>
      <c r="G1126" s="41"/>
      <c r="H1126" s="41"/>
      <c r="I1126" s="41"/>
      <c r="J1126" s="59">
        <v>43479.1661836383</v>
      </c>
      <c r="K1126" s="48" t="s">
        <v>4</v>
      </c>
      <c r="L1126" s="48" t="s">
        <v>33</v>
      </c>
      <c r="M1126" s="48" t="s">
        <v>5</v>
      </c>
      <c r="N1126" s="53">
        <f>IF(AND(K1126="L",M1126="Yes"),$O$6,IF(K1126="S",$M$4,IF(K1126="M",$N$4,$O$4)))+IF(L1126="Yes",$P$4,0)</f>
        <v>6.66</v>
      </c>
      <c r="O1126" s="53">
        <f>IF(K1126="S",$M$5,(IF(K1126="M",$N$5,$O$5)))+(IF(L1126="Yes",$P$5,0))</f>
        <v>1.7</v>
      </c>
      <c r="P1126" s="53">
        <f t="shared" si="50"/>
        <v>4.96</v>
      </c>
      <c r="Q1126" s="41"/>
      <c r="R1126" s="41"/>
      <c r="S1126" s="41"/>
      <c r="T1126" s="41"/>
      <c r="U1126" s="41"/>
      <c r="V1126" s="41"/>
      <c r="W1126" s="41"/>
      <c r="X1126" s="41"/>
    </row>
    <row r="1127" s="39" customFormat="1" ht="15.75" customHeight="1" spans="1:24">
      <c r="A1127" s="41"/>
      <c r="B1127" s="41"/>
      <c r="C1127" s="41"/>
      <c r="D1127" s="41"/>
      <c r="E1127" s="41"/>
      <c r="F1127" s="41"/>
      <c r="G1127" s="41"/>
      <c r="H1127" s="41"/>
      <c r="I1127" s="41"/>
      <c r="J1127" s="59">
        <v>43479.168188687</v>
      </c>
      <c r="K1127" s="48" t="s">
        <v>4</v>
      </c>
      <c r="L1127" s="48" t="s">
        <v>33</v>
      </c>
      <c r="M1127" s="48" t="s">
        <v>5</v>
      </c>
      <c r="N1127" s="53">
        <f>IF(AND(K1127="L",M1127="Yes"),$O$6,IF(K1127="S",$M$4,IF(K1127="M",$N$4,$O$4)))+IF(L1127="Yes",$P$4,0)</f>
        <v>6.66</v>
      </c>
      <c r="O1127" s="53">
        <f>IF(K1127="S",$M$5,(IF(K1127="M",$N$5,$O$5)))+(IF(L1127="Yes",$P$5,0))</f>
        <v>1.7</v>
      </c>
      <c r="P1127" s="53">
        <f t="shared" si="50"/>
        <v>4.96</v>
      </c>
      <c r="Q1127" s="41"/>
      <c r="R1127" s="41"/>
      <c r="S1127" s="41"/>
      <c r="T1127" s="41"/>
      <c r="U1127" s="41"/>
      <c r="V1127" s="41"/>
      <c r="W1127" s="41"/>
      <c r="X1127" s="41"/>
    </row>
    <row r="1128" s="39" customFormat="1" ht="15.75" customHeight="1" spans="1:24">
      <c r="A1128" s="41"/>
      <c r="B1128" s="41"/>
      <c r="C1128" s="41"/>
      <c r="D1128" s="41"/>
      <c r="E1128" s="41"/>
      <c r="F1128" s="41"/>
      <c r="G1128" s="41"/>
      <c r="H1128" s="41"/>
      <c r="I1128" s="41"/>
      <c r="J1128" s="59">
        <v>43479.1780295375</v>
      </c>
      <c r="K1128" s="48" t="s">
        <v>4</v>
      </c>
      <c r="L1128" s="48" t="s">
        <v>5</v>
      </c>
      <c r="M1128" s="48" t="s">
        <v>33</v>
      </c>
      <c r="N1128" s="53">
        <f>IF(AND(K1128="L",M1128="Yes"),$O$6,IF(K1128="S",$M$4,IF(K1128="M",$N$4,$O$4)))+IF(L1128="Yes",$P$4,0)</f>
        <v>12.3</v>
      </c>
      <c r="O1128" s="53">
        <f>IF(K1128="S",$M$5,(IF(K1128="M",$N$5,$O$5)))+(IF(L1128="Yes",$P$5,0))</f>
        <v>3.7</v>
      </c>
      <c r="P1128" s="53">
        <f t="shared" si="50"/>
        <v>8.6</v>
      </c>
      <c r="Q1128" s="41"/>
      <c r="R1128" s="41"/>
      <c r="S1128" s="41"/>
      <c r="T1128" s="41"/>
      <c r="U1128" s="41"/>
      <c r="V1128" s="41"/>
      <c r="W1128" s="41"/>
      <c r="X1128" s="41"/>
    </row>
    <row r="1129" s="39" customFormat="1" ht="15.75" customHeight="1" spans="1:24">
      <c r="A1129" s="41"/>
      <c r="B1129" s="41"/>
      <c r="C1129" s="41"/>
      <c r="D1129" s="41"/>
      <c r="E1129" s="41"/>
      <c r="F1129" s="41"/>
      <c r="G1129" s="41"/>
      <c r="H1129" s="41"/>
      <c r="I1129" s="41"/>
      <c r="J1129" s="59">
        <v>43479.1786533298</v>
      </c>
      <c r="K1129" s="48" t="s">
        <v>4</v>
      </c>
      <c r="L1129" s="48" t="s">
        <v>5</v>
      </c>
      <c r="M1129" s="48" t="s">
        <v>33</v>
      </c>
      <c r="N1129" s="53">
        <f>IF(AND(K1129="L",M1129="Yes"),$O$6,IF(K1129="S",$M$4,IF(K1129="M",$N$4,$O$4)))+IF(L1129="Yes",$P$4,0)</f>
        <v>12.3</v>
      </c>
      <c r="O1129" s="53">
        <f>IF(K1129="S",$M$5,(IF(K1129="M",$N$5,$O$5)))+(IF(L1129="Yes",$P$5,0))</f>
        <v>3.7</v>
      </c>
      <c r="P1129" s="53">
        <f t="shared" si="50"/>
        <v>8.6</v>
      </c>
      <c r="Q1129" s="41"/>
      <c r="R1129" s="41"/>
      <c r="S1129" s="41"/>
      <c r="T1129" s="41"/>
      <c r="U1129" s="41"/>
      <c r="V1129" s="41"/>
      <c r="W1129" s="41"/>
      <c r="X1129" s="41"/>
    </row>
    <row r="1130" s="39" customFormat="1" ht="15.75" customHeight="1" spans="1:24">
      <c r="A1130" s="41"/>
      <c r="B1130" s="41"/>
      <c r="C1130" s="41"/>
      <c r="D1130" s="41"/>
      <c r="E1130" s="41"/>
      <c r="F1130" s="41"/>
      <c r="G1130" s="41"/>
      <c r="H1130" s="41"/>
      <c r="I1130" s="41"/>
      <c r="J1130" s="59">
        <v>43479.1789940951</v>
      </c>
      <c r="K1130" s="48" t="s">
        <v>4</v>
      </c>
      <c r="L1130" s="48" t="s">
        <v>33</v>
      </c>
      <c r="M1130" s="48" t="s">
        <v>5</v>
      </c>
      <c r="N1130" s="53">
        <f>IF(AND(K1130="L",M1130="Yes"),$O$6,IF(K1130="S",$M$4,IF(K1130="M",$N$4,$O$4)))+IF(L1130="Yes",$P$4,0)</f>
        <v>6.66</v>
      </c>
      <c r="O1130" s="53">
        <f>IF(K1130="S",$M$5,(IF(K1130="M",$N$5,$O$5)))+(IF(L1130="Yes",$P$5,0))</f>
        <v>1.7</v>
      </c>
      <c r="P1130" s="53">
        <f t="shared" si="50"/>
        <v>4.96</v>
      </c>
      <c r="Q1130" s="41"/>
      <c r="R1130" s="41"/>
      <c r="S1130" s="41"/>
      <c r="T1130" s="41"/>
      <c r="U1130" s="41"/>
      <c r="V1130" s="41"/>
      <c r="W1130" s="41"/>
      <c r="X1130" s="41"/>
    </row>
    <row r="1131" s="39" customFormat="1" ht="15.75" customHeight="1" spans="1:24">
      <c r="A1131" s="41"/>
      <c r="B1131" s="41"/>
      <c r="C1131" s="41"/>
      <c r="D1131" s="41"/>
      <c r="E1131" s="41"/>
      <c r="F1131" s="41"/>
      <c r="G1131" s="41"/>
      <c r="H1131" s="41"/>
      <c r="I1131" s="41"/>
      <c r="J1131" s="59">
        <v>43479.1791190995</v>
      </c>
      <c r="K1131" s="48" t="s">
        <v>4</v>
      </c>
      <c r="L1131" s="48" t="s">
        <v>33</v>
      </c>
      <c r="M1131" s="48" t="s">
        <v>5</v>
      </c>
      <c r="N1131" s="53">
        <f>IF(AND(K1131="L",M1131="Yes"),$O$6,IF(K1131="S",$M$4,IF(K1131="M",$N$4,$O$4)))+IF(L1131="Yes",$P$4,0)</f>
        <v>6.66</v>
      </c>
      <c r="O1131" s="53">
        <f>IF(K1131="S",$M$5,(IF(K1131="M",$N$5,$O$5)))+(IF(L1131="Yes",$P$5,0))</f>
        <v>1.7</v>
      </c>
      <c r="P1131" s="53">
        <f t="shared" si="50"/>
        <v>4.96</v>
      </c>
      <c r="Q1131" s="41"/>
      <c r="R1131" s="41"/>
      <c r="S1131" s="41"/>
      <c r="T1131" s="41"/>
      <c r="U1131" s="41"/>
      <c r="V1131" s="41"/>
      <c r="W1131" s="41"/>
      <c r="X1131" s="41"/>
    </row>
    <row r="1132" s="39" customFormat="1" ht="15.75" customHeight="1" spans="1:24">
      <c r="A1132" s="41"/>
      <c r="B1132" s="41"/>
      <c r="C1132" s="41"/>
      <c r="D1132" s="41"/>
      <c r="E1132" s="41"/>
      <c r="F1132" s="41"/>
      <c r="G1132" s="41"/>
      <c r="H1132" s="41"/>
      <c r="I1132" s="41"/>
      <c r="J1132" s="59">
        <v>43479.1831429514</v>
      </c>
      <c r="K1132" s="48" t="s">
        <v>4</v>
      </c>
      <c r="L1132" s="48" t="s">
        <v>33</v>
      </c>
      <c r="M1132" s="48" t="s">
        <v>5</v>
      </c>
      <c r="N1132" s="53">
        <f>IF(AND(K1132="L",M1132="Yes"),$O$6,IF(K1132="S",$M$4,IF(K1132="M",$N$4,$O$4)))+IF(L1132="Yes",$P$4,0)</f>
        <v>6.66</v>
      </c>
      <c r="O1132" s="53">
        <f>IF(K1132="S",$M$5,(IF(K1132="M",$N$5,$O$5)))+(IF(L1132="Yes",$P$5,0))</f>
        <v>1.7</v>
      </c>
      <c r="P1132" s="53">
        <f t="shared" si="50"/>
        <v>4.96</v>
      </c>
      <c r="Q1132" s="41"/>
      <c r="R1132" s="41"/>
      <c r="S1132" s="41"/>
      <c r="T1132" s="41"/>
      <c r="U1132" s="41"/>
      <c r="V1132" s="41"/>
      <c r="W1132" s="41"/>
      <c r="X1132" s="41"/>
    </row>
    <row r="1133" s="39" customFormat="1" ht="15.75" customHeight="1" spans="1:24">
      <c r="A1133" s="41"/>
      <c r="B1133" s="41"/>
      <c r="C1133" s="41"/>
      <c r="D1133" s="41"/>
      <c r="E1133" s="41"/>
      <c r="F1133" s="41"/>
      <c r="G1133" s="41"/>
      <c r="H1133" s="41"/>
      <c r="I1133" s="41"/>
      <c r="J1133" s="59">
        <v>43479.1904433158</v>
      </c>
      <c r="K1133" s="48" t="s">
        <v>2</v>
      </c>
      <c r="L1133" s="48" t="s">
        <v>33</v>
      </c>
      <c r="M1133" s="48" t="s">
        <v>33</v>
      </c>
      <c r="N1133" s="53">
        <f>IF(AND(K1133="L",M1133="Yes"),$O$6,IF(K1133="S",$M$4,IF(K1133="M",$N$4,$O$4)))+IF(L1133="Yes",$P$4,0)</f>
        <v>5.4</v>
      </c>
      <c r="O1133" s="53">
        <f>IF(K1133="S",$M$5,(IF(K1133="M",$N$5,$O$5)))+(IF(L1133="Yes",$P$5,0))</f>
        <v>1.2</v>
      </c>
      <c r="P1133" s="53">
        <f t="shared" si="50"/>
        <v>4.2</v>
      </c>
      <c r="Q1133" s="41"/>
      <c r="R1133" s="41"/>
      <c r="S1133" s="41"/>
      <c r="T1133" s="41"/>
      <c r="U1133" s="41"/>
      <c r="V1133" s="41"/>
      <c r="W1133" s="41"/>
      <c r="X1133" s="41"/>
    </row>
    <row r="1134" s="39" customFormat="1" ht="15.75" customHeight="1" spans="1:24">
      <c r="A1134" s="41"/>
      <c r="B1134" s="41"/>
      <c r="C1134" s="41"/>
      <c r="D1134" s="41"/>
      <c r="E1134" s="41"/>
      <c r="F1134" s="41"/>
      <c r="G1134" s="41"/>
      <c r="H1134" s="41"/>
      <c r="I1134" s="41"/>
      <c r="J1134" s="59">
        <v>43479.1905947371</v>
      </c>
      <c r="K1134" s="48" t="s">
        <v>4</v>
      </c>
      <c r="L1134" s="48" t="s">
        <v>33</v>
      </c>
      <c r="M1134" s="48" t="s">
        <v>33</v>
      </c>
      <c r="N1134" s="53">
        <f>IF(AND(K1134="L",M1134="Yes"),$O$6,IF(K1134="S",$M$4,IF(K1134="M",$N$4,$O$4)))+IF(L1134="Yes",$P$4,0)</f>
        <v>7.4</v>
      </c>
      <c r="O1134" s="53">
        <f>IF(K1134="S",$M$5,(IF(K1134="M",$N$5,$O$5)))+(IF(L1134="Yes",$P$5,0))</f>
        <v>1.7</v>
      </c>
      <c r="P1134" s="53">
        <f t="shared" si="50"/>
        <v>5.7</v>
      </c>
      <c r="Q1134" s="41"/>
      <c r="R1134" s="41"/>
      <c r="S1134" s="41"/>
      <c r="T1134" s="41"/>
      <c r="U1134" s="41"/>
      <c r="V1134" s="41"/>
      <c r="W1134" s="41"/>
      <c r="X1134" s="41"/>
    </row>
    <row r="1135" s="39" customFormat="1" ht="15.75" customHeight="1" spans="1:24">
      <c r="A1135" s="41"/>
      <c r="B1135" s="41"/>
      <c r="C1135" s="41"/>
      <c r="D1135" s="41"/>
      <c r="E1135" s="41"/>
      <c r="F1135" s="41"/>
      <c r="G1135" s="41"/>
      <c r="H1135" s="41"/>
      <c r="I1135" s="41"/>
      <c r="J1135" s="59">
        <v>43479.1936265382</v>
      </c>
      <c r="K1135" s="48" t="s">
        <v>2</v>
      </c>
      <c r="L1135" s="48" t="s">
        <v>33</v>
      </c>
      <c r="M1135" s="48" t="s">
        <v>33</v>
      </c>
      <c r="N1135" s="53">
        <f>IF(AND(K1135="L",M1135="Yes"),$O$6,IF(K1135="S",$M$4,IF(K1135="M",$N$4,$O$4)))+IF(L1135="Yes",$P$4,0)</f>
        <v>5.4</v>
      </c>
      <c r="O1135" s="53">
        <f>IF(K1135="S",$M$5,(IF(K1135="M",$N$5,$O$5)))+(IF(L1135="Yes",$P$5,0))</f>
        <v>1.2</v>
      </c>
      <c r="P1135" s="53">
        <f t="shared" si="50"/>
        <v>4.2</v>
      </c>
      <c r="Q1135" s="41"/>
      <c r="R1135" s="41"/>
      <c r="S1135" s="41"/>
      <c r="T1135" s="41"/>
      <c r="U1135" s="41"/>
      <c r="V1135" s="41"/>
      <c r="W1135" s="41"/>
      <c r="X1135" s="41"/>
    </row>
    <row r="1136" s="39" customFormat="1" ht="15.75" customHeight="1" spans="1:24">
      <c r="A1136" s="41"/>
      <c r="B1136" s="41"/>
      <c r="C1136" s="41"/>
      <c r="D1136" s="41"/>
      <c r="E1136" s="41"/>
      <c r="F1136" s="41"/>
      <c r="G1136" s="41"/>
      <c r="H1136" s="41"/>
      <c r="I1136" s="41"/>
      <c r="J1136" s="59">
        <v>43479.1942851218</v>
      </c>
      <c r="K1136" s="48" t="s">
        <v>4</v>
      </c>
      <c r="L1136" s="48" t="s">
        <v>33</v>
      </c>
      <c r="M1136" s="48" t="s">
        <v>5</v>
      </c>
      <c r="N1136" s="53">
        <f>IF(AND(K1136="L",M1136="Yes"),$O$6,IF(K1136="S",$M$4,IF(K1136="M",$N$4,$O$4)))+IF(L1136="Yes",$P$4,0)</f>
        <v>6.66</v>
      </c>
      <c r="O1136" s="53">
        <f>IF(K1136="S",$M$5,(IF(K1136="M",$N$5,$O$5)))+(IF(L1136="Yes",$P$5,0))</f>
        <v>1.7</v>
      </c>
      <c r="P1136" s="53">
        <f t="shared" si="50"/>
        <v>4.96</v>
      </c>
      <c r="Q1136" s="41"/>
      <c r="R1136" s="41"/>
      <c r="S1136" s="41"/>
      <c r="T1136" s="41"/>
      <c r="U1136" s="41"/>
      <c r="V1136" s="41"/>
      <c r="W1136" s="41"/>
      <c r="X1136" s="41"/>
    </row>
    <row r="1137" s="39" customFormat="1" ht="15.75" customHeight="1" spans="1:24">
      <c r="A1137" s="41"/>
      <c r="B1137" s="41"/>
      <c r="C1137" s="41"/>
      <c r="D1137" s="41"/>
      <c r="E1137" s="41"/>
      <c r="F1137" s="41"/>
      <c r="G1137" s="41"/>
      <c r="H1137" s="41"/>
      <c r="I1137" s="41"/>
      <c r="J1137" s="59">
        <v>43479.1981362795</v>
      </c>
      <c r="K1137" s="48" t="s">
        <v>4</v>
      </c>
      <c r="L1137" s="48" t="s">
        <v>33</v>
      </c>
      <c r="M1137" s="48" t="s">
        <v>5</v>
      </c>
      <c r="N1137" s="53">
        <f>IF(AND(K1137="L",M1137="Yes"),$O$6,IF(K1137="S",$M$4,IF(K1137="M",$N$4,$O$4)))+IF(L1137="Yes",$P$4,0)</f>
        <v>6.66</v>
      </c>
      <c r="O1137" s="53">
        <f>IF(K1137="S",$M$5,(IF(K1137="M",$N$5,$O$5)))+(IF(L1137="Yes",$P$5,0))</f>
        <v>1.7</v>
      </c>
      <c r="P1137" s="53">
        <f t="shared" si="50"/>
        <v>4.96</v>
      </c>
      <c r="Q1137" s="41"/>
      <c r="R1137" s="41"/>
      <c r="S1137" s="41"/>
      <c r="T1137" s="41"/>
      <c r="U1137" s="41"/>
      <c r="V1137" s="41"/>
      <c r="W1137" s="41"/>
      <c r="X1137" s="41"/>
    </row>
    <row r="1138" s="39" customFormat="1" ht="15.75" customHeight="1" spans="1:24">
      <c r="A1138" s="41"/>
      <c r="B1138" s="41"/>
      <c r="C1138" s="41"/>
      <c r="D1138" s="41"/>
      <c r="E1138" s="41"/>
      <c r="F1138" s="41"/>
      <c r="G1138" s="41"/>
      <c r="H1138" s="41"/>
      <c r="I1138" s="41"/>
      <c r="J1138" s="59">
        <v>43479.1987864015</v>
      </c>
      <c r="K1138" s="48" t="s">
        <v>3</v>
      </c>
      <c r="L1138" s="48" t="s">
        <v>33</v>
      </c>
      <c r="M1138" s="48" t="s">
        <v>33</v>
      </c>
      <c r="N1138" s="53">
        <f>IF(AND(K1138="L",M1138="Yes"),$O$6,IF(K1138="S",$M$4,IF(K1138="M",$N$4,$O$4)))+IF(L1138="Yes",$P$4,0)</f>
        <v>6.4</v>
      </c>
      <c r="O1138" s="53">
        <f>IF(K1138="S",$M$5,(IF(K1138="M",$N$5,$O$5)))+(IF(L1138="Yes",$P$5,0))</f>
        <v>1.5</v>
      </c>
      <c r="P1138" s="53">
        <f t="shared" si="50"/>
        <v>4.9</v>
      </c>
      <c r="Q1138" s="41"/>
      <c r="R1138" s="41"/>
      <c r="S1138" s="41"/>
      <c r="T1138" s="41"/>
      <c r="U1138" s="41"/>
      <c r="V1138" s="41"/>
      <c r="W1138" s="41"/>
      <c r="X1138" s="41"/>
    </row>
    <row r="1139" s="39" customFormat="1" ht="15.75" customHeight="1" spans="1:24">
      <c r="A1139" s="41"/>
      <c r="B1139" s="41"/>
      <c r="C1139" s="41"/>
      <c r="D1139" s="41"/>
      <c r="E1139" s="41"/>
      <c r="F1139" s="41"/>
      <c r="G1139" s="41"/>
      <c r="H1139" s="41"/>
      <c r="I1139" s="41"/>
      <c r="J1139" s="59">
        <v>43479.2026916178</v>
      </c>
      <c r="K1139" s="48" t="s">
        <v>2</v>
      </c>
      <c r="L1139" s="48" t="s">
        <v>5</v>
      </c>
      <c r="M1139" s="48" t="s">
        <v>33</v>
      </c>
      <c r="N1139" s="53">
        <f>IF(AND(K1139="L",M1139="Yes"),$O$6,IF(K1139="S",$M$4,IF(K1139="M",$N$4,$O$4)))+IF(L1139="Yes",$P$4,0)</f>
        <v>10.3</v>
      </c>
      <c r="O1139" s="53">
        <f>IF(K1139="S",$M$5,(IF(K1139="M",$N$5,$O$5)))+(IF(L1139="Yes",$P$5,0))</f>
        <v>3.2</v>
      </c>
      <c r="P1139" s="53">
        <f t="shared" si="50"/>
        <v>7.1</v>
      </c>
      <c r="Q1139" s="41"/>
      <c r="R1139" s="41"/>
      <c r="S1139" s="41"/>
      <c r="T1139" s="41"/>
      <c r="U1139" s="41"/>
      <c r="V1139" s="41"/>
      <c r="W1139" s="41"/>
      <c r="X1139" s="41"/>
    </row>
    <row r="1140" s="39" customFormat="1" ht="15.75" customHeight="1" spans="1:24">
      <c r="A1140" s="41"/>
      <c r="B1140" s="41"/>
      <c r="C1140" s="41"/>
      <c r="D1140" s="41"/>
      <c r="E1140" s="41"/>
      <c r="F1140" s="41"/>
      <c r="G1140" s="41"/>
      <c r="H1140" s="41"/>
      <c r="I1140" s="41"/>
      <c r="J1140" s="59">
        <v>43479.2107265758</v>
      </c>
      <c r="K1140" s="48" t="s">
        <v>4</v>
      </c>
      <c r="L1140" s="48" t="s">
        <v>33</v>
      </c>
      <c r="M1140" s="48" t="s">
        <v>5</v>
      </c>
      <c r="N1140" s="53">
        <f>IF(AND(K1140="L",M1140="Yes"),$O$6,IF(K1140="S",$M$4,IF(K1140="M",$N$4,$O$4)))+IF(L1140="Yes",$P$4,0)</f>
        <v>6.66</v>
      </c>
      <c r="O1140" s="53">
        <f>IF(K1140="S",$M$5,(IF(K1140="M",$N$5,$O$5)))+(IF(L1140="Yes",$P$5,0))</f>
        <v>1.7</v>
      </c>
      <c r="P1140" s="53">
        <f t="shared" si="50"/>
        <v>4.96</v>
      </c>
      <c r="Q1140" s="41"/>
      <c r="R1140" s="41"/>
      <c r="S1140" s="41"/>
      <c r="T1140" s="41"/>
      <c r="U1140" s="41"/>
      <c r="V1140" s="41"/>
      <c r="W1140" s="41"/>
      <c r="X1140" s="41"/>
    </row>
    <row r="1141" s="39" customFormat="1" ht="15.75" customHeight="1" spans="1:24">
      <c r="A1141" s="41"/>
      <c r="B1141" s="41"/>
      <c r="C1141" s="41"/>
      <c r="D1141" s="41"/>
      <c r="E1141" s="41"/>
      <c r="F1141" s="41"/>
      <c r="G1141" s="41"/>
      <c r="H1141" s="41"/>
      <c r="I1141" s="41"/>
      <c r="J1141" s="59">
        <v>43479.2114782069</v>
      </c>
      <c r="K1141" s="48" t="s">
        <v>3</v>
      </c>
      <c r="L1141" s="48" t="s">
        <v>5</v>
      </c>
      <c r="M1141" s="48" t="s">
        <v>33</v>
      </c>
      <c r="N1141" s="53">
        <f>IF(AND(K1141="L",M1141="Yes"),$O$6,IF(K1141="S",$M$4,IF(K1141="M",$N$4,$O$4)))+IF(L1141="Yes",$P$4,0)</f>
        <v>11.3</v>
      </c>
      <c r="O1141" s="53">
        <f>IF(K1141="S",$M$5,(IF(K1141="M",$N$5,$O$5)))+(IF(L1141="Yes",$P$5,0))</f>
        <v>3.5</v>
      </c>
      <c r="P1141" s="53">
        <f t="shared" si="50"/>
        <v>7.8</v>
      </c>
      <c r="Q1141" s="41"/>
      <c r="R1141" s="41"/>
      <c r="S1141" s="41"/>
      <c r="T1141" s="41"/>
      <c r="U1141" s="41"/>
      <c r="V1141" s="41"/>
      <c r="W1141" s="41"/>
      <c r="X1141" s="41"/>
    </row>
    <row r="1142" s="39" customFormat="1" ht="15.75" customHeight="1" spans="1:24">
      <c r="A1142" s="41"/>
      <c r="B1142" s="41"/>
      <c r="C1142" s="41"/>
      <c r="D1142" s="41"/>
      <c r="E1142" s="41"/>
      <c r="F1142" s="41"/>
      <c r="G1142" s="41"/>
      <c r="H1142" s="41"/>
      <c r="I1142" s="41"/>
      <c r="J1142" s="59">
        <v>43479.2151849975</v>
      </c>
      <c r="K1142" s="48" t="s">
        <v>3</v>
      </c>
      <c r="L1142" s="48" t="s">
        <v>5</v>
      </c>
      <c r="M1142" s="48" t="s">
        <v>33</v>
      </c>
      <c r="N1142" s="53">
        <f>IF(AND(K1142="L",M1142="Yes"),$O$6,IF(K1142="S",$M$4,IF(K1142="M",$N$4,$O$4)))+IF(L1142="Yes",$P$4,0)</f>
        <v>11.3</v>
      </c>
      <c r="O1142" s="53">
        <f>IF(K1142="S",$M$5,(IF(K1142="M",$N$5,$O$5)))+(IF(L1142="Yes",$P$5,0))</f>
        <v>3.5</v>
      </c>
      <c r="P1142" s="53">
        <f t="shared" si="50"/>
        <v>7.8</v>
      </c>
      <c r="Q1142" s="41"/>
      <c r="R1142" s="41"/>
      <c r="S1142" s="41"/>
      <c r="T1142" s="41"/>
      <c r="U1142" s="41"/>
      <c r="V1142" s="41"/>
      <c r="W1142" s="41"/>
      <c r="X1142" s="41"/>
    </row>
    <row r="1143" s="39" customFormat="1" ht="15.75" customHeight="1" spans="1:24">
      <c r="A1143" s="41"/>
      <c r="B1143" s="41"/>
      <c r="C1143" s="41"/>
      <c r="D1143" s="41"/>
      <c r="E1143" s="41"/>
      <c r="F1143" s="41"/>
      <c r="G1143" s="41"/>
      <c r="H1143" s="41"/>
      <c r="I1143" s="41"/>
      <c r="J1143" s="59">
        <v>43479.2181401608</v>
      </c>
      <c r="K1143" s="48" t="s">
        <v>3</v>
      </c>
      <c r="L1143" s="48" t="s">
        <v>33</v>
      </c>
      <c r="M1143" s="48" t="s">
        <v>33</v>
      </c>
      <c r="N1143" s="53">
        <f>IF(AND(K1143="L",M1143="Yes"),$O$6,IF(K1143="S",$M$4,IF(K1143="M",$N$4,$O$4)))+IF(L1143="Yes",$P$4,0)</f>
        <v>6.4</v>
      </c>
      <c r="O1143" s="53">
        <f>IF(K1143="S",$M$5,(IF(K1143="M",$N$5,$O$5)))+(IF(L1143="Yes",$P$5,0))</f>
        <v>1.5</v>
      </c>
      <c r="P1143" s="53">
        <f t="shared" si="50"/>
        <v>4.9</v>
      </c>
      <c r="Q1143" s="41"/>
      <c r="R1143" s="41"/>
      <c r="S1143" s="41"/>
      <c r="T1143" s="41"/>
      <c r="U1143" s="41"/>
      <c r="V1143" s="41"/>
      <c r="W1143" s="41"/>
      <c r="X1143" s="41"/>
    </row>
    <row r="1144" s="39" customFormat="1" ht="15.75" customHeight="1" spans="1:24">
      <c r="A1144" s="41"/>
      <c r="B1144" s="41"/>
      <c r="C1144" s="41"/>
      <c r="D1144" s="41"/>
      <c r="E1144" s="41"/>
      <c r="F1144" s="41"/>
      <c r="G1144" s="41"/>
      <c r="H1144" s="41"/>
      <c r="I1144" s="41"/>
      <c r="J1144" s="59">
        <v>43479.2190692106</v>
      </c>
      <c r="K1144" s="48" t="s">
        <v>4</v>
      </c>
      <c r="L1144" s="48" t="s">
        <v>5</v>
      </c>
      <c r="M1144" s="48" t="s">
        <v>5</v>
      </c>
      <c r="N1144" s="53">
        <f>IF(AND(K1144="L",M1144="Yes"),$O$6,IF(K1144="S",$M$4,IF(K1144="M",$N$4,$O$4)))+IF(L1144="Yes",$P$4,0)</f>
        <v>11.56</v>
      </c>
      <c r="O1144" s="53">
        <f>IF(K1144="S",$M$5,(IF(K1144="M",$N$5,$O$5)))+(IF(L1144="Yes",$P$5,0))</f>
        <v>3.7</v>
      </c>
      <c r="P1144" s="53">
        <f t="shared" si="50"/>
        <v>7.86</v>
      </c>
      <c r="Q1144" s="41"/>
      <c r="R1144" s="41"/>
      <c r="S1144" s="41"/>
      <c r="T1144" s="41"/>
      <c r="U1144" s="41"/>
      <c r="V1144" s="41"/>
      <c r="W1144" s="41"/>
      <c r="X1144" s="41"/>
    </row>
    <row r="1145" s="39" customFormat="1" ht="15.75" customHeight="1" spans="1:24">
      <c r="A1145" s="41"/>
      <c r="B1145" s="41"/>
      <c r="C1145" s="41"/>
      <c r="D1145" s="41"/>
      <c r="E1145" s="41"/>
      <c r="F1145" s="41"/>
      <c r="G1145" s="41"/>
      <c r="H1145" s="41"/>
      <c r="I1145" s="41"/>
      <c r="J1145" s="59">
        <v>43479.2245711992</v>
      </c>
      <c r="K1145" s="48" t="s">
        <v>3</v>
      </c>
      <c r="L1145" s="48" t="s">
        <v>33</v>
      </c>
      <c r="M1145" s="48" t="s">
        <v>33</v>
      </c>
      <c r="N1145" s="53">
        <f>IF(AND(K1145="L",M1145="Yes"),$O$6,IF(K1145="S",$M$4,IF(K1145="M",$N$4,$O$4)))+IF(L1145="Yes",$P$4,0)</f>
        <v>6.4</v>
      </c>
      <c r="O1145" s="53">
        <f>IF(K1145="S",$M$5,(IF(K1145="M",$N$5,$O$5)))+(IF(L1145="Yes",$P$5,0))</f>
        <v>1.5</v>
      </c>
      <c r="P1145" s="53">
        <f t="shared" si="50"/>
        <v>4.9</v>
      </c>
      <c r="Q1145" s="41"/>
      <c r="R1145" s="41"/>
      <c r="S1145" s="41"/>
      <c r="T1145" s="41"/>
      <c r="U1145" s="41"/>
      <c r="V1145" s="41"/>
      <c r="W1145" s="41"/>
      <c r="X1145" s="41"/>
    </row>
    <row r="1146" s="39" customFormat="1" ht="15.75" customHeight="1" spans="1:24">
      <c r="A1146" s="41"/>
      <c r="B1146" s="41"/>
      <c r="C1146" s="41"/>
      <c r="D1146" s="41"/>
      <c r="E1146" s="41"/>
      <c r="F1146" s="41"/>
      <c r="G1146" s="41"/>
      <c r="H1146" s="41"/>
      <c r="I1146" s="41"/>
      <c r="J1146" s="59">
        <v>43479.2388843815</v>
      </c>
      <c r="K1146" s="48" t="s">
        <v>2</v>
      </c>
      <c r="L1146" s="48" t="s">
        <v>33</v>
      </c>
      <c r="M1146" s="48" t="s">
        <v>33</v>
      </c>
      <c r="N1146" s="53">
        <f>IF(AND(K1146="L",M1146="Yes"),$O$6,IF(K1146="S",$M$4,IF(K1146="M",$N$4,$O$4)))+IF(L1146="Yes",$P$4,0)</f>
        <v>5.4</v>
      </c>
      <c r="O1146" s="53">
        <f>IF(K1146="S",$M$5,(IF(K1146="M",$N$5,$O$5)))+(IF(L1146="Yes",$P$5,0))</f>
        <v>1.2</v>
      </c>
      <c r="P1146" s="53">
        <f t="shared" si="50"/>
        <v>4.2</v>
      </c>
      <c r="Q1146" s="41"/>
      <c r="R1146" s="41"/>
      <c r="S1146" s="41"/>
      <c r="T1146" s="41"/>
      <c r="U1146" s="41"/>
      <c r="V1146" s="41"/>
      <c r="W1146" s="41"/>
      <c r="X1146" s="41"/>
    </row>
    <row r="1147" s="39" customFormat="1" ht="15.75" customHeight="1" spans="1:24">
      <c r="A1147" s="41"/>
      <c r="B1147" s="41"/>
      <c r="C1147" s="41"/>
      <c r="D1147" s="41"/>
      <c r="E1147" s="41"/>
      <c r="F1147" s="41"/>
      <c r="G1147" s="41"/>
      <c r="H1147" s="41"/>
      <c r="I1147" s="41"/>
      <c r="J1147" s="59">
        <v>43479.2431699507</v>
      </c>
      <c r="K1147" s="48" t="s">
        <v>3</v>
      </c>
      <c r="L1147" s="48" t="s">
        <v>33</v>
      </c>
      <c r="M1147" s="48" t="s">
        <v>33</v>
      </c>
      <c r="N1147" s="53">
        <f>IF(AND(K1147="L",M1147="Yes"),$O$6,IF(K1147="S",$M$4,IF(K1147="M",$N$4,$O$4)))+IF(L1147="Yes",$P$4,0)</f>
        <v>6.4</v>
      </c>
      <c r="O1147" s="53">
        <f>IF(K1147="S",$M$5,(IF(K1147="M",$N$5,$O$5)))+(IF(L1147="Yes",$P$5,0))</f>
        <v>1.5</v>
      </c>
      <c r="P1147" s="53">
        <f t="shared" si="50"/>
        <v>4.9</v>
      </c>
      <c r="Q1147" s="41"/>
      <c r="R1147" s="41"/>
      <c r="S1147" s="41"/>
      <c r="T1147" s="41"/>
      <c r="U1147" s="41"/>
      <c r="V1147" s="41"/>
      <c r="W1147" s="41"/>
      <c r="X1147" s="41"/>
    </row>
    <row r="1148" s="39" customFormat="1" ht="15.75" customHeight="1" spans="1:24">
      <c r="A1148" s="41"/>
      <c r="B1148" s="41"/>
      <c r="C1148" s="41"/>
      <c r="D1148" s="41"/>
      <c r="E1148" s="41"/>
      <c r="F1148" s="41"/>
      <c r="G1148" s="41"/>
      <c r="H1148" s="41"/>
      <c r="I1148" s="41"/>
      <c r="J1148" s="59">
        <v>43479.2433183734</v>
      </c>
      <c r="K1148" s="48" t="s">
        <v>4</v>
      </c>
      <c r="L1148" s="48" t="s">
        <v>33</v>
      </c>
      <c r="M1148" s="48" t="s">
        <v>33</v>
      </c>
      <c r="N1148" s="53">
        <f>IF(AND(K1148="L",M1148="Yes"),$O$6,IF(K1148="S",$M$4,IF(K1148="M",$N$4,$O$4)))+IF(L1148="Yes",$P$4,0)</f>
        <v>7.4</v>
      </c>
      <c r="O1148" s="53">
        <f>IF(K1148="S",$M$5,(IF(K1148="M",$N$5,$O$5)))+(IF(L1148="Yes",$P$5,0))</f>
        <v>1.7</v>
      </c>
      <c r="P1148" s="53">
        <f t="shared" si="50"/>
        <v>5.7</v>
      </c>
      <c r="Q1148" s="41"/>
      <c r="R1148" s="41"/>
      <c r="S1148" s="41"/>
      <c r="T1148" s="41"/>
      <c r="U1148" s="41"/>
      <c r="V1148" s="41"/>
      <c r="W1148" s="41"/>
      <c r="X1148" s="41"/>
    </row>
    <row r="1149" s="39" customFormat="1" ht="15.75" customHeight="1" spans="1:24">
      <c r="A1149" s="41"/>
      <c r="B1149" s="41"/>
      <c r="C1149" s="41"/>
      <c r="D1149" s="41"/>
      <c r="E1149" s="41"/>
      <c r="F1149" s="41"/>
      <c r="G1149" s="41"/>
      <c r="H1149" s="41"/>
      <c r="I1149" s="41"/>
      <c r="J1149" s="59">
        <v>43479.2462789535</v>
      </c>
      <c r="K1149" s="48" t="s">
        <v>3</v>
      </c>
      <c r="L1149" s="48" t="s">
        <v>5</v>
      </c>
      <c r="M1149" s="48" t="s">
        <v>33</v>
      </c>
      <c r="N1149" s="53">
        <f>IF(AND(K1149="L",M1149="Yes"),$O$6,IF(K1149="S",$M$4,IF(K1149="M",$N$4,$O$4)))+IF(L1149="Yes",$P$4,0)</f>
        <v>11.3</v>
      </c>
      <c r="O1149" s="53">
        <f>IF(K1149="S",$M$5,(IF(K1149="M",$N$5,$O$5)))+(IF(L1149="Yes",$P$5,0))</f>
        <v>3.5</v>
      </c>
      <c r="P1149" s="53">
        <f t="shared" si="50"/>
        <v>7.8</v>
      </c>
      <c r="Q1149" s="41"/>
      <c r="R1149" s="41"/>
      <c r="S1149" s="41"/>
      <c r="T1149" s="41"/>
      <c r="U1149" s="41"/>
      <c r="V1149" s="41"/>
      <c r="W1149" s="41"/>
      <c r="X1149" s="41"/>
    </row>
    <row r="1150" s="39" customFormat="1" ht="15.75" customHeight="1" spans="1:24">
      <c r="A1150" s="41"/>
      <c r="B1150" s="41"/>
      <c r="C1150" s="41"/>
      <c r="D1150" s="41"/>
      <c r="E1150" s="41"/>
      <c r="F1150" s="41"/>
      <c r="G1150" s="41"/>
      <c r="H1150" s="41"/>
      <c r="I1150" s="41"/>
      <c r="J1150" s="59">
        <v>43479.2513203722</v>
      </c>
      <c r="K1150" s="48" t="s">
        <v>2</v>
      </c>
      <c r="L1150" s="48" t="s">
        <v>5</v>
      </c>
      <c r="M1150" s="48" t="s">
        <v>33</v>
      </c>
      <c r="N1150" s="53">
        <f>IF(AND(K1150="L",M1150="Yes"),$O$6,IF(K1150="S",$M$4,IF(K1150="M",$N$4,$O$4)))+IF(L1150="Yes",$P$4,0)</f>
        <v>10.3</v>
      </c>
      <c r="O1150" s="53">
        <f>IF(K1150="S",$M$5,(IF(K1150="M",$N$5,$O$5)))+(IF(L1150="Yes",$P$5,0))</f>
        <v>3.2</v>
      </c>
      <c r="P1150" s="53">
        <f t="shared" si="50"/>
        <v>7.1</v>
      </c>
      <c r="Q1150" s="41"/>
      <c r="R1150" s="41"/>
      <c r="S1150" s="41"/>
      <c r="T1150" s="41"/>
      <c r="U1150" s="41"/>
      <c r="V1150" s="41"/>
      <c r="W1150" s="41"/>
      <c r="X1150" s="41"/>
    </row>
    <row r="1151" s="39" customFormat="1" ht="15.75" customHeight="1" spans="1:24">
      <c r="A1151" s="41"/>
      <c r="B1151" s="41"/>
      <c r="C1151" s="41"/>
      <c r="D1151" s="41"/>
      <c r="E1151" s="41"/>
      <c r="F1151" s="41"/>
      <c r="G1151" s="41"/>
      <c r="H1151" s="41"/>
      <c r="I1151" s="41"/>
      <c r="J1151" s="59">
        <v>43479.2618264488</v>
      </c>
      <c r="K1151" s="48" t="s">
        <v>2</v>
      </c>
      <c r="L1151" s="48" t="s">
        <v>33</v>
      </c>
      <c r="M1151" s="48" t="s">
        <v>33</v>
      </c>
      <c r="N1151" s="53">
        <f>IF(AND(K1151="L",M1151="Yes"),$O$6,IF(K1151="S",$M$4,IF(K1151="M",$N$4,$O$4)))+IF(L1151="Yes",$P$4,0)</f>
        <v>5.4</v>
      </c>
      <c r="O1151" s="53">
        <f>IF(K1151="S",$M$5,(IF(K1151="M",$N$5,$O$5)))+(IF(L1151="Yes",$P$5,0))</f>
        <v>1.2</v>
      </c>
      <c r="P1151" s="53">
        <f t="shared" si="50"/>
        <v>4.2</v>
      </c>
      <c r="Q1151" s="41"/>
      <c r="R1151" s="41"/>
      <c r="S1151" s="41"/>
      <c r="T1151" s="41"/>
      <c r="U1151" s="41"/>
      <c r="V1151" s="41"/>
      <c r="W1151" s="41"/>
      <c r="X1151" s="41"/>
    </row>
    <row r="1152" s="39" customFormat="1" ht="15.75" customHeight="1" spans="1:24">
      <c r="A1152" s="41"/>
      <c r="B1152" s="41"/>
      <c r="C1152" s="41"/>
      <c r="D1152" s="41"/>
      <c r="E1152" s="41"/>
      <c r="F1152" s="41"/>
      <c r="G1152" s="41"/>
      <c r="H1152" s="41"/>
      <c r="I1152" s="41"/>
      <c r="J1152" s="59">
        <v>43479.2731638491</v>
      </c>
      <c r="K1152" s="48" t="s">
        <v>4</v>
      </c>
      <c r="L1152" s="48" t="s">
        <v>33</v>
      </c>
      <c r="M1152" s="48" t="s">
        <v>5</v>
      </c>
      <c r="N1152" s="53">
        <f>IF(AND(K1152="L",M1152="Yes"),$O$6,IF(K1152="S",$M$4,IF(K1152="M",$N$4,$O$4)))+IF(L1152="Yes",$P$4,0)</f>
        <v>6.66</v>
      </c>
      <c r="O1152" s="53">
        <f>IF(K1152="S",$M$5,(IF(K1152="M",$N$5,$O$5)))+(IF(L1152="Yes",$P$5,0))</f>
        <v>1.7</v>
      </c>
      <c r="P1152" s="53">
        <f t="shared" si="50"/>
        <v>4.96</v>
      </c>
      <c r="Q1152" s="41"/>
      <c r="R1152" s="41"/>
      <c r="S1152" s="41"/>
      <c r="T1152" s="41"/>
      <c r="U1152" s="41"/>
      <c r="V1152" s="41"/>
      <c r="W1152" s="41"/>
      <c r="X1152" s="41"/>
    </row>
    <row r="1153" s="39" customFormat="1" ht="15.75" customHeight="1" spans="1:24">
      <c r="A1153" s="41"/>
      <c r="B1153" s="41"/>
      <c r="C1153" s="41"/>
      <c r="D1153" s="41"/>
      <c r="E1153" s="41"/>
      <c r="F1153" s="41"/>
      <c r="G1153" s="41"/>
      <c r="H1153" s="41"/>
      <c r="I1153" s="41"/>
      <c r="J1153" s="59">
        <v>43479.2813358418</v>
      </c>
      <c r="K1153" s="48" t="s">
        <v>3</v>
      </c>
      <c r="L1153" s="48" t="s">
        <v>33</v>
      </c>
      <c r="M1153" s="48" t="s">
        <v>33</v>
      </c>
      <c r="N1153" s="53">
        <f>IF(AND(K1153="L",M1153="Yes"),$O$6,IF(K1153="S",$M$4,IF(K1153="M",$N$4,$O$4)))+IF(L1153="Yes",$P$4,0)</f>
        <v>6.4</v>
      </c>
      <c r="O1153" s="53">
        <f>IF(K1153="S",$M$5,(IF(K1153="M",$N$5,$O$5)))+(IF(L1153="Yes",$P$5,0))</f>
        <v>1.5</v>
      </c>
      <c r="P1153" s="53">
        <f t="shared" si="50"/>
        <v>4.9</v>
      </c>
      <c r="Q1153" s="41"/>
      <c r="R1153" s="41"/>
      <c r="S1153" s="41"/>
      <c r="T1153" s="41"/>
      <c r="U1153" s="41"/>
      <c r="V1153" s="41"/>
      <c r="W1153" s="41"/>
      <c r="X1153" s="41"/>
    </row>
    <row r="1154" s="39" customFormat="1" ht="15.75" customHeight="1" spans="1:24">
      <c r="A1154" s="41"/>
      <c r="B1154" s="41"/>
      <c r="C1154" s="41"/>
      <c r="D1154" s="41"/>
      <c r="E1154" s="41"/>
      <c r="F1154" s="41"/>
      <c r="G1154" s="41"/>
      <c r="H1154" s="41"/>
      <c r="I1154" s="41"/>
      <c r="J1154" s="59">
        <v>43479.2884963142</v>
      </c>
      <c r="K1154" s="48" t="s">
        <v>4</v>
      </c>
      <c r="L1154" s="48" t="s">
        <v>33</v>
      </c>
      <c r="M1154" s="48" t="s">
        <v>5</v>
      </c>
      <c r="N1154" s="53">
        <f>IF(AND(K1154="L",M1154="Yes"),$O$6,IF(K1154="S",$M$4,IF(K1154="M",$N$4,$O$4)))+IF(L1154="Yes",$P$4,0)</f>
        <v>6.66</v>
      </c>
      <c r="O1154" s="53">
        <f>IF(K1154="S",$M$5,(IF(K1154="M",$N$5,$O$5)))+(IF(L1154="Yes",$P$5,0))</f>
        <v>1.7</v>
      </c>
      <c r="P1154" s="53">
        <f t="shared" si="50"/>
        <v>4.96</v>
      </c>
      <c r="Q1154" s="41"/>
      <c r="R1154" s="41"/>
      <c r="S1154" s="41"/>
      <c r="T1154" s="41"/>
      <c r="U1154" s="41"/>
      <c r="V1154" s="41"/>
      <c r="W1154" s="41"/>
      <c r="X1154" s="41"/>
    </row>
    <row r="1155" s="39" customFormat="1" ht="15.75" customHeight="1" spans="1:24">
      <c r="A1155" s="41"/>
      <c r="B1155" s="41"/>
      <c r="C1155" s="41"/>
      <c r="D1155" s="41"/>
      <c r="E1155" s="41"/>
      <c r="F1155" s="41"/>
      <c r="G1155" s="41"/>
      <c r="H1155" s="41"/>
      <c r="I1155" s="41"/>
      <c r="J1155" s="59">
        <v>43479.292280707</v>
      </c>
      <c r="K1155" s="48" t="s">
        <v>4</v>
      </c>
      <c r="L1155" s="48" t="s">
        <v>33</v>
      </c>
      <c r="M1155" s="48" t="s">
        <v>5</v>
      </c>
      <c r="N1155" s="53">
        <f>IF(AND(K1155="L",M1155="Yes"),$O$6,IF(K1155="S",$M$4,IF(K1155="M",$N$4,$O$4)))+IF(L1155="Yes",$P$4,0)</f>
        <v>6.66</v>
      </c>
      <c r="O1155" s="53">
        <f>IF(K1155="S",$M$5,(IF(K1155="M",$N$5,$O$5)))+(IF(L1155="Yes",$P$5,0))</f>
        <v>1.7</v>
      </c>
      <c r="P1155" s="53">
        <f t="shared" si="50"/>
        <v>4.96</v>
      </c>
      <c r="Q1155" s="41"/>
      <c r="R1155" s="41"/>
      <c r="S1155" s="41"/>
      <c r="T1155" s="41"/>
      <c r="U1155" s="41"/>
      <c r="V1155" s="41"/>
      <c r="W1155" s="41"/>
      <c r="X1155" s="41"/>
    </row>
    <row r="1156" s="39" customFormat="1" ht="15.75" customHeight="1" spans="1:24">
      <c r="A1156" s="41"/>
      <c r="B1156" s="41"/>
      <c r="C1156" s="41"/>
      <c r="D1156" s="41"/>
      <c r="E1156" s="41"/>
      <c r="F1156" s="41"/>
      <c r="G1156" s="41"/>
      <c r="H1156" s="41"/>
      <c r="I1156" s="41"/>
      <c r="J1156" s="59">
        <v>43479.2947547892</v>
      </c>
      <c r="K1156" s="48" t="s">
        <v>2</v>
      </c>
      <c r="L1156" s="48" t="s">
        <v>5</v>
      </c>
      <c r="M1156" s="48" t="s">
        <v>33</v>
      </c>
      <c r="N1156" s="53">
        <f>IF(AND(K1156="L",M1156="Yes"),$O$6,IF(K1156="S",$M$4,IF(K1156="M",$N$4,$O$4)))+IF(L1156="Yes",$P$4,0)</f>
        <v>10.3</v>
      </c>
      <c r="O1156" s="53">
        <f>IF(K1156="S",$M$5,(IF(K1156="M",$N$5,$O$5)))+(IF(L1156="Yes",$P$5,0))</f>
        <v>3.2</v>
      </c>
      <c r="P1156" s="53">
        <f t="shared" si="50"/>
        <v>7.1</v>
      </c>
      <c r="Q1156" s="41"/>
      <c r="R1156" s="41"/>
      <c r="S1156" s="41"/>
      <c r="T1156" s="41"/>
      <c r="U1156" s="41"/>
      <c r="V1156" s="41"/>
      <c r="W1156" s="41"/>
      <c r="X1156" s="41"/>
    </row>
    <row r="1157" s="39" customFormat="1" ht="15.75" customHeight="1" spans="1:24">
      <c r="A1157" s="41"/>
      <c r="B1157" s="41"/>
      <c r="C1157" s="41"/>
      <c r="D1157" s="41"/>
      <c r="E1157" s="41"/>
      <c r="F1157" s="41"/>
      <c r="G1157" s="41"/>
      <c r="H1157" s="41"/>
      <c r="I1157" s="41"/>
      <c r="J1157" s="59">
        <v>43479.2983024944</v>
      </c>
      <c r="K1157" s="48" t="s">
        <v>4</v>
      </c>
      <c r="L1157" s="48" t="s">
        <v>33</v>
      </c>
      <c r="M1157" s="48" t="s">
        <v>5</v>
      </c>
      <c r="N1157" s="53">
        <f>IF(AND(K1157="L",M1157="Yes"),$O$6,IF(K1157="S",$M$4,IF(K1157="M",$N$4,$O$4)))+IF(L1157="Yes",$P$4,0)</f>
        <v>6.66</v>
      </c>
      <c r="O1157" s="53">
        <f>IF(K1157="S",$M$5,(IF(K1157="M",$N$5,$O$5)))+(IF(L1157="Yes",$P$5,0))</f>
        <v>1.7</v>
      </c>
      <c r="P1157" s="53">
        <f t="shared" si="50"/>
        <v>4.96</v>
      </c>
      <c r="Q1157" s="41"/>
      <c r="R1157" s="41"/>
      <c r="S1157" s="41"/>
      <c r="T1157" s="41"/>
      <c r="U1157" s="41"/>
      <c r="V1157" s="41"/>
      <c r="W1157" s="41"/>
      <c r="X1157" s="41"/>
    </row>
    <row r="1158" s="39" customFormat="1" ht="15.75" customHeight="1" spans="1:24">
      <c r="A1158" s="41"/>
      <c r="B1158" s="41"/>
      <c r="C1158" s="41"/>
      <c r="D1158" s="41"/>
      <c r="E1158" s="41"/>
      <c r="F1158" s="41"/>
      <c r="G1158" s="41"/>
      <c r="H1158" s="41"/>
      <c r="I1158" s="41"/>
      <c r="J1158" s="59">
        <v>43479.3027194288</v>
      </c>
      <c r="K1158" s="48" t="s">
        <v>3</v>
      </c>
      <c r="L1158" s="48" t="s">
        <v>33</v>
      </c>
      <c r="M1158" s="48" t="s">
        <v>33</v>
      </c>
      <c r="N1158" s="53">
        <f>IF(AND(K1158="L",M1158="Yes"),$O$6,IF(K1158="S",$M$4,IF(K1158="M",$N$4,$O$4)))+IF(L1158="Yes",$P$4,0)</f>
        <v>6.4</v>
      </c>
      <c r="O1158" s="53">
        <f>IF(K1158="S",$M$5,(IF(K1158="M",$N$5,$O$5)))+(IF(L1158="Yes",$P$5,0))</f>
        <v>1.5</v>
      </c>
      <c r="P1158" s="53">
        <f t="shared" si="50"/>
        <v>4.9</v>
      </c>
      <c r="Q1158" s="41"/>
      <c r="R1158" s="41"/>
      <c r="S1158" s="41"/>
      <c r="T1158" s="41"/>
      <c r="U1158" s="41"/>
      <c r="V1158" s="41"/>
      <c r="W1158" s="41"/>
      <c r="X1158" s="41"/>
    </row>
    <row r="1159" s="39" customFormat="1" ht="15.75" customHeight="1" spans="1:24">
      <c r="A1159" s="41"/>
      <c r="B1159" s="41"/>
      <c r="C1159" s="41"/>
      <c r="D1159" s="41"/>
      <c r="E1159" s="41"/>
      <c r="F1159" s="41"/>
      <c r="G1159" s="41"/>
      <c r="H1159" s="41"/>
      <c r="I1159" s="41"/>
      <c r="J1159" s="59">
        <v>43479.307078913</v>
      </c>
      <c r="K1159" s="48" t="s">
        <v>4</v>
      </c>
      <c r="L1159" s="48" t="s">
        <v>33</v>
      </c>
      <c r="M1159" s="48" t="s">
        <v>5</v>
      </c>
      <c r="N1159" s="53">
        <f>IF(AND(K1159="L",M1159="Yes"),$O$6,IF(K1159="S",$M$4,IF(K1159="M",$N$4,$O$4)))+IF(L1159="Yes",$P$4,0)</f>
        <v>6.66</v>
      </c>
      <c r="O1159" s="53">
        <f>IF(K1159="S",$M$5,(IF(K1159="M",$N$5,$O$5)))+(IF(L1159="Yes",$P$5,0))</f>
        <v>1.7</v>
      </c>
      <c r="P1159" s="53">
        <f t="shared" si="50"/>
        <v>4.96</v>
      </c>
      <c r="Q1159" s="41"/>
      <c r="R1159" s="41"/>
      <c r="S1159" s="41"/>
      <c r="T1159" s="41"/>
      <c r="U1159" s="41"/>
      <c r="V1159" s="41"/>
      <c r="W1159" s="41"/>
      <c r="X1159" s="41"/>
    </row>
    <row r="1160" s="39" customFormat="1" ht="15.75" customHeight="1" spans="1:24">
      <c r="A1160" s="41"/>
      <c r="B1160" s="41"/>
      <c r="C1160" s="41"/>
      <c r="D1160" s="41"/>
      <c r="E1160" s="41"/>
      <c r="F1160" s="41"/>
      <c r="G1160" s="41"/>
      <c r="H1160" s="41"/>
      <c r="I1160" s="41"/>
      <c r="J1160" s="59">
        <v>43479.3080932316</v>
      </c>
      <c r="K1160" s="48" t="s">
        <v>4</v>
      </c>
      <c r="L1160" s="48" t="s">
        <v>33</v>
      </c>
      <c r="M1160" s="48" t="s">
        <v>5</v>
      </c>
      <c r="N1160" s="53">
        <f>IF(AND(K1160="L",M1160="Yes"),$O$6,IF(K1160="S",$M$4,IF(K1160="M",$N$4,$O$4)))+IF(L1160="Yes",$P$4,0)</f>
        <v>6.66</v>
      </c>
      <c r="O1160" s="53">
        <f>IF(K1160="S",$M$5,(IF(K1160="M",$N$5,$O$5)))+(IF(L1160="Yes",$P$5,0))</f>
        <v>1.7</v>
      </c>
      <c r="P1160" s="53">
        <f t="shared" si="50"/>
        <v>4.96</v>
      </c>
      <c r="Q1160" s="41"/>
      <c r="R1160" s="41"/>
      <c r="S1160" s="41"/>
      <c r="T1160" s="41"/>
      <c r="U1160" s="41"/>
      <c r="V1160" s="41"/>
      <c r="W1160" s="41"/>
      <c r="X1160" s="41"/>
    </row>
    <row r="1161" s="39" customFormat="1" ht="15.75" customHeight="1" spans="1:24">
      <c r="A1161" s="41"/>
      <c r="B1161" s="41"/>
      <c r="C1161" s="41"/>
      <c r="D1161" s="41"/>
      <c r="E1161" s="41"/>
      <c r="F1161" s="41"/>
      <c r="G1161" s="41"/>
      <c r="H1161" s="41"/>
      <c r="I1161" s="41"/>
      <c r="J1161" s="59">
        <v>43479.3105352064</v>
      </c>
      <c r="K1161" s="48" t="s">
        <v>3</v>
      </c>
      <c r="L1161" s="48" t="s">
        <v>5</v>
      </c>
      <c r="M1161" s="48" t="s">
        <v>33</v>
      </c>
      <c r="N1161" s="53">
        <f>IF(AND(K1161="L",M1161="Yes"),$O$6,IF(K1161="S",$M$4,IF(K1161="M",$N$4,$O$4)))+IF(L1161="Yes",$P$4,0)</f>
        <v>11.3</v>
      </c>
      <c r="O1161" s="53">
        <f>IF(K1161="S",$M$5,(IF(K1161="M",$N$5,$O$5)))+(IF(L1161="Yes",$P$5,0))</f>
        <v>3.5</v>
      </c>
      <c r="P1161" s="53">
        <f t="shared" si="50"/>
        <v>7.8</v>
      </c>
      <c r="Q1161" s="41"/>
      <c r="R1161" s="41"/>
      <c r="S1161" s="41"/>
      <c r="T1161" s="41"/>
      <c r="U1161" s="41"/>
      <c r="V1161" s="41"/>
      <c r="W1161" s="41"/>
      <c r="X1161" s="41"/>
    </row>
    <row r="1162" s="39" customFormat="1" ht="15.75" customHeight="1" spans="1:24">
      <c r="A1162" s="41"/>
      <c r="B1162" s="41"/>
      <c r="C1162" s="41"/>
      <c r="D1162" s="41"/>
      <c r="E1162" s="41"/>
      <c r="F1162" s="41"/>
      <c r="G1162" s="41"/>
      <c r="H1162" s="41"/>
      <c r="I1162" s="41"/>
      <c r="J1162" s="59">
        <v>43479.3179681141</v>
      </c>
      <c r="K1162" s="48" t="s">
        <v>4</v>
      </c>
      <c r="L1162" s="48" t="s">
        <v>33</v>
      </c>
      <c r="M1162" s="48" t="s">
        <v>33</v>
      </c>
      <c r="N1162" s="53">
        <f>IF(AND(K1162="L",M1162="Yes"),$O$6,IF(K1162="S",$M$4,IF(K1162="M",$N$4,$O$4)))+IF(L1162="Yes",$P$4,0)</f>
        <v>7.4</v>
      </c>
      <c r="O1162" s="53">
        <f>IF(K1162="S",$M$5,(IF(K1162="M",$N$5,$O$5)))+(IF(L1162="Yes",$P$5,0))</f>
        <v>1.7</v>
      </c>
      <c r="P1162" s="53">
        <f t="shared" si="50"/>
        <v>5.7</v>
      </c>
      <c r="Q1162" s="41"/>
      <c r="R1162" s="41"/>
      <c r="S1162" s="41"/>
      <c r="T1162" s="41"/>
      <c r="U1162" s="41"/>
      <c r="V1162" s="41"/>
      <c r="W1162" s="41"/>
      <c r="X1162" s="41"/>
    </row>
    <row r="1163" s="39" customFormat="1" ht="15.75" customHeight="1" spans="1:24">
      <c r="A1163" s="41"/>
      <c r="B1163" s="41"/>
      <c r="C1163" s="41"/>
      <c r="D1163" s="41"/>
      <c r="E1163" s="41"/>
      <c r="F1163" s="41"/>
      <c r="G1163" s="41"/>
      <c r="H1163" s="41"/>
      <c r="I1163" s="41"/>
      <c r="J1163" s="59">
        <v>43479.3195967098</v>
      </c>
      <c r="K1163" s="48" t="s">
        <v>4</v>
      </c>
      <c r="L1163" s="48" t="s">
        <v>33</v>
      </c>
      <c r="M1163" s="48" t="s">
        <v>33</v>
      </c>
      <c r="N1163" s="53">
        <f>IF(AND(K1163="L",M1163="Yes"),$O$6,IF(K1163="S",$M$4,IF(K1163="M",$N$4,$O$4)))+IF(L1163="Yes",$P$4,0)</f>
        <v>7.4</v>
      </c>
      <c r="O1163" s="53">
        <f>IF(K1163="S",$M$5,(IF(K1163="M",$N$5,$O$5)))+(IF(L1163="Yes",$P$5,0))</f>
        <v>1.7</v>
      </c>
      <c r="P1163" s="53">
        <f t="shared" si="50"/>
        <v>5.7</v>
      </c>
      <c r="Q1163" s="41"/>
      <c r="R1163" s="41"/>
      <c r="S1163" s="41"/>
      <c r="T1163" s="41"/>
      <c r="U1163" s="41"/>
      <c r="V1163" s="41"/>
      <c r="W1163" s="41"/>
      <c r="X1163" s="41"/>
    </row>
    <row r="1164" s="39" customFormat="1" ht="15.75" customHeight="1" spans="1:24">
      <c r="A1164" s="41"/>
      <c r="B1164" s="41"/>
      <c r="C1164" s="41"/>
      <c r="D1164" s="41"/>
      <c r="E1164" s="41"/>
      <c r="F1164" s="41"/>
      <c r="G1164" s="41"/>
      <c r="H1164" s="41"/>
      <c r="I1164" s="41"/>
      <c r="J1164" s="59">
        <v>43479.3368872165</v>
      </c>
      <c r="K1164" s="48" t="s">
        <v>4</v>
      </c>
      <c r="L1164" s="48" t="s">
        <v>33</v>
      </c>
      <c r="M1164" s="48" t="s">
        <v>5</v>
      </c>
      <c r="N1164" s="53">
        <f>IF(AND(K1164="L",M1164="Yes"),$O$6,IF(K1164="S",$M$4,IF(K1164="M",$N$4,$O$4)))+IF(L1164="Yes",$P$4,0)</f>
        <v>6.66</v>
      </c>
      <c r="O1164" s="53">
        <f>IF(K1164="S",$M$5,(IF(K1164="M",$N$5,$O$5)))+(IF(L1164="Yes",$P$5,0))</f>
        <v>1.7</v>
      </c>
      <c r="P1164" s="53">
        <f t="shared" si="50"/>
        <v>4.96</v>
      </c>
      <c r="Q1164" s="41"/>
      <c r="R1164" s="41"/>
      <c r="S1164" s="41"/>
      <c r="T1164" s="41"/>
      <c r="U1164" s="41"/>
      <c r="V1164" s="41"/>
      <c r="W1164" s="41"/>
      <c r="X1164" s="41"/>
    </row>
    <row r="1165" s="39" customFormat="1" ht="15.75" customHeight="1" spans="1:24">
      <c r="A1165" s="41"/>
      <c r="B1165" s="41"/>
      <c r="C1165" s="41"/>
      <c r="D1165" s="41"/>
      <c r="E1165" s="41"/>
      <c r="F1165" s="41"/>
      <c r="G1165" s="41"/>
      <c r="H1165" s="41"/>
      <c r="I1165" s="41"/>
      <c r="J1165" s="59">
        <v>43479.3390854736</v>
      </c>
      <c r="K1165" s="48" t="s">
        <v>2</v>
      </c>
      <c r="L1165" s="48" t="s">
        <v>5</v>
      </c>
      <c r="M1165" s="48" t="s">
        <v>33</v>
      </c>
      <c r="N1165" s="53">
        <f>IF(AND(K1165="L",M1165="Yes"),$O$6,IF(K1165="S",$M$4,IF(K1165="M",$N$4,$O$4)))+IF(L1165="Yes",$P$4,0)</f>
        <v>10.3</v>
      </c>
      <c r="O1165" s="53">
        <f>IF(K1165="S",$M$5,(IF(K1165="M",$N$5,$O$5)))+(IF(L1165="Yes",$P$5,0))</f>
        <v>3.2</v>
      </c>
      <c r="P1165" s="53">
        <f t="shared" si="50"/>
        <v>7.1</v>
      </c>
      <c r="Q1165" s="41"/>
      <c r="R1165" s="41"/>
      <c r="S1165" s="41"/>
      <c r="T1165" s="41"/>
      <c r="U1165" s="41"/>
      <c r="V1165" s="41"/>
      <c r="W1165" s="41"/>
      <c r="X1165" s="41"/>
    </row>
    <row r="1166" s="39" customFormat="1" ht="15.75" customHeight="1" spans="1:24">
      <c r="A1166" s="41"/>
      <c r="B1166" s="41"/>
      <c r="C1166" s="41"/>
      <c r="D1166" s="41"/>
      <c r="E1166" s="41"/>
      <c r="F1166" s="41"/>
      <c r="G1166" s="41"/>
      <c r="H1166" s="41"/>
      <c r="I1166" s="41"/>
      <c r="J1166" s="59">
        <v>43479.3581797084</v>
      </c>
      <c r="K1166" s="48" t="s">
        <v>4</v>
      </c>
      <c r="L1166" s="48" t="s">
        <v>33</v>
      </c>
      <c r="M1166" s="48" t="s">
        <v>5</v>
      </c>
      <c r="N1166" s="53">
        <f>IF(AND(K1166="L",M1166="Yes"),$O$6,IF(K1166="S",$M$4,IF(K1166="M",$N$4,$O$4)))+IF(L1166="Yes",$P$4,0)</f>
        <v>6.66</v>
      </c>
      <c r="O1166" s="53">
        <f>IF(K1166="S",$M$5,(IF(K1166="M",$N$5,$O$5)))+(IF(L1166="Yes",$P$5,0))</f>
        <v>1.7</v>
      </c>
      <c r="P1166" s="53">
        <f t="shared" si="50"/>
        <v>4.96</v>
      </c>
      <c r="Q1166" s="41"/>
      <c r="R1166" s="41"/>
      <c r="S1166" s="41"/>
      <c r="T1166" s="41"/>
      <c r="U1166" s="41"/>
      <c r="V1166" s="41"/>
      <c r="W1166" s="41"/>
      <c r="X1166" s="41"/>
    </row>
    <row r="1167" s="39" customFormat="1" ht="15.75" customHeight="1" spans="1:24">
      <c r="A1167" s="41"/>
      <c r="B1167" s="41"/>
      <c r="C1167" s="41"/>
      <c r="D1167" s="41"/>
      <c r="E1167" s="41"/>
      <c r="F1167" s="41"/>
      <c r="G1167" s="41"/>
      <c r="H1167" s="41"/>
      <c r="I1167" s="41"/>
      <c r="J1167" s="59">
        <v>43479.363394852</v>
      </c>
      <c r="K1167" s="48" t="s">
        <v>4</v>
      </c>
      <c r="L1167" s="48" t="s">
        <v>5</v>
      </c>
      <c r="M1167" s="48" t="s">
        <v>5</v>
      </c>
      <c r="N1167" s="53">
        <f>IF(AND(K1167="L",M1167="Yes"),$O$6,IF(K1167="S",$M$4,IF(K1167="M",$N$4,$O$4)))+IF(L1167="Yes",$P$4,0)</f>
        <v>11.56</v>
      </c>
      <c r="O1167" s="53">
        <f>IF(K1167="S",$M$5,(IF(K1167="M",$N$5,$O$5)))+(IF(L1167="Yes",$P$5,0))</f>
        <v>3.7</v>
      </c>
      <c r="P1167" s="53">
        <f t="shared" si="50"/>
        <v>7.86</v>
      </c>
      <c r="Q1167" s="41"/>
      <c r="R1167" s="41"/>
      <c r="S1167" s="41"/>
      <c r="T1167" s="41"/>
      <c r="U1167" s="41"/>
      <c r="V1167" s="41"/>
      <c r="W1167" s="41"/>
      <c r="X1167" s="41"/>
    </row>
    <row r="1168" s="39" customFormat="1" ht="15.75" customHeight="1" spans="1:24">
      <c r="A1168" s="41"/>
      <c r="B1168" s="41"/>
      <c r="C1168" s="41"/>
      <c r="D1168" s="41"/>
      <c r="E1168" s="41"/>
      <c r="F1168" s="41"/>
      <c r="G1168" s="41"/>
      <c r="H1168" s="41"/>
      <c r="I1168" s="41"/>
      <c r="J1168" s="59">
        <v>43479.3687651317</v>
      </c>
      <c r="K1168" s="48" t="s">
        <v>4</v>
      </c>
      <c r="L1168" s="48" t="s">
        <v>33</v>
      </c>
      <c r="M1168" s="48" t="s">
        <v>5</v>
      </c>
      <c r="N1168" s="53">
        <f>IF(AND(K1168="L",M1168="Yes"),$O$6,IF(K1168="S",$M$4,IF(K1168="M",$N$4,$O$4)))+IF(L1168="Yes",$P$4,0)</f>
        <v>6.66</v>
      </c>
      <c r="O1168" s="53">
        <f>IF(K1168="S",$M$5,(IF(K1168="M",$N$5,$O$5)))+(IF(L1168="Yes",$P$5,0))</f>
        <v>1.7</v>
      </c>
      <c r="P1168" s="53">
        <f t="shared" si="50"/>
        <v>4.96</v>
      </c>
      <c r="Q1168" s="41"/>
      <c r="R1168" s="41"/>
      <c r="S1168" s="41"/>
      <c r="T1168" s="41"/>
      <c r="U1168" s="41"/>
      <c r="V1168" s="41"/>
      <c r="W1168" s="41"/>
      <c r="X1168" s="41"/>
    </row>
    <row r="1169" s="39" customFormat="1" ht="15.75" customHeight="1" spans="1:24">
      <c r="A1169" s="41"/>
      <c r="B1169" s="41"/>
      <c r="C1169" s="41"/>
      <c r="D1169" s="41"/>
      <c r="E1169" s="41"/>
      <c r="F1169" s="41"/>
      <c r="G1169" s="41"/>
      <c r="H1169" s="41"/>
      <c r="I1169" s="41"/>
      <c r="J1169" s="59">
        <v>43479.3807362378</v>
      </c>
      <c r="K1169" s="48" t="s">
        <v>4</v>
      </c>
      <c r="L1169" s="48" t="s">
        <v>33</v>
      </c>
      <c r="M1169" s="48" t="s">
        <v>5</v>
      </c>
      <c r="N1169" s="53">
        <f>IF(AND(K1169="L",M1169="Yes"),$O$6,IF(K1169="S",$M$4,IF(K1169="M",$N$4,$O$4)))+IF(L1169="Yes",$P$4,0)</f>
        <v>6.66</v>
      </c>
      <c r="O1169" s="53">
        <f>IF(K1169="S",$M$5,(IF(K1169="M",$N$5,$O$5)))+(IF(L1169="Yes",$P$5,0))</f>
        <v>1.7</v>
      </c>
      <c r="P1169" s="53">
        <f t="shared" si="50"/>
        <v>4.96</v>
      </c>
      <c r="Q1169" s="41"/>
      <c r="R1169" s="41"/>
      <c r="S1169" s="41"/>
      <c r="T1169" s="41"/>
      <c r="U1169" s="41"/>
      <c r="V1169" s="41"/>
      <c r="W1169" s="41"/>
      <c r="X1169" s="41"/>
    </row>
    <row r="1170" s="39" customFormat="1" ht="15.75" customHeight="1" spans="1:24">
      <c r="A1170" s="41"/>
      <c r="B1170" s="41"/>
      <c r="C1170" s="41"/>
      <c r="D1170" s="41"/>
      <c r="E1170" s="41"/>
      <c r="F1170" s="41"/>
      <c r="G1170" s="41"/>
      <c r="H1170" s="41"/>
      <c r="I1170" s="41"/>
      <c r="J1170" s="59">
        <v>43479.4011688136</v>
      </c>
      <c r="K1170" s="48" t="s">
        <v>3</v>
      </c>
      <c r="L1170" s="48" t="s">
        <v>33</v>
      </c>
      <c r="M1170" s="48" t="s">
        <v>33</v>
      </c>
      <c r="N1170" s="53">
        <f>IF(AND(K1170="L",M1170="Yes"),$O$6,IF(K1170="S",$M$4,IF(K1170="M",$N$4,$O$4)))+IF(L1170="Yes",$P$4,0)</f>
        <v>6.4</v>
      </c>
      <c r="O1170" s="53">
        <f>IF(K1170="S",$M$5,(IF(K1170="M",$N$5,$O$5)))+(IF(L1170="Yes",$P$5,0))</f>
        <v>1.5</v>
      </c>
      <c r="P1170" s="53">
        <f t="shared" si="50"/>
        <v>4.9</v>
      </c>
      <c r="Q1170" s="41"/>
      <c r="R1170" s="41"/>
      <c r="S1170" s="41"/>
      <c r="T1170" s="41"/>
      <c r="U1170" s="41"/>
      <c r="V1170" s="41"/>
      <c r="W1170" s="41"/>
      <c r="X1170" s="41"/>
    </row>
    <row r="1171" s="39" customFormat="1" ht="15.75" customHeight="1" spans="1:24">
      <c r="A1171" s="41"/>
      <c r="B1171" s="41"/>
      <c r="C1171" s="41"/>
      <c r="D1171" s="41"/>
      <c r="E1171" s="41"/>
      <c r="F1171" s="41"/>
      <c r="G1171" s="41"/>
      <c r="H1171" s="41"/>
      <c r="I1171" s="41"/>
      <c r="J1171" s="59">
        <v>43479.4041172948</v>
      </c>
      <c r="K1171" s="48" t="s">
        <v>3</v>
      </c>
      <c r="L1171" s="48" t="s">
        <v>33</v>
      </c>
      <c r="M1171" s="48" t="s">
        <v>33</v>
      </c>
      <c r="N1171" s="53">
        <f>IF(AND(K1171="L",M1171="Yes"),$O$6,IF(K1171="S",$M$4,IF(K1171="M",$N$4,$O$4)))+IF(L1171="Yes",$P$4,0)</f>
        <v>6.4</v>
      </c>
      <c r="O1171" s="53">
        <f>IF(K1171="S",$M$5,(IF(K1171="M",$N$5,$O$5)))+(IF(L1171="Yes",$P$5,0))</f>
        <v>1.5</v>
      </c>
      <c r="P1171" s="53">
        <f t="shared" si="50"/>
        <v>4.9</v>
      </c>
      <c r="Q1171" s="41"/>
      <c r="R1171" s="41"/>
      <c r="S1171" s="41"/>
      <c r="T1171" s="41"/>
      <c r="U1171" s="41"/>
      <c r="V1171" s="41"/>
      <c r="W1171" s="41"/>
      <c r="X1171" s="41"/>
    </row>
    <row r="1172" s="39" customFormat="1" ht="15.75" customHeight="1" spans="1:24">
      <c r="A1172" s="41"/>
      <c r="B1172" s="41"/>
      <c r="C1172" s="41"/>
      <c r="D1172" s="41"/>
      <c r="E1172" s="41"/>
      <c r="F1172" s="41"/>
      <c r="G1172" s="41"/>
      <c r="H1172" s="41"/>
      <c r="I1172" s="41"/>
      <c r="J1172" s="59">
        <v>43479.4074091649</v>
      </c>
      <c r="K1172" s="48" t="s">
        <v>4</v>
      </c>
      <c r="L1172" s="48" t="s">
        <v>5</v>
      </c>
      <c r="M1172" s="48" t="s">
        <v>5</v>
      </c>
      <c r="N1172" s="53">
        <f>IF(AND(K1172="L",M1172="Yes"),$O$6,IF(K1172="S",$M$4,IF(K1172="M",$N$4,$O$4)))+IF(L1172="Yes",$P$4,0)</f>
        <v>11.56</v>
      </c>
      <c r="O1172" s="53">
        <f>IF(K1172="S",$M$5,(IF(K1172="M",$N$5,$O$5)))+(IF(L1172="Yes",$P$5,0))</f>
        <v>3.7</v>
      </c>
      <c r="P1172" s="53">
        <f t="shared" ref="P1172:P1235" si="51">N1172-O1172</f>
        <v>7.86</v>
      </c>
      <c r="Q1172" s="41"/>
      <c r="R1172" s="41"/>
      <c r="S1172" s="41"/>
      <c r="T1172" s="41"/>
      <c r="U1172" s="41"/>
      <c r="V1172" s="41"/>
      <c r="W1172" s="41"/>
      <c r="X1172" s="41"/>
    </row>
    <row r="1173" s="39" customFormat="1" ht="15.75" customHeight="1" spans="1:24">
      <c r="A1173" s="41"/>
      <c r="B1173" s="41"/>
      <c r="C1173" s="41"/>
      <c r="D1173" s="41"/>
      <c r="E1173" s="41"/>
      <c r="F1173" s="41"/>
      <c r="G1173" s="41"/>
      <c r="H1173" s="41"/>
      <c r="I1173" s="41"/>
      <c r="J1173" s="59">
        <v>43479.4124020151</v>
      </c>
      <c r="K1173" s="48" t="s">
        <v>4</v>
      </c>
      <c r="L1173" s="48" t="s">
        <v>5</v>
      </c>
      <c r="M1173" s="48" t="s">
        <v>5</v>
      </c>
      <c r="N1173" s="53">
        <f>IF(AND(K1173="L",M1173="Yes"),$O$6,IF(K1173="S",$M$4,IF(K1173="M",$N$4,$O$4)))+IF(L1173="Yes",$P$4,0)</f>
        <v>11.56</v>
      </c>
      <c r="O1173" s="53">
        <f>IF(K1173="S",$M$5,(IF(K1173="M",$N$5,$O$5)))+(IF(L1173="Yes",$P$5,0))</f>
        <v>3.7</v>
      </c>
      <c r="P1173" s="53">
        <f t="shared" si="51"/>
        <v>7.86</v>
      </c>
      <c r="Q1173" s="41"/>
      <c r="R1173" s="41"/>
      <c r="S1173" s="41"/>
      <c r="T1173" s="41"/>
      <c r="U1173" s="41"/>
      <c r="V1173" s="41"/>
      <c r="W1173" s="41"/>
      <c r="X1173" s="41"/>
    </row>
    <row r="1174" s="39" customFormat="1" ht="15.75" customHeight="1" spans="1:24">
      <c r="A1174" s="41"/>
      <c r="B1174" s="41"/>
      <c r="C1174" s="41"/>
      <c r="D1174" s="41"/>
      <c r="E1174" s="41"/>
      <c r="F1174" s="41"/>
      <c r="G1174" s="41"/>
      <c r="H1174" s="41"/>
      <c r="I1174" s="41"/>
      <c r="J1174" s="59">
        <v>43479.4149811412</v>
      </c>
      <c r="K1174" s="48" t="s">
        <v>3</v>
      </c>
      <c r="L1174" s="48" t="s">
        <v>33</v>
      </c>
      <c r="M1174" s="48" t="s">
        <v>33</v>
      </c>
      <c r="N1174" s="53">
        <f>IF(AND(K1174="L",M1174="Yes"),$O$6,IF(K1174="S",$M$4,IF(K1174="M",$N$4,$O$4)))+IF(L1174="Yes",$P$4,0)</f>
        <v>6.4</v>
      </c>
      <c r="O1174" s="53">
        <f>IF(K1174="S",$M$5,(IF(K1174="M",$N$5,$O$5)))+(IF(L1174="Yes",$P$5,0))</f>
        <v>1.5</v>
      </c>
      <c r="P1174" s="53">
        <f t="shared" si="51"/>
        <v>4.9</v>
      </c>
      <c r="Q1174" s="41"/>
      <c r="R1174" s="41"/>
      <c r="S1174" s="41"/>
      <c r="T1174" s="41"/>
      <c r="U1174" s="41"/>
      <c r="V1174" s="41"/>
      <c r="W1174" s="41"/>
      <c r="X1174" s="41"/>
    </row>
    <row r="1175" s="39" customFormat="1" ht="15.75" customHeight="1" spans="1:24">
      <c r="A1175" s="41"/>
      <c r="B1175" s="41"/>
      <c r="C1175" s="41"/>
      <c r="D1175" s="41"/>
      <c r="E1175" s="41"/>
      <c r="F1175" s="41"/>
      <c r="G1175" s="41"/>
      <c r="H1175" s="41"/>
      <c r="I1175" s="41"/>
      <c r="J1175" s="59">
        <v>43479.4188549266</v>
      </c>
      <c r="K1175" s="48" t="s">
        <v>4</v>
      </c>
      <c r="L1175" s="48" t="s">
        <v>33</v>
      </c>
      <c r="M1175" s="48" t="s">
        <v>5</v>
      </c>
      <c r="N1175" s="53">
        <f>IF(AND(K1175="L",M1175="Yes"),$O$6,IF(K1175="S",$M$4,IF(K1175="M",$N$4,$O$4)))+IF(L1175="Yes",$P$4,0)</f>
        <v>6.66</v>
      </c>
      <c r="O1175" s="53">
        <f>IF(K1175="S",$M$5,(IF(K1175="M",$N$5,$O$5)))+(IF(L1175="Yes",$P$5,0))</f>
        <v>1.7</v>
      </c>
      <c r="P1175" s="53">
        <f t="shared" si="51"/>
        <v>4.96</v>
      </c>
      <c r="Q1175" s="41"/>
      <c r="R1175" s="41"/>
      <c r="S1175" s="41"/>
      <c r="T1175" s="41"/>
      <c r="U1175" s="41"/>
      <c r="V1175" s="41"/>
      <c r="W1175" s="41"/>
      <c r="X1175" s="41"/>
    </row>
    <row r="1176" s="39" customFormat="1" ht="15.75" customHeight="1" spans="1:24">
      <c r="A1176" s="41"/>
      <c r="B1176" s="41"/>
      <c r="C1176" s="41"/>
      <c r="D1176" s="41"/>
      <c r="E1176" s="41"/>
      <c r="F1176" s="41"/>
      <c r="G1176" s="41"/>
      <c r="H1176" s="41"/>
      <c r="I1176" s="41"/>
      <c r="J1176" s="59">
        <v>43479.4239776871</v>
      </c>
      <c r="K1176" s="48" t="s">
        <v>4</v>
      </c>
      <c r="L1176" s="48" t="s">
        <v>33</v>
      </c>
      <c r="M1176" s="48" t="s">
        <v>5</v>
      </c>
      <c r="N1176" s="53">
        <f>IF(AND(K1176="L",M1176="Yes"),$O$6,IF(K1176="S",$M$4,IF(K1176="M",$N$4,$O$4)))+IF(L1176="Yes",$P$4,0)</f>
        <v>6.66</v>
      </c>
      <c r="O1176" s="53">
        <f>IF(K1176="S",$M$5,(IF(K1176="M",$N$5,$O$5)))+(IF(L1176="Yes",$P$5,0))</f>
        <v>1.7</v>
      </c>
      <c r="P1176" s="53">
        <f t="shared" si="51"/>
        <v>4.96</v>
      </c>
      <c r="Q1176" s="41"/>
      <c r="R1176" s="41"/>
      <c r="S1176" s="41"/>
      <c r="T1176" s="41"/>
      <c r="U1176" s="41"/>
      <c r="V1176" s="41"/>
      <c r="W1176" s="41"/>
      <c r="X1176" s="41"/>
    </row>
    <row r="1177" s="39" customFormat="1" ht="15.75" customHeight="1" spans="1:24">
      <c r="A1177" s="41"/>
      <c r="B1177" s="41"/>
      <c r="C1177" s="41"/>
      <c r="D1177" s="41"/>
      <c r="E1177" s="41"/>
      <c r="F1177" s="41"/>
      <c r="G1177" s="41"/>
      <c r="H1177" s="41"/>
      <c r="I1177" s="41"/>
      <c r="J1177" s="59">
        <v>43479.4287260072</v>
      </c>
      <c r="K1177" s="48" t="s">
        <v>2</v>
      </c>
      <c r="L1177" s="48" t="s">
        <v>33</v>
      </c>
      <c r="M1177" s="48" t="s">
        <v>33</v>
      </c>
      <c r="N1177" s="53">
        <f>IF(AND(K1177="L",M1177="Yes"),$O$6,IF(K1177="S",$M$4,IF(K1177="M",$N$4,$O$4)))+IF(L1177="Yes",$P$4,0)</f>
        <v>5.4</v>
      </c>
      <c r="O1177" s="53">
        <f>IF(K1177="S",$M$5,(IF(K1177="M",$N$5,$O$5)))+(IF(L1177="Yes",$P$5,0))</f>
        <v>1.2</v>
      </c>
      <c r="P1177" s="53">
        <f t="shared" si="51"/>
        <v>4.2</v>
      </c>
      <c r="Q1177" s="41"/>
      <c r="R1177" s="41"/>
      <c r="S1177" s="41"/>
      <c r="T1177" s="41"/>
      <c r="U1177" s="41"/>
      <c r="V1177" s="41"/>
      <c r="W1177" s="41"/>
      <c r="X1177" s="41"/>
    </row>
    <row r="1178" s="39" customFormat="1" ht="15.75" customHeight="1" spans="1:24">
      <c r="A1178" s="41"/>
      <c r="B1178" s="41"/>
      <c r="C1178" s="41"/>
      <c r="D1178" s="41"/>
      <c r="E1178" s="41"/>
      <c r="F1178" s="41"/>
      <c r="G1178" s="41"/>
      <c r="H1178" s="41"/>
      <c r="I1178" s="41"/>
      <c r="J1178" s="59">
        <v>43479.4298461836</v>
      </c>
      <c r="K1178" s="48" t="s">
        <v>4</v>
      </c>
      <c r="L1178" s="48" t="s">
        <v>33</v>
      </c>
      <c r="M1178" s="48" t="s">
        <v>5</v>
      </c>
      <c r="N1178" s="53">
        <f>IF(AND(K1178="L",M1178="Yes"),$O$6,IF(K1178="S",$M$4,IF(K1178="M",$N$4,$O$4)))+IF(L1178="Yes",$P$4,0)</f>
        <v>6.66</v>
      </c>
      <c r="O1178" s="53">
        <f>IF(K1178="S",$M$5,(IF(K1178="M",$N$5,$O$5)))+(IF(L1178="Yes",$P$5,0))</f>
        <v>1.7</v>
      </c>
      <c r="P1178" s="53">
        <f t="shared" si="51"/>
        <v>4.96</v>
      </c>
      <c r="Q1178" s="41"/>
      <c r="R1178" s="41"/>
      <c r="S1178" s="41"/>
      <c r="T1178" s="41"/>
      <c r="U1178" s="41"/>
      <c r="V1178" s="41"/>
      <c r="W1178" s="41"/>
      <c r="X1178" s="41"/>
    </row>
    <row r="1179" s="39" customFormat="1" ht="15.75" customHeight="1" spans="1:24">
      <c r="A1179" s="41"/>
      <c r="B1179" s="41"/>
      <c r="C1179" s="41"/>
      <c r="D1179" s="41"/>
      <c r="E1179" s="41"/>
      <c r="F1179" s="41"/>
      <c r="G1179" s="41"/>
      <c r="H1179" s="41"/>
      <c r="I1179" s="41"/>
      <c r="J1179" s="59">
        <v>43479.4549722951</v>
      </c>
      <c r="K1179" s="48" t="s">
        <v>2</v>
      </c>
      <c r="L1179" s="48" t="s">
        <v>33</v>
      </c>
      <c r="M1179" s="48" t="s">
        <v>33</v>
      </c>
      <c r="N1179" s="53">
        <f>IF(AND(K1179="L",M1179="Yes"),$O$6,IF(K1179="S",$M$4,IF(K1179="M",$N$4,$O$4)))+IF(L1179="Yes",$P$4,0)</f>
        <v>5.4</v>
      </c>
      <c r="O1179" s="53">
        <f>IF(K1179="S",$M$5,(IF(K1179="M",$N$5,$O$5)))+(IF(L1179="Yes",$P$5,0))</f>
        <v>1.2</v>
      </c>
      <c r="P1179" s="53">
        <f t="shared" si="51"/>
        <v>4.2</v>
      </c>
      <c r="Q1179" s="41"/>
      <c r="R1179" s="41"/>
      <c r="S1179" s="41"/>
      <c r="T1179" s="41"/>
      <c r="U1179" s="41"/>
      <c r="V1179" s="41"/>
      <c r="W1179" s="41"/>
      <c r="X1179" s="41"/>
    </row>
    <row r="1180" s="39" customFormat="1" ht="15.75" customHeight="1" spans="1:24">
      <c r="A1180" s="41"/>
      <c r="B1180" s="41"/>
      <c r="C1180" s="41"/>
      <c r="D1180" s="41"/>
      <c r="E1180" s="41"/>
      <c r="F1180" s="41"/>
      <c r="G1180" s="41"/>
      <c r="H1180" s="41"/>
      <c r="I1180" s="41"/>
      <c r="J1180" s="59">
        <v>43479.4561383122</v>
      </c>
      <c r="K1180" s="48" t="s">
        <v>4</v>
      </c>
      <c r="L1180" s="48" t="s">
        <v>33</v>
      </c>
      <c r="M1180" s="48" t="s">
        <v>5</v>
      </c>
      <c r="N1180" s="53">
        <f>IF(AND(K1180="L",M1180="Yes"),$O$6,IF(K1180="S",$M$4,IF(K1180="M",$N$4,$O$4)))+IF(L1180="Yes",$P$4,0)</f>
        <v>6.66</v>
      </c>
      <c r="O1180" s="53">
        <f>IF(K1180="S",$M$5,(IF(K1180="M",$N$5,$O$5)))+(IF(L1180="Yes",$P$5,0))</f>
        <v>1.7</v>
      </c>
      <c r="P1180" s="53">
        <f t="shared" si="51"/>
        <v>4.96</v>
      </c>
      <c r="Q1180" s="41"/>
      <c r="R1180" s="41"/>
      <c r="S1180" s="41"/>
      <c r="T1180" s="41"/>
      <c r="U1180" s="41"/>
      <c r="V1180" s="41"/>
      <c r="W1180" s="41"/>
      <c r="X1180" s="41"/>
    </row>
    <row r="1181" s="39" customFormat="1" ht="15.75" customHeight="1" spans="1:24">
      <c r="A1181" s="41"/>
      <c r="B1181" s="41"/>
      <c r="C1181" s="41"/>
      <c r="D1181" s="41"/>
      <c r="E1181" s="41"/>
      <c r="F1181" s="41"/>
      <c r="G1181" s="41"/>
      <c r="H1181" s="41"/>
      <c r="I1181" s="41"/>
      <c r="J1181" s="59">
        <v>43479.4614103414</v>
      </c>
      <c r="K1181" s="48" t="s">
        <v>4</v>
      </c>
      <c r="L1181" s="48" t="s">
        <v>33</v>
      </c>
      <c r="M1181" s="48" t="s">
        <v>33</v>
      </c>
      <c r="N1181" s="53">
        <f>IF(AND(K1181="L",M1181="Yes"),$O$6,IF(K1181="S",$M$4,IF(K1181="M",$N$4,$O$4)))+IF(L1181="Yes",$P$4,0)</f>
        <v>7.4</v>
      </c>
      <c r="O1181" s="53">
        <f>IF(K1181="S",$M$5,(IF(K1181="M",$N$5,$O$5)))+(IF(L1181="Yes",$P$5,0))</f>
        <v>1.7</v>
      </c>
      <c r="P1181" s="53">
        <f t="shared" si="51"/>
        <v>5.7</v>
      </c>
      <c r="Q1181" s="41"/>
      <c r="R1181" s="41"/>
      <c r="S1181" s="41"/>
      <c r="T1181" s="41"/>
      <c r="U1181" s="41"/>
      <c r="V1181" s="41"/>
      <c r="W1181" s="41"/>
      <c r="X1181" s="41"/>
    </row>
    <row r="1182" s="39" customFormat="1" ht="15.75" customHeight="1" spans="1:24">
      <c r="A1182" s="41"/>
      <c r="B1182" s="41"/>
      <c r="C1182" s="41"/>
      <c r="D1182" s="41"/>
      <c r="E1182" s="41"/>
      <c r="F1182" s="41"/>
      <c r="G1182" s="41"/>
      <c r="H1182" s="41"/>
      <c r="I1182" s="41"/>
      <c r="J1182" s="59">
        <v>43479.4665432516</v>
      </c>
      <c r="K1182" s="48" t="s">
        <v>4</v>
      </c>
      <c r="L1182" s="48" t="s">
        <v>33</v>
      </c>
      <c r="M1182" s="48" t="s">
        <v>5</v>
      </c>
      <c r="N1182" s="53">
        <f>IF(AND(K1182="L",M1182="Yes"),$O$6,IF(K1182="S",$M$4,IF(K1182="M",$N$4,$O$4)))+IF(L1182="Yes",$P$4,0)</f>
        <v>6.66</v>
      </c>
      <c r="O1182" s="53">
        <f>IF(K1182="S",$M$5,(IF(K1182="M",$N$5,$O$5)))+(IF(L1182="Yes",$P$5,0))</f>
        <v>1.7</v>
      </c>
      <c r="P1182" s="53">
        <f t="shared" si="51"/>
        <v>4.96</v>
      </c>
      <c r="Q1182" s="41"/>
      <c r="R1182" s="41"/>
      <c r="S1182" s="41"/>
      <c r="T1182" s="41"/>
      <c r="U1182" s="41"/>
      <c r="V1182" s="41"/>
      <c r="W1182" s="41"/>
      <c r="X1182" s="41"/>
    </row>
    <row r="1183" s="39" customFormat="1" ht="15.75" customHeight="1" spans="1:24">
      <c r="A1183" s="41"/>
      <c r="B1183" s="41"/>
      <c r="C1183" s="41"/>
      <c r="D1183" s="41"/>
      <c r="E1183" s="41"/>
      <c r="F1183" s="41"/>
      <c r="G1183" s="41"/>
      <c r="H1183" s="41"/>
      <c r="I1183" s="41"/>
      <c r="J1183" s="59">
        <v>43479.4695310266</v>
      </c>
      <c r="K1183" s="48" t="s">
        <v>4</v>
      </c>
      <c r="L1183" s="48" t="s">
        <v>33</v>
      </c>
      <c r="M1183" s="48" t="s">
        <v>5</v>
      </c>
      <c r="N1183" s="53">
        <f>IF(AND(K1183="L",M1183="Yes"),$O$6,IF(K1183="S",$M$4,IF(K1183="M",$N$4,$O$4)))+IF(L1183="Yes",$P$4,0)</f>
        <v>6.66</v>
      </c>
      <c r="O1183" s="53">
        <f>IF(K1183="S",$M$5,(IF(K1183="M",$N$5,$O$5)))+(IF(L1183="Yes",$P$5,0))</f>
        <v>1.7</v>
      </c>
      <c r="P1183" s="53">
        <f t="shared" si="51"/>
        <v>4.96</v>
      </c>
      <c r="Q1183" s="41"/>
      <c r="R1183" s="41"/>
      <c r="S1183" s="41"/>
      <c r="T1183" s="41"/>
      <c r="U1183" s="41"/>
      <c r="V1183" s="41"/>
      <c r="W1183" s="41"/>
      <c r="X1183" s="41"/>
    </row>
    <row r="1184" s="39" customFormat="1" ht="15.75" customHeight="1" spans="1:24">
      <c r="A1184" s="41"/>
      <c r="B1184" s="41"/>
      <c r="C1184" s="41"/>
      <c r="D1184" s="41"/>
      <c r="E1184" s="41"/>
      <c r="F1184" s="41"/>
      <c r="G1184" s="41"/>
      <c r="H1184" s="41"/>
      <c r="I1184" s="41"/>
      <c r="J1184" s="59">
        <v>43479.4738006865</v>
      </c>
      <c r="K1184" s="48" t="s">
        <v>4</v>
      </c>
      <c r="L1184" s="48" t="s">
        <v>33</v>
      </c>
      <c r="M1184" s="48" t="s">
        <v>5</v>
      </c>
      <c r="N1184" s="53">
        <f>IF(AND(K1184="L",M1184="Yes"),$O$6,IF(K1184="S",$M$4,IF(K1184="M",$N$4,$O$4)))+IF(L1184="Yes",$P$4,0)</f>
        <v>6.66</v>
      </c>
      <c r="O1184" s="53">
        <f>IF(K1184="S",$M$5,(IF(K1184="M",$N$5,$O$5)))+(IF(L1184="Yes",$P$5,0))</f>
        <v>1.7</v>
      </c>
      <c r="P1184" s="53">
        <f t="shared" si="51"/>
        <v>4.96</v>
      </c>
      <c r="Q1184" s="41"/>
      <c r="R1184" s="41"/>
      <c r="S1184" s="41"/>
      <c r="T1184" s="41"/>
      <c r="U1184" s="41"/>
      <c r="V1184" s="41"/>
      <c r="W1184" s="41"/>
      <c r="X1184" s="41"/>
    </row>
    <row r="1185" s="39" customFormat="1" ht="15.75" customHeight="1" spans="1:24">
      <c r="A1185" s="41"/>
      <c r="B1185" s="41"/>
      <c r="C1185" s="41"/>
      <c r="D1185" s="41"/>
      <c r="E1185" s="41"/>
      <c r="F1185" s="41"/>
      <c r="G1185" s="41"/>
      <c r="H1185" s="41"/>
      <c r="I1185" s="41"/>
      <c r="J1185" s="59">
        <v>43479.4784871238</v>
      </c>
      <c r="K1185" s="48" t="s">
        <v>3</v>
      </c>
      <c r="L1185" s="48" t="s">
        <v>33</v>
      </c>
      <c r="M1185" s="48" t="s">
        <v>33</v>
      </c>
      <c r="N1185" s="53">
        <f>IF(AND(K1185="L",M1185="Yes"),$O$6,IF(K1185="S",$M$4,IF(K1185="M",$N$4,$O$4)))+IF(L1185="Yes",$P$4,0)</f>
        <v>6.4</v>
      </c>
      <c r="O1185" s="53">
        <f>IF(K1185="S",$M$5,(IF(K1185="M",$N$5,$O$5)))+(IF(L1185="Yes",$P$5,0))</f>
        <v>1.5</v>
      </c>
      <c r="P1185" s="53">
        <f t="shared" si="51"/>
        <v>4.9</v>
      </c>
      <c r="Q1185" s="41"/>
      <c r="R1185" s="41"/>
      <c r="S1185" s="41"/>
      <c r="T1185" s="41"/>
      <c r="U1185" s="41"/>
      <c r="V1185" s="41"/>
      <c r="W1185" s="41"/>
      <c r="X1185" s="41"/>
    </row>
    <row r="1186" s="39" customFormat="1" ht="15.75" customHeight="1" spans="1:24">
      <c r="A1186" s="41"/>
      <c r="B1186" s="41"/>
      <c r="C1186" s="41"/>
      <c r="D1186" s="41"/>
      <c r="E1186" s="41"/>
      <c r="F1186" s="41"/>
      <c r="G1186" s="41"/>
      <c r="H1186" s="41"/>
      <c r="I1186" s="41"/>
      <c r="J1186" s="59">
        <v>43479.48404186</v>
      </c>
      <c r="K1186" s="48" t="s">
        <v>3</v>
      </c>
      <c r="L1186" s="48" t="s">
        <v>33</v>
      </c>
      <c r="M1186" s="48" t="s">
        <v>33</v>
      </c>
      <c r="N1186" s="53">
        <f>IF(AND(K1186="L",M1186="Yes"),$O$6,IF(K1186="S",$M$4,IF(K1186="M",$N$4,$O$4)))+IF(L1186="Yes",$P$4,0)</f>
        <v>6.4</v>
      </c>
      <c r="O1186" s="53">
        <f>IF(K1186="S",$M$5,(IF(K1186="M",$N$5,$O$5)))+(IF(L1186="Yes",$P$5,0))</f>
        <v>1.5</v>
      </c>
      <c r="P1186" s="53">
        <f t="shared" si="51"/>
        <v>4.9</v>
      </c>
      <c r="Q1186" s="41"/>
      <c r="R1186" s="41"/>
      <c r="S1186" s="41"/>
      <c r="T1186" s="41"/>
      <c r="U1186" s="41"/>
      <c r="V1186" s="41"/>
      <c r="W1186" s="41"/>
      <c r="X1186" s="41"/>
    </row>
    <row r="1187" s="39" customFormat="1" ht="15.75" customHeight="1" spans="1:24">
      <c r="A1187" s="41"/>
      <c r="B1187" s="41"/>
      <c r="C1187" s="41"/>
      <c r="D1187" s="41"/>
      <c r="E1187" s="41"/>
      <c r="F1187" s="41"/>
      <c r="G1187" s="41"/>
      <c r="H1187" s="41"/>
      <c r="I1187" s="41"/>
      <c r="J1187" s="59">
        <v>43479.4869641391</v>
      </c>
      <c r="K1187" s="48" t="s">
        <v>4</v>
      </c>
      <c r="L1187" s="48" t="s">
        <v>5</v>
      </c>
      <c r="M1187" s="48" t="s">
        <v>5</v>
      </c>
      <c r="N1187" s="53">
        <f>IF(AND(K1187="L",M1187="Yes"),$O$6,IF(K1187="S",$M$4,IF(K1187="M",$N$4,$O$4)))+IF(L1187="Yes",$P$4,0)</f>
        <v>11.56</v>
      </c>
      <c r="O1187" s="53">
        <f>IF(K1187="S",$M$5,(IF(K1187="M",$N$5,$O$5)))+(IF(L1187="Yes",$P$5,0))</f>
        <v>3.7</v>
      </c>
      <c r="P1187" s="53">
        <f t="shared" si="51"/>
        <v>7.86</v>
      </c>
      <c r="Q1187" s="41"/>
      <c r="R1187" s="41"/>
      <c r="S1187" s="41"/>
      <c r="T1187" s="41"/>
      <c r="U1187" s="41"/>
      <c r="V1187" s="41"/>
      <c r="W1187" s="41"/>
      <c r="X1187" s="41"/>
    </row>
    <row r="1188" s="39" customFormat="1" ht="15.75" customHeight="1" spans="1:24">
      <c r="A1188" s="41"/>
      <c r="B1188" s="41"/>
      <c r="C1188" s="41"/>
      <c r="D1188" s="41"/>
      <c r="E1188" s="41"/>
      <c r="F1188" s="41"/>
      <c r="G1188" s="41"/>
      <c r="H1188" s="41"/>
      <c r="I1188" s="41"/>
      <c r="J1188" s="59">
        <v>43479.4971182739</v>
      </c>
      <c r="K1188" s="48" t="s">
        <v>4</v>
      </c>
      <c r="L1188" s="48" t="s">
        <v>33</v>
      </c>
      <c r="M1188" s="48" t="s">
        <v>33</v>
      </c>
      <c r="N1188" s="53">
        <f>IF(AND(K1188="L",M1188="Yes"),$O$6,IF(K1188="S",$M$4,IF(K1188="M",$N$4,$O$4)))+IF(L1188="Yes",$P$4,0)</f>
        <v>7.4</v>
      </c>
      <c r="O1188" s="53">
        <f>IF(K1188="S",$M$5,(IF(K1188="M",$N$5,$O$5)))+(IF(L1188="Yes",$P$5,0))</f>
        <v>1.7</v>
      </c>
      <c r="P1188" s="53">
        <f t="shared" si="51"/>
        <v>5.7</v>
      </c>
      <c r="Q1188" s="41"/>
      <c r="R1188" s="41"/>
      <c r="S1188" s="41"/>
      <c r="T1188" s="41"/>
      <c r="U1188" s="41"/>
      <c r="V1188" s="41"/>
      <c r="W1188" s="41"/>
      <c r="X1188" s="41"/>
    </row>
    <row r="1189" s="39" customFormat="1" ht="15.75" customHeight="1" spans="1:24">
      <c r="A1189" s="41"/>
      <c r="B1189" s="41"/>
      <c r="C1189" s="41"/>
      <c r="D1189" s="41"/>
      <c r="E1189" s="41"/>
      <c r="F1189" s="41"/>
      <c r="G1189" s="41"/>
      <c r="H1189" s="41"/>
      <c r="I1189" s="41"/>
      <c r="J1189" s="59">
        <v>43479.5047773704</v>
      </c>
      <c r="K1189" s="48" t="s">
        <v>4</v>
      </c>
      <c r="L1189" s="48" t="s">
        <v>33</v>
      </c>
      <c r="M1189" s="48" t="s">
        <v>5</v>
      </c>
      <c r="N1189" s="53">
        <f>IF(AND(K1189="L",M1189="Yes"),$O$6,IF(K1189="S",$M$4,IF(K1189="M",$N$4,$O$4)))+IF(L1189="Yes",$P$4,0)</f>
        <v>6.66</v>
      </c>
      <c r="O1189" s="53">
        <f>IF(K1189="S",$M$5,(IF(K1189="M",$N$5,$O$5)))+(IF(L1189="Yes",$P$5,0))</f>
        <v>1.7</v>
      </c>
      <c r="P1189" s="53">
        <f t="shared" si="51"/>
        <v>4.96</v>
      </c>
      <c r="Q1189" s="41"/>
      <c r="R1189" s="41"/>
      <c r="S1189" s="41"/>
      <c r="T1189" s="41"/>
      <c r="U1189" s="41"/>
      <c r="V1189" s="41"/>
      <c r="W1189" s="41"/>
      <c r="X1189" s="41"/>
    </row>
    <row r="1190" s="39" customFormat="1" ht="15.75" customHeight="1" spans="1:24">
      <c r="A1190" s="41"/>
      <c r="B1190" s="41"/>
      <c r="C1190" s="41"/>
      <c r="D1190" s="41"/>
      <c r="E1190" s="41"/>
      <c r="F1190" s="41"/>
      <c r="G1190" s="41"/>
      <c r="H1190" s="41"/>
      <c r="I1190" s="41"/>
      <c r="J1190" s="59">
        <v>43479.5072025678</v>
      </c>
      <c r="K1190" s="48" t="s">
        <v>3</v>
      </c>
      <c r="L1190" s="48" t="s">
        <v>5</v>
      </c>
      <c r="M1190" s="48" t="s">
        <v>33</v>
      </c>
      <c r="N1190" s="53">
        <f>IF(AND(K1190="L",M1190="Yes"),$O$6,IF(K1190="S",$M$4,IF(K1190="M",$N$4,$O$4)))+IF(L1190="Yes",$P$4,0)</f>
        <v>11.3</v>
      </c>
      <c r="O1190" s="53">
        <f>IF(K1190="S",$M$5,(IF(K1190="M",$N$5,$O$5)))+(IF(L1190="Yes",$P$5,0))</f>
        <v>3.5</v>
      </c>
      <c r="P1190" s="53">
        <f t="shared" si="51"/>
        <v>7.8</v>
      </c>
      <c r="Q1190" s="41"/>
      <c r="R1190" s="41"/>
      <c r="S1190" s="41"/>
      <c r="T1190" s="41"/>
      <c r="U1190" s="41"/>
      <c r="V1190" s="41"/>
      <c r="W1190" s="41"/>
      <c r="X1190" s="41"/>
    </row>
    <row r="1191" s="39" customFormat="1" ht="15.75" customHeight="1" spans="1:24">
      <c r="A1191" s="41"/>
      <c r="B1191" s="41"/>
      <c r="C1191" s="41"/>
      <c r="D1191" s="41"/>
      <c r="E1191" s="41"/>
      <c r="F1191" s="41"/>
      <c r="G1191" s="41"/>
      <c r="H1191" s="41"/>
      <c r="I1191" s="41"/>
      <c r="J1191" s="59">
        <v>43479.5081103523</v>
      </c>
      <c r="K1191" s="48" t="s">
        <v>3</v>
      </c>
      <c r="L1191" s="48" t="s">
        <v>5</v>
      </c>
      <c r="M1191" s="48" t="s">
        <v>33</v>
      </c>
      <c r="N1191" s="53">
        <f>IF(AND(K1191="L",M1191="Yes"),$O$6,IF(K1191="S",$M$4,IF(K1191="M",$N$4,$O$4)))+IF(L1191="Yes",$P$4,0)</f>
        <v>11.3</v>
      </c>
      <c r="O1191" s="53">
        <f>IF(K1191="S",$M$5,(IF(K1191="M",$N$5,$O$5)))+(IF(L1191="Yes",$P$5,0))</f>
        <v>3.5</v>
      </c>
      <c r="P1191" s="53">
        <f t="shared" si="51"/>
        <v>7.8</v>
      </c>
      <c r="Q1191" s="41"/>
      <c r="R1191" s="41"/>
      <c r="S1191" s="41"/>
      <c r="T1191" s="41"/>
      <c r="U1191" s="41"/>
      <c r="V1191" s="41"/>
      <c r="W1191" s="41"/>
      <c r="X1191" s="41"/>
    </row>
    <row r="1192" s="39" customFormat="1" ht="15.75" customHeight="1" spans="1:24">
      <c r="A1192" s="41"/>
      <c r="B1192" s="41"/>
      <c r="C1192" s="41"/>
      <c r="D1192" s="41"/>
      <c r="E1192" s="41"/>
      <c r="F1192" s="41"/>
      <c r="G1192" s="41"/>
      <c r="H1192" s="41"/>
      <c r="I1192" s="41"/>
      <c r="J1192" s="59">
        <v>43479.5084493479</v>
      </c>
      <c r="K1192" s="48" t="s">
        <v>4</v>
      </c>
      <c r="L1192" s="48" t="s">
        <v>33</v>
      </c>
      <c r="M1192" s="48" t="s">
        <v>5</v>
      </c>
      <c r="N1192" s="53">
        <f>IF(AND(K1192="L",M1192="Yes"),$O$6,IF(K1192="S",$M$4,IF(K1192="M",$N$4,$O$4)))+IF(L1192="Yes",$P$4,0)</f>
        <v>6.66</v>
      </c>
      <c r="O1192" s="53">
        <f>IF(K1192="S",$M$5,(IF(K1192="M",$N$5,$O$5)))+(IF(L1192="Yes",$P$5,0))</f>
        <v>1.7</v>
      </c>
      <c r="P1192" s="53">
        <f t="shared" si="51"/>
        <v>4.96</v>
      </c>
      <c r="Q1192" s="41"/>
      <c r="R1192" s="41"/>
      <c r="S1192" s="41"/>
      <c r="T1192" s="41"/>
      <c r="U1192" s="41"/>
      <c r="V1192" s="41"/>
      <c r="W1192" s="41"/>
      <c r="X1192" s="41"/>
    </row>
    <row r="1193" s="39" customFormat="1" ht="15.75" customHeight="1" spans="1:24">
      <c r="A1193" s="41"/>
      <c r="B1193" s="41"/>
      <c r="C1193" s="41"/>
      <c r="D1193" s="41"/>
      <c r="E1193" s="41"/>
      <c r="F1193" s="41"/>
      <c r="G1193" s="41"/>
      <c r="H1193" s="41"/>
      <c r="I1193" s="41"/>
      <c r="J1193" s="59">
        <v>43479.5139387883</v>
      </c>
      <c r="K1193" s="48" t="s">
        <v>2</v>
      </c>
      <c r="L1193" s="48" t="s">
        <v>33</v>
      </c>
      <c r="M1193" s="48" t="s">
        <v>33</v>
      </c>
      <c r="N1193" s="53">
        <f>IF(AND(K1193="L",M1193="Yes"),$O$6,IF(K1193="S",$M$4,IF(K1193="M",$N$4,$O$4)))+IF(L1193="Yes",$P$4,0)</f>
        <v>5.4</v>
      </c>
      <c r="O1193" s="53">
        <f>IF(K1193="S",$M$5,(IF(K1193="M",$N$5,$O$5)))+(IF(L1193="Yes",$P$5,0))</f>
        <v>1.2</v>
      </c>
      <c r="P1193" s="53">
        <f t="shared" si="51"/>
        <v>4.2</v>
      </c>
      <c r="Q1193" s="41"/>
      <c r="R1193" s="41"/>
      <c r="S1193" s="41"/>
      <c r="T1193" s="41"/>
      <c r="U1193" s="41"/>
      <c r="V1193" s="41"/>
      <c r="W1193" s="41"/>
      <c r="X1193" s="41"/>
    </row>
    <row r="1194" s="39" customFormat="1" ht="15.75" customHeight="1" spans="1:24">
      <c r="A1194" s="41"/>
      <c r="B1194" s="41"/>
      <c r="C1194" s="41"/>
      <c r="D1194" s="41"/>
      <c r="E1194" s="41"/>
      <c r="F1194" s="41"/>
      <c r="G1194" s="41"/>
      <c r="H1194" s="41"/>
      <c r="I1194" s="41"/>
      <c r="J1194" s="59">
        <v>43479.5172782265</v>
      </c>
      <c r="K1194" s="48" t="s">
        <v>4</v>
      </c>
      <c r="L1194" s="48" t="s">
        <v>33</v>
      </c>
      <c r="M1194" s="48" t="s">
        <v>5</v>
      </c>
      <c r="N1194" s="53">
        <f>IF(AND(K1194="L",M1194="Yes"),$O$6,IF(K1194="S",$M$4,IF(K1194="M",$N$4,$O$4)))+IF(L1194="Yes",$P$4,0)</f>
        <v>6.66</v>
      </c>
      <c r="O1194" s="53">
        <f>IF(K1194="S",$M$5,(IF(K1194="M",$N$5,$O$5)))+(IF(L1194="Yes",$P$5,0))</f>
        <v>1.7</v>
      </c>
      <c r="P1194" s="53">
        <f t="shared" si="51"/>
        <v>4.96</v>
      </c>
      <c r="Q1194" s="41"/>
      <c r="R1194" s="41"/>
      <c r="S1194" s="41"/>
      <c r="T1194" s="41"/>
      <c r="U1194" s="41"/>
      <c r="V1194" s="41"/>
      <c r="W1194" s="41"/>
      <c r="X1194" s="41"/>
    </row>
    <row r="1195" s="39" customFormat="1" ht="15.75" customHeight="1" spans="1:24">
      <c r="A1195" s="41"/>
      <c r="B1195" s="41"/>
      <c r="C1195" s="41"/>
      <c r="D1195" s="41"/>
      <c r="E1195" s="41"/>
      <c r="F1195" s="41"/>
      <c r="G1195" s="41"/>
      <c r="H1195" s="41"/>
      <c r="I1195" s="41"/>
      <c r="J1195" s="59">
        <v>43479.5343109132</v>
      </c>
      <c r="K1195" s="48" t="s">
        <v>4</v>
      </c>
      <c r="L1195" s="48" t="s">
        <v>33</v>
      </c>
      <c r="M1195" s="48" t="s">
        <v>5</v>
      </c>
      <c r="N1195" s="53">
        <f>IF(AND(K1195="L",M1195="Yes"),$O$6,IF(K1195="S",$M$4,IF(K1195="M",$N$4,$O$4)))+IF(L1195="Yes",$P$4,0)</f>
        <v>6.66</v>
      </c>
      <c r="O1195" s="53">
        <f>IF(K1195="S",$M$5,(IF(K1195="M",$N$5,$O$5)))+(IF(L1195="Yes",$P$5,0))</f>
        <v>1.7</v>
      </c>
      <c r="P1195" s="53">
        <f t="shared" si="51"/>
        <v>4.96</v>
      </c>
      <c r="Q1195" s="41"/>
      <c r="R1195" s="41"/>
      <c r="S1195" s="41"/>
      <c r="T1195" s="41"/>
      <c r="U1195" s="41"/>
      <c r="V1195" s="41"/>
      <c r="W1195" s="41"/>
      <c r="X1195" s="41"/>
    </row>
    <row r="1196" s="39" customFormat="1" ht="15.75" customHeight="1" spans="1:24">
      <c r="A1196" s="41"/>
      <c r="B1196" s="41"/>
      <c r="C1196" s="41"/>
      <c r="D1196" s="41"/>
      <c r="E1196" s="41"/>
      <c r="F1196" s="41"/>
      <c r="G1196" s="41"/>
      <c r="H1196" s="41"/>
      <c r="I1196" s="41"/>
      <c r="J1196" s="59">
        <v>43479.5433354956</v>
      </c>
      <c r="K1196" s="48" t="s">
        <v>4</v>
      </c>
      <c r="L1196" s="48" t="s">
        <v>33</v>
      </c>
      <c r="M1196" s="48" t="s">
        <v>33</v>
      </c>
      <c r="N1196" s="53">
        <f>IF(AND(K1196="L",M1196="Yes"),$O$6,IF(K1196="S",$M$4,IF(K1196="M",$N$4,$O$4)))+IF(L1196="Yes",$P$4,0)</f>
        <v>7.4</v>
      </c>
      <c r="O1196" s="53">
        <f>IF(K1196="S",$M$5,(IF(K1196="M",$N$5,$O$5)))+(IF(L1196="Yes",$P$5,0))</f>
        <v>1.7</v>
      </c>
      <c r="P1196" s="53">
        <f t="shared" si="51"/>
        <v>5.7</v>
      </c>
      <c r="Q1196" s="41"/>
      <c r="R1196" s="41"/>
      <c r="S1196" s="41"/>
      <c r="T1196" s="41"/>
      <c r="U1196" s="41"/>
      <c r="V1196" s="41"/>
      <c r="W1196" s="41"/>
      <c r="X1196" s="41"/>
    </row>
    <row r="1197" s="39" customFormat="1" ht="15.75" customHeight="1" spans="1:24">
      <c r="A1197" s="41"/>
      <c r="B1197" s="41"/>
      <c r="C1197" s="41"/>
      <c r="D1197" s="41"/>
      <c r="E1197" s="41"/>
      <c r="F1197" s="41"/>
      <c r="G1197" s="41"/>
      <c r="H1197" s="41"/>
      <c r="I1197" s="41"/>
      <c r="J1197" s="59">
        <v>43479.5434659538</v>
      </c>
      <c r="K1197" s="48" t="s">
        <v>3</v>
      </c>
      <c r="L1197" s="48" t="s">
        <v>33</v>
      </c>
      <c r="M1197" s="48" t="s">
        <v>33</v>
      </c>
      <c r="N1197" s="53">
        <f>IF(AND(K1197="L",M1197="Yes"),$O$6,IF(K1197="S",$M$4,IF(K1197="M",$N$4,$O$4)))+IF(L1197="Yes",$P$4,0)</f>
        <v>6.4</v>
      </c>
      <c r="O1197" s="53">
        <f>IF(K1197="S",$M$5,(IF(K1197="M",$N$5,$O$5)))+(IF(L1197="Yes",$P$5,0))</f>
        <v>1.5</v>
      </c>
      <c r="P1197" s="53">
        <f t="shared" si="51"/>
        <v>4.9</v>
      </c>
      <c r="Q1197" s="41"/>
      <c r="R1197" s="41"/>
      <c r="S1197" s="41"/>
      <c r="T1197" s="41"/>
      <c r="U1197" s="41"/>
      <c r="V1197" s="41"/>
      <c r="W1197" s="41"/>
      <c r="X1197" s="41"/>
    </row>
    <row r="1198" s="39" customFormat="1" ht="15.75" customHeight="1" spans="1:24">
      <c r="A1198" s="41"/>
      <c r="B1198" s="41"/>
      <c r="C1198" s="41"/>
      <c r="D1198" s="41"/>
      <c r="E1198" s="41"/>
      <c r="F1198" s="41"/>
      <c r="G1198" s="41"/>
      <c r="H1198" s="41"/>
      <c r="I1198" s="41"/>
      <c r="J1198" s="59">
        <v>43479.5447532561</v>
      </c>
      <c r="K1198" s="48" t="s">
        <v>3</v>
      </c>
      <c r="L1198" s="48" t="s">
        <v>33</v>
      </c>
      <c r="M1198" s="48" t="s">
        <v>33</v>
      </c>
      <c r="N1198" s="53">
        <f>IF(AND(K1198="L",M1198="Yes"),$O$6,IF(K1198="S",$M$4,IF(K1198="M",$N$4,$O$4)))+IF(L1198="Yes",$P$4,0)</f>
        <v>6.4</v>
      </c>
      <c r="O1198" s="53">
        <f>IF(K1198="S",$M$5,(IF(K1198="M",$N$5,$O$5)))+(IF(L1198="Yes",$P$5,0))</f>
        <v>1.5</v>
      </c>
      <c r="P1198" s="53">
        <f t="shared" si="51"/>
        <v>4.9</v>
      </c>
      <c r="Q1198" s="41"/>
      <c r="R1198" s="41"/>
      <c r="S1198" s="41"/>
      <c r="T1198" s="41"/>
      <c r="U1198" s="41"/>
      <c r="V1198" s="41"/>
      <c r="W1198" s="41"/>
      <c r="X1198" s="41"/>
    </row>
    <row r="1199" s="39" customFormat="1" ht="15.75" customHeight="1" spans="1:24">
      <c r="A1199" s="41"/>
      <c r="B1199" s="41"/>
      <c r="C1199" s="41"/>
      <c r="D1199" s="41"/>
      <c r="E1199" s="41"/>
      <c r="F1199" s="41"/>
      <c r="G1199" s="41"/>
      <c r="H1199" s="41"/>
      <c r="I1199" s="41"/>
      <c r="J1199" s="59">
        <v>43479.5460189429</v>
      </c>
      <c r="K1199" s="48" t="s">
        <v>2</v>
      </c>
      <c r="L1199" s="48" t="s">
        <v>33</v>
      </c>
      <c r="M1199" s="48" t="s">
        <v>33</v>
      </c>
      <c r="N1199" s="53">
        <f>IF(AND(K1199="L",M1199="Yes"),$O$6,IF(K1199="S",$M$4,IF(K1199="M",$N$4,$O$4)))+IF(L1199="Yes",$P$4,0)</f>
        <v>5.4</v>
      </c>
      <c r="O1199" s="53">
        <f>IF(K1199="S",$M$5,(IF(K1199="M",$N$5,$O$5)))+(IF(L1199="Yes",$P$5,0))</f>
        <v>1.2</v>
      </c>
      <c r="P1199" s="53">
        <f t="shared" si="51"/>
        <v>4.2</v>
      </c>
      <c r="Q1199" s="41"/>
      <c r="R1199" s="41"/>
      <c r="S1199" s="41"/>
      <c r="T1199" s="41"/>
      <c r="U1199" s="41"/>
      <c r="V1199" s="41"/>
      <c r="W1199" s="41"/>
      <c r="X1199" s="41"/>
    </row>
    <row r="1200" s="39" customFormat="1" ht="15.75" customHeight="1" spans="1:24">
      <c r="A1200" s="41"/>
      <c r="B1200" s="41"/>
      <c r="C1200" s="41"/>
      <c r="D1200" s="41"/>
      <c r="E1200" s="41"/>
      <c r="F1200" s="41"/>
      <c r="G1200" s="41"/>
      <c r="H1200" s="41"/>
      <c r="I1200" s="41"/>
      <c r="J1200" s="59">
        <v>43479.550627945</v>
      </c>
      <c r="K1200" s="48" t="s">
        <v>4</v>
      </c>
      <c r="L1200" s="48" t="s">
        <v>33</v>
      </c>
      <c r="M1200" s="48" t="s">
        <v>5</v>
      </c>
      <c r="N1200" s="53">
        <f>IF(AND(K1200="L",M1200="Yes"),$O$6,IF(K1200="S",$M$4,IF(K1200="M",$N$4,$O$4)))+IF(L1200="Yes",$P$4,0)</f>
        <v>6.66</v>
      </c>
      <c r="O1200" s="53">
        <f>IF(K1200="S",$M$5,(IF(K1200="M",$N$5,$O$5)))+(IF(L1200="Yes",$P$5,0))</f>
        <v>1.7</v>
      </c>
      <c r="P1200" s="53">
        <f t="shared" si="51"/>
        <v>4.96</v>
      </c>
      <c r="Q1200" s="41"/>
      <c r="R1200" s="41"/>
      <c r="S1200" s="41"/>
      <c r="T1200" s="41"/>
      <c r="U1200" s="41"/>
      <c r="V1200" s="41"/>
      <c r="W1200" s="41"/>
      <c r="X1200" s="41"/>
    </row>
    <row r="1201" s="39" customFormat="1" ht="15.75" customHeight="1" spans="1:24">
      <c r="A1201" s="41"/>
      <c r="B1201" s="41"/>
      <c r="C1201" s="41"/>
      <c r="D1201" s="41"/>
      <c r="E1201" s="41"/>
      <c r="F1201" s="41"/>
      <c r="G1201" s="41"/>
      <c r="H1201" s="41"/>
      <c r="I1201" s="41"/>
      <c r="J1201" s="59">
        <v>43479.5634425385</v>
      </c>
      <c r="K1201" s="48" t="s">
        <v>4</v>
      </c>
      <c r="L1201" s="48" t="s">
        <v>33</v>
      </c>
      <c r="M1201" s="48" t="s">
        <v>5</v>
      </c>
      <c r="N1201" s="53">
        <f>IF(AND(K1201="L",M1201="Yes"),$O$6,IF(K1201="S",$M$4,IF(K1201="M",$N$4,$O$4)))+IF(L1201="Yes",$P$4,0)</f>
        <v>6.66</v>
      </c>
      <c r="O1201" s="53">
        <f>IF(K1201="S",$M$5,(IF(K1201="M",$N$5,$O$5)))+(IF(L1201="Yes",$P$5,0))</f>
        <v>1.7</v>
      </c>
      <c r="P1201" s="53">
        <f t="shared" si="51"/>
        <v>4.96</v>
      </c>
      <c r="Q1201" s="41"/>
      <c r="R1201" s="41"/>
      <c r="S1201" s="41"/>
      <c r="T1201" s="41"/>
      <c r="U1201" s="41"/>
      <c r="V1201" s="41"/>
      <c r="W1201" s="41"/>
      <c r="X1201" s="41"/>
    </row>
    <row r="1202" s="39" customFormat="1" ht="15.75" customHeight="1" spans="1:24">
      <c r="A1202" s="41"/>
      <c r="B1202" s="41"/>
      <c r="C1202" s="41"/>
      <c r="D1202" s="41"/>
      <c r="E1202" s="41"/>
      <c r="F1202" s="41"/>
      <c r="G1202" s="41"/>
      <c r="H1202" s="41"/>
      <c r="I1202" s="41"/>
      <c r="J1202" s="59">
        <v>43479.572959825</v>
      </c>
      <c r="K1202" s="48" t="s">
        <v>4</v>
      </c>
      <c r="L1202" s="48" t="s">
        <v>5</v>
      </c>
      <c r="M1202" s="48" t="s">
        <v>5</v>
      </c>
      <c r="N1202" s="53">
        <f>IF(AND(K1202="L",M1202="Yes"),$O$6,IF(K1202="S",$M$4,IF(K1202="M",$N$4,$O$4)))+IF(L1202="Yes",$P$4,0)</f>
        <v>11.56</v>
      </c>
      <c r="O1202" s="53">
        <f>IF(K1202="S",$M$5,(IF(K1202="M",$N$5,$O$5)))+(IF(L1202="Yes",$P$5,0))</f>
        <v>3.7</v>
      </c>
      <c r="P1202" s="53">
        <f t="shared" si="51"/>
        <v>7.86</v>
      </c>
      <c r="Q1202" s="41"/>
      <c r="R1202" s="41"/>
      <c r="S1202" s="41"/>
      <c r="T1202" s="41"/>
      <c r="U1202" s="41"/>
      <c r="V1202" s="41"/>
      <c r="W1202" s="41"/>
      <c r="X1202" s="41"/>
    </row>
    <row r="1203" s="39" customFormat="1" ht="15.75" customHeight="1" spans="1:24">
      <c r="A1203" s="41"/>
      <c r="B1203" s="41"/>
      <c r="C1203" s="41"/>
      <c r="D1203" s="41"/>
      <c r="E1203" s="41"/>
      <c r="F1203" s="41"/>
      <c r="G1203" s="41"/>
      <c r="H1203" s="41"/>
      <c r="I1203" s="41"/>
      <c r="J1203" s="59">
        <v>43479.577213043</v>
      </c>
      <c r="K1203" s="48" t="s">
        <v>4</v>
      </c>
      <c r="L1203" s="48" t="s">
        <v>5</v>
      </c>
      <c r="M1203" s="48" t="s">
        <v>5</v>
      </c>
      <c r="N1203" s="53">
        <f>IF(AND(K1203="L",M1203="Yes"),$O$6,IF(K1203="S",$M$4,IF(K1203="M",$N$4,$O$4)))+IF(L1203="Yes",$P$4,0)</f>
        <v>11.56</v>
      </c>
      <c r="O1203" s="53">
        <f>IF(K1203="S",$M$5,(IF(K1203="M",$N$5,$O$5)))+(IF(L1203="Yes",$P$5,0))</f>
        <v>3.7</v>
      </c>
      <c r="P1203" s="53">
        <f t="shared" si="51"/>
        <v>7.86</v>
      </c>
      <c r="Q1203" s="41"/>
      <c r="R1203" s="41"/>
      <c r="S1203" s="41"/>
      <c r="T1203" s="41"/>
      <c r="U1203" s="41"/>
      <c r="V1203" s="41"/>
      <c r="W1203" s="41"/>
      <c r="X1203" s="41"/>
    </row>
    <row r="1204" s="39" customFormat="1" ht="15.75" customHeight="1" spans="1:24">
      <c r="A1204" s="41"/>
      <c r="B1204" s="41"/>
      <c r="C1204" s="41"/>
      <c r="D1204" s="41"/>
      <c r="E1204" s="41"/>
      <c r="F1204" s="41"/>
      <c r="G1204" s="41"/>
      <c r="H1204" s="41"/>
      <c r="I1204" s="41"/>
      <c r="J1204" s="59">
        <v>43479.5814040098</v>
      </c>
      <c r="K1204" s="48" t="s">
        <v>4</v>
      </c>
      <c r="L1204" s="48" t="s">
        <v>33</v>
      </c>
      <c r="M1204" s="48" t="s">
        <v>5</v>
      </c>
      <c r="N1204" s="53">
        <f>IF(AND(K1204="L",M1204="Yes"),$O$6,IF(K1204="S",$M$4,IF(K1204="M",$N$4,$O$4)))+IF(L1204="Yes",$P$4,0)</f>
        <v>6.66</v>
      </c>
      <c r="O1204" s="53">
        <f>IF(K1204="S",$M$5,(IF(K1204="M",$N$5,$O$5)))+(IF(L1204="Yes",$P$5,0))</f>
        <v>1.7</v>
      </c>
      <c r="P1204" s="53">
        <f t="shared" si="51"/>
        <v>4.96</v>
      </c>
      <c r="Q1204" s="41"/>
      <c r="R1204" s="41"/>
      <c r="S1204" s="41"/>
      <c r="T1204" s="41"/>
      <c r="U1204" s="41"/>
      <c r="V1204" s="41"/>
      <c r="W1204" s="41"/>
      <c r="X1204" s="41"/>
    </row>
    <row r="1205" s="39" customFormat="1" ht="15.75" customHeight="1" spans="1:24">
      <c r="A1205" s="41"/>
      <c r="B1205" s="41"/>
      <c r="C1205" s="41"/>
      <c r="D1205" s="41"/>
      <c r="E1205" s="41"/>
      <c r="F1205" s="41"/>
      <c r="G1205" s="41"/>
      <c r="H1205" s="41"/>
      <c r="I1205" s="41"/>
      <c r="J1205" s="59">
        <v>43479.5853645086</v>
      </c>
      <c r="K1205" s="48" t="s">
        <v>3</v>
      </c>
      <c r="L1205" s="48" t="s">
        <v>5</v>
      </c>
      <c r="M1205" s="48" t="s">
        <v>33</v>
      </c>
      <c r="N1205" s="53">
        <f>IF(AND(K1205="L",M1205="Yes"),$O$6,IF(K1205="S",$M$4,IF(K1205="M",$N$4,$O$4)))+IF(L1205="Yes",$P$4,0)</f>
        <v>11.3</v>
      </c>
      <c r="O1205" s="53">
        <f>IF(K1205="S",$M$5,(IF(K1205="M",$N$5,$O$5)))+(IF(L1205="Yes",$P$5,0))</f>
        <v>3.5</v>
      </c>
      <c r="P1205" s="53">
        <f t="shared" si="51"/>
        <v>7.8</v>
      </c>
      <c r="Q1205" s="41"/>
      <c r="R1205" s="41"/>
      <c r="S1205" s="41"/>
      <c r="T1205" s="41"/>
      <c r="U1205" s="41"/>
      <c r="V1205" s="41"/>
      <c r="W1205" s="41"/>
      <c r="X1205" s="41"/>
    </row>
    <row r="1206" s="39" customFormat="1" ht="15.75" customHeight="1" spans="1:24">
      <c r="A1206" s="41"/>
      <c r="B1206" s="41"/>
      <c r="C1206" s="41"/>
      <c r="D1206" s="41"/>
      <c r="E1206" s="41"/>
      <c r="F1206" s="41"/>
      <c r="G1206" s="41"/>
      <c r="H1206" s="41"/>
      <c r="I1206" s="41"/>
      <c r="J1206" s="59">
        <v>43479.5854990008</v>
      </c>
      <c r="K1206" s="48" t="s">
        <v>2</v>
      </c>
      <c r="L1206" s="48" t="s">
        <v>33</v>
      </c>
      <c r="M1206" s="48" t="s">
        <v>33</v>
      </c>
      <c r="N1206" s="53">
        <f>IF(AND(K1206="L",M1206="Yes"),$O$6,IF(K1206="S",$M$4,IF(K1206="M",$N$4,$O$4)))+IF(L1206="Yes",$P$4,0)</f>
        <v>5.4</v>
      </c>
      <c r="O1206" s="53">
        <f>IF(K1206="S",$M$5,(IF(K1206="M",$N$5,$O$5)))+(IF(L1206="Yes",$P$5,0))</f>
        <v>1.2</v>
      </c>
      <c r="P1206" s="53">
        <f t="shared" si="51"/>
        <v>4.2</v>
      </c>
      <c r="Q1206" s="41"/>
      <c r="R1206" s="41"/>
      <c r="S1206" s="41"/>
      <c r="T1206" s="41"/>
      <c r="U1206" s="41"/>
      <c r="V1206" s="41"/>
      <c r="W1206" s="41"/>
      <c r="X1206" s="41"/>
    </row>
    <row r="1207" s="39" customFormat="1" ht="15.75" customHeight="1" spans="1:24">
      <c r="A1207" s="41"/>
      <c r="B1207" s="41"/>
      <c r="C1207" s="41"/>
      <c r="D1207" s="41"/>
      <c r="E1207" s="41"/>
      <c r="F1207" s="41"/>
      <c r="G1207" s="41"/>
      <c r="H1207" s="41"/>
      <c r="I1207" s="41"/>
      <c r="J1207" s="59">
        <v>43479.5863462981</v>
      </c>
      <c r="K1207" s="48" t="s">
        <v>4</v>
      </c>
      <c r="L1207" s="48" t="s">
        <v>33</v>
      </c>
      <c r="M1207" s="48" t="s">
        <v>33</v>
      </c>
      <c r="N1207" s="53">
        <f>IF(AND(K1207="L",M1207="Yes"),$O$6,IF(K1207="S",$M$4,IF(K1207="M",$N$4,$O$4)))+IF(L1207="Yes",$P$4,0)</f>
        <v>7.4</v>
      </c>
      <c r="O1207" s="53">
        <f>IF(K1207="S",$M$5,(IF(K1207="M",$N$5,$O$5)))+(IF(L1207="Yes",$P$5,0))</f>
        <v>1.7</v>
      </c>
      <c r="P1207" s="53">
        <f t="shared" si="51"/>
        <v>5.7</v>
      </c>
      <c r="Q1207" s="41"/>
      <c r="R1207" s="41"/>
      <c r="S1207" s="41"/>
      <c r="T1207" s="41"/>
      <c r="U1207" s="41"/>
      <c r="V1207" s="41"/>
      <c r="W1207" s="41"/>
      <c r="X1207" s="41"/>
    </row>
    <row r="1208" s="39" customFormat="1" ht="15.75" customHeight="1" spans="1:24">
      <c r="A1208" s="41"/>
      <c r="B1208" s="41"/>
      <c r="C1208" s="41"/>
      <c r="D1208" s="41"/>
      <c r="E1208" s="41"/>
      <c r="F1208" s="41"/>
      <c r="G1208" s="41"/>
      <c r="H1208" s="41"/>
      <c r="I1208" s="41"/>
      <c r="J1208" s="59">
        <v>43479.5921606974</v>
      </c>
      <c r="K1208" s="48" t="s">
        <v>4</v>
      </c>
      <c r="L1208" s="48" t="s">
        <v>33</v>
      </c>
      <c r="M1208" s="48" t="s">
        <v>5</v>
      </c>
      <c r="N1208" s="53">
        <f>IF(AND(K1208="L",M1208="Yes"),$O$6,IF(K1208="S",$M$4,IF(K1208="M",$N$4,$O$4)))+IF(L1208="Yes",$P$4,0)</f>
        <v>6.66</v>
      </c>
      <c r="O1208" s="53">
        <f>IF(K1208="S",$M$5,(IF(K1208="M",$N$5,$O$5)))+(IF(L1208="Yes",$P$5,0))</f>
        <v>1.7</v>
      </c>
      <c r="P1208" s="53">
        <f t="shared" si="51"/>
        <v>4.96</v>
      </c>
      <c r="Q1208" s="41"/>
      <c r="R1208" s="41"/>
      <c r="S1208" s="41"/>
      <c r="T1208" s="41"/>
      <c r="U1208" s="41"/>
      <c r="V1208" s="41"/>
      <c r="W1208" s="41"/>
      <c r="X1208" s="41"/>
    </row>
    <row r="1209" s="39" customFormat="1" ht="15.75" customHeight="1" spans="1:24">
      <c r="A1209" s="41"/>
      <c r="B1209" s="41"/>
      <c r="C1209" s="41"/>
      <c r="D1209" s="41"/>
      <c r="E1209" s="41"/>
      <c r="F1209" s="41"/>
      <c r="G1209" s="41"/>
      <c r="H1209" s="41"/>
      <c r="I1209" s="41"/>
      <c r="J1209" s="59">
        <v>43479.5966057922</v>
      </c>
      <c r="K1209" s="48" t="s">
        <v>4</v>
      </c>
      <c r="L1209" s="48" t="s">
        <v>33</v>
      </c>
      <c r="M1209" s="48" t="s">
        <v>5</v>
      </c>
      <c r="N1209" s="53">
        <f>IF(AND(K1209="L",M1209="Yes"),$O$6,IF(K1209="S",$M$4,IF(K1209="M",$N$4,$O$4)))+IF(L1209="Yes",$P$4,0)</f>
        <v>6.66</v>
      </c>
      <c r="O1209" s="53">
        <f>IF(K1209="S",$M$5,(IF(K1209="M",$N$5,$O$5)))+(IF(L1209="Yes",$P$5,0))</f>
        <v>1.7</v>
      </c>
      <c r="P1209" s="53">
        <f t="shared" si="51"/>
        <v>4.96</v>
      </c>
      <c r="Q1209" s="41"/>
      <c r="R1209" s="41"/>
      <c r="S1209" s="41"/>
      <c r="T1209" s="41"/>
      <c r="U1209" s="41"/>
      <c r="V1209" s="41"/>
      <c r="W1209" s="41"/>
      <c r="X1209" s="41"/>
    </row>
    <row r="1210" s="39" customFormat="1" ht="15.75" customHeight="1" spans="1:24">
      <c r="A1210" s="41"/>
      <c r="B1210" s="41"/>
      <c r="C1210" s="41"/>
      <c r="D1210" s="41"/>
      <c r="E1210" s="41"/>
      <c r="F1210" s="41"/>
      <c r="G1210" s="41"/>
      <c r="H1210" s="41"/>
      <c r="I1210" s="41"/>
      <c r="J1210" s="59">
        <v>43479.6039578043</v>
      </c>
      <c r="K1210" s="48" t="s">
        <v>4</v>
      </c>
      <c r="L1210" s="48" t="s">
        <v>33</v>
      </c>
      <c r="M1210" s="48" t="s">
        <v>5</v>
      </c>
      <c r="N1210" s="53">
        <f>IF(AND(K1210="L",M1210="Yes"),$O$6,IF(K1210="S",$M$4,IF(K1210="M",$N$4,$O$4)))+IF(L1210="Yes",$P$4,0)</f>
        <v>6.66</v>
      </c>
      <c r="O1210" s="53">
        <f>IF(K1210="S",$M$5,(IF(K1210="M",$N$5,$O$5)))+(IF(L1210="Yes",$P$5,0))</f>
        <v>1.7</v>
      </c>
      <c r="P1210" s="53">
        <f t="shared" si="51"/>
        <v>4.96</v>
      </c>
      <c r="Q1210" s="41"/>
      <c r="R1210" s="41"/>
      <c r="S1210" s="41"/>
      <c r="T1210" s="41"/>
      <c r="U1210" s="41"/>
      <c r="V1210" s="41"/>
      <c r="W1210" s="41"/>
      <c r="X1210" s="41"/>
    </row>
    <row r="1211" s="39" customFormat="1" ht="15.75" customHeight="1" spans="1:24">
      <c r="A1211" s="41"/>
      <c r="B1211" s="41"/>
      <c r="C1211" s="41"/>
      <c r="D1211" s="41"/>
      <c r="E1211" s="41"/>
      <c r="F1211" s="41"/>
      <c r="G1211" s="41"/>
      <c r="H1211" s="41"/>
      <c r="I1211" s="41"/>
      <c r="J1211" s="59">
        <v>43479.6163777356</v>
      </c>
      <c r="K1211" s="48" t="s">
        <v>3</v>
      </c>
      <c r="L1211" s="48" t="s">
        <v>5</v>
      </c>
      <c r="M1211" s="48" t="s">
        <v>33</v>
      </c>
      <c r="N1211" s="53">
        <f>IF(AND(K1211="L",M1211="Yes"),$O$6,IF(K1211="S",$M$4,IF(K1211="M",$N$4,$O$4)))+IF(L1211="Yes",$P$4,0)</f>
        <v>11.3</v>
      </c>
      <c r="O1211" s="53">
        <f>IF(K1211="S",$M$5,(IF(K1211="M",$N$5,$O$5)))+(IF(L1211="Yes",$P$5,0))</f>
        <v>3.5</v>
      </c>
      <c r="P1211" s="53">
        <f t="shared" si="51"/>
        <v>7.8</v>
      </c>
      <c r="Q1211" s="41"/>
      <c r="R1211" s="41"/>
      <c r="S1211" s="41"/>
      <c r="T1211" s="41"/>
      <c r="U1211" s="41"/>
      <c r="V1211" s="41"/>
      <c r="W1211" s="41"/>
      <c r="X1211" s="41"/>
    </row>
    <row r="1212" s="39" customFormat="1" ht="15.75" customHeight="1" spans="1:24">
      <c r="A1212" s="41"/>
      <c r="B1212" s="41"/>
      <c r="C1212" s="41"/>
      <c r="D1212" s="41"/>
      <c r="E1212" s="41"/>
      <c r="F1212" s="41"/>
      <c r="G1212" s="41"/>
      <c r="H1212" s="41"/>
      <c r="I1212" s="41"/>
      <c r="J1212" s="59">
        <v>43479.6172601863</v>
      </c>
      <c r="K1212" s="48" t="s">
        <v>4</v>
      </c>
      <c r="L1212" s="48" t="s">
        <v>33</v>
      </c>
      <c r="M1212" s="48" t="s">
        <v>5</v>
      </c>
      <c r="N1212" s="53">
        <f>IF(AND(K1212="L",M1212="Yes"),$O$6,IF(K1212="S",$M$4,IF(K1212="M",$N$4,$O$4)))+IF(L1212="Yes",$P$4,0)</f>
        <v>6.66</v>
      </c>
      <c r="O1212" s="53">
        <f>IF(K1212="S",$M$5,(IF(K1212="M",$N$5,$O$5)))+(IF(L1212="Yes",$P$5,0))</f>
        <v>1.7</v>
      </c>
      <c r="P1212" s="53">
        <f t="shared" si="51"/>
        <v>4.96</v>
      </c>
      <c r="Q1212" s="41"/>
      <c r="R1212" s="41"/>
      <c r="S1212" s="41"/>
      <c r="T1212" s="41"/>
      <c r="U1212" s="41"/>
      <c r="V1212" s="41"/>
      <c r="W1212" s="41"/>
      <c r="X1212" s="41"/>
    </row>
    <row r="1213" s="39" customFormat="1" ht="15.75" customHeight="1" spans="1:24">
      <c r="A1213" s="41"/>
      <c r="B1213" s="41"/>
      <c r="C1213" s="41"/>
      <c r="D1213" s="41"/>
      <c r="E1213" s="41"/>
      <c r="F1213" s="41"/>
      <c r="G1213" s="41"/>
      <c r="H1213" s="41"/>
      <c r="I1213" s="41"/>
      <c r="J1213" s="59">
        <v>43479.6271438307</v>
      </c>
      <c r="K1213" s="48" t="s">
        <v>2</v>
      </c>
      <c r="L1213" s="48" t="s">
        <v>33</v>
      </c>
      <c r="M1213" s="48" t="s">
        <v>33</v>
      </c>
      <c r="N1213" s="53">
        <f>IF(AND(K1213="L",M1213="Yes"),$O$6,IF(K1213="S",$M$4,IF(K1213="M",$N$4,$O$4)))+IF(L1213="Yes",$P$4,0)</f>
        <v>5.4</v>
      </c>
      <c r="O1213" s="53">
        <f>IF(K1213="S",$M$5,(IF(K1213="M",$N$5,$O$5)))+(IF(L1213="Yes",$P$5,0))</f>
        <v>1.2</v>
      </c>
      <c r="P1213" s="53">
        <f t="shared" si="51"/>
        <v>4.2</v>
      </c>
      <c r="Q1213" s="41"/>
      <c r="R1213" s="41"/>
      <c r="S1213" s="41"/>
      <c r="T1213" s="41"/>
      <c r="U1213" s="41"/>
      <c r="V1213" s="41"/>
      <c r="W1213" s="41"/>
      <c r="X1213" s="41"/>
    </row>
    <row r="1214" s="39" customFormat="1" ht="15.75" customHeight="1" spans="1:24">
      <c r="A1214" s="41"/>
      <c r="B1214" s="41"/>
      <c r="C1214" s="41"/>
      <c r="D1214" s="41"/>
      <c r="E1214" s="41"/>
      <c r="F1214" s="41"/>
      <c r="G1214" s="41"/>
      <c r="H1214" s="41"/>
      <c r="I1214" s="41"/>
      <c r="J1214" s="59">
        <v>43479.6272622773</v>
      </c>
      <c r="K1214" s="48" t="s">
        <v>2</v>
      </c>
      <c r="L1214" s="48" t="s">
        <v>5</v>
      </c>
      <c r="M1214" s="48" t="s">
        <v>33</v>
      </c>
      <c r="N1214" s="53">
        <f>IF(AND(K1214="L",M1214="Yes"),$O$6,IF(K1214="S",$M$4,IF(K1214="M",$N$4,$O$4)))+IF(L1214="Yes",$P$4,0)</f>
        <v>10.3</v>
      </c>
      <c r="O1214" s="53">
        <f>IF(K1214="S",$M$5,(IF(K1214="M",$N$5,$O$5)))+(IF(L1214="Yes",$P$5,0))</f>
        <v>3.2</v>
      </c>
      <c r="P1214" s="53">
        <f t="shared" si="51"/>
        <v>7.1</v>
      </c>
      <c r="Q1214" s="41"/>
      <c r="R1214" s="41"/>
      <c r="S1214" s="41"/>
      <c r="T1214" s="41"/>
      <c r="U1214" s="41"/>
      <c r="V1214" s="41"/>
      <c r="W1214" s="41"/>
      <c r="X1214" s="41"/>
    </row>
    <row r="1215" s="39" customFormat="1" ht="15.75" customHeight="1" spans="1:24">
      <c r="A1215" s="41"/>
      <c r="B1215" s="41"/>
      <c r="C1215" s="41"/>
      <c r="D1215" s="41"/>
      <c r="E1215" s="41"/>
      <c r="F1215" s="41"/>
      <c r="G1215" s="41"/>
      <c r="H1215" s="41"/>
      <c r="I1215" s="41"/>
      <c r="J1215" s="59">
        <v>43479.6276071115</v>
      </c>
      <c r="K1215" s="48" t="s">
        <v>4</v>
      </c>
      <c r="L1215" s="48" t="s">
        <v>33</v>
      </c>
      <c r="M1215" s="48" t="s">
        <v>5</v>
      </c>
      <c r="N1215" s="53">
        <f>IF(AND(K1215="L",M1215="Yes"),$O$6,IF(K1215="S",$M$4,IF(K1215="M",$N$4,$O$4)))+IF(L1215="Yes",$P$4,0)</f>
        <v>6.66</v>
      </c>
      <c r="O1215" s="53">
        <f>IF(K1215="S",$M$5,(IF(K1215="M",$N$5,$O$5)))+(IF(L1215="Yes",$P$5,0))</f>
        <v>1.7</v>
      </c>
      <c r="P1215" s="53">
        <f t="shared" si="51"/>
        <v>4.96</v>
      </c>
      <c r="Q1215" s="41"/>
      <c r="R1215" s="41"/>
      <c r="S1215" s="41"/>
      <c r="T1215" s="41"/>
      <c r="U1215" s="41"/>
      <c r="V1215" s="41"/>
      <c r="W1215" s="41"/>
      <c r="X1215" s="41"/>
    </row>
    <row r="1216" s="39" customFormat="1" ht="15.75" customHeight="1" spans="1:24">
      <c r="A1216" s="41"/>
      <c r="B1216" s="41"/>
      <c r="C1216" s="41"/>
      <c r="D1216" s="41"/>
      <c r="E1216" s="41"/>
      <c r="F1216" s="41"/>
      <c r="G1216" s="41"/>
      <c r="H1216" s="41"/>
      <c r="I1216" s="41"/>
      <c r="J1216" s="59">
        <v>43479.6300400198</v>
      </c>
      <c r="K1216" s="48" t="s">
        <v>2</v>
      </c>
      <c r="L1216" s="48" t="s">
        <v>5</v>
      </c>
      <c r="M1216" s="48" t="s">
        <v>33</v>
      </c>
      <c r="N1216" s="53">
        <f>IF(AND(K1216="L",M1216="Yes"),$O$6,IF(K1216="S",$M$4,IF(K1216="M",$N$4,$O$4)))+IF(L1216="Yes",$P$4,0)</f>
        <v>10.3</v>
      </c>
      <c r="O1216" s="53">
        <f>IF(K1216="S",$M$5,(IF(K1216="M",$N$5,$O$5)))+(IF(L1216="Yes",$P$5,0))</f>
        <v>3.2</v>
      </c>
      <c r="P1216" s="53">
        <f t="shared" si="51"/>
        <v>7.1</v>
      </c>
      <c r="Q1216" s="41"/>
      <c r="R1216" s="41"/>
      <c r="S1216" s="41"/>
      <c r="T1216" s="41"/>
      <c r="U1216" s="41"/>
      <c r="V1216" s="41"/>
      <c r="W1216" s="41"/>
      <c r="X1216" s="41"/>
    </row>
    <row r="1217" s="39" customFormat="1" ht="15.75" customHeight="1" spans="1:24">
      <c r="A1217" s="41"/>
      <c r="B1217" s="41"/>
      <c r="C1217" s="41"/>
      <c r="D1217" s="41"/>
      <c r="E1217" s="41"/>
      <c r="F1217" s="41"/>
      <c r="G1217" s="41"/>
      <c r="H1217" s="41"/>
      <c r="I1217" s="41"/>
      <c r="J1217" s="59">
        <v>43479.6338810989</v>
      </c>
      <c r="K1217" s="48" t="s">
        <v>3</v>
      </c>
      <c r="L1217" s="48" t="s">
        <v>33</v>
      </c>
      <c r="M1217" s="48" t="s">
        <v>33</v>
      </c>
      <c r="N1217" s="53">
        <f>IF(AND(K1217="L",M1217="Yes"),$O$6,IF(K1217="S",$M$4,IF(K1217="M",$N$4,$O$4)))+IF(L1217="Yes",$P$4,0)</f>
        <v>6.4</v>
      </c>
      <c r="O1217" s="53">
        <f>IF(K1217="S",$M$5,(IF(K1217="M",$N$5,$O$5)))+(IF(L1217="Yes",$P$5,0))</f>
        <v>1.5</v>
      </c>
      <c r="P1217" s="53">
        <f t="shared" si="51"/>
        <v>4.9</v>
      </c>
      <c r="Q1217" s="41"/>
      <c r="R1217" s="41"/>
      <c r="S1217" s="41"/>
      <c r="T1217" s="41"/>
      <c r="U1217" s="41"/>
      <c r="V1217" s="41"/>
      <c r="W1217" s="41"/>
      <c r="X1217" s="41"/>
    </row>
    <row r="1218" s="39" customFormat="1" ht="15.75" customHeight="1" spans="1:24">
      <c r="A1218" s="41"/>
      <c r="B1218" s="41"/>
      <c r="C1218" s="41"/>
      <c r="D1218" s="41"/>
      <c r="E1218" s="41"/>
      <c r="F1218" s="41"/>
      <c r="G1218" s="41"/>
      <c r="H1218" s="41"/>
      <c r="I1218" s="41"/>
      <c r="J1218" s="59">
        <v>43479.6387698074</v>
      </c>
      <c r="K1218" s="48" t="s">
        <v>4</v>
      </c>
      <c r="L1218" s="48" t="s">
        <v>33</v>
      </c>
      <c r="M1218" s="48" t="s">
        <v>5</v>
      </c>
      <c r="N1218" s="53">
        <f>IF(AND(K1218="L",M1218="Yes"),$O$6,IF(K1218="S",$M$4,IF(K1218="M",$N$4,$O$4)))+IF(L1218="Yes",$P$4,0)</f>
        <v>6.66</v>
      </c>
      <c r="O1218" s="53">
        <f>IF(K1218="S",$M$5,(IF(K1218="M",$N$5,$O$5)))+(IF(L1218="Yes",$P$5,0))</f>
        <v>1.7</v>
      </c>
      <c r="P1218" s="53">
        <f t="shared" si="51"/>
        <v>4.96</v>
      </c>
      <c r="Q1218" s="41"/>
      <c r="R1218" s="41"/>
      <c r="S1218" s="41"/>
      <c r="T1218" s="41"/>
      <c r="U1218" s="41"/>
      <c r="V1218" s="41"/>
      <c r="W1218" s="41"/>
      <c r="X1218" s="41"/>
    </row>
    <row r="1219" s="39" customFormat="1" ht="15.75" customHeight="1" spans="1:24">
      <c r="A1219" s="41"/>
      <c r="B1219" s="41"/>
      <c r="C1219" s="41"/>
      <c r="D1219" s="41"/>
      <c r="E1219" s="41"/>
      <c r="F1219" s="41"/>
      <c r="G1219" s="41"/>
      <c r="H1219" s="41"/>
      <c r="I1219" s="41"/>
      <c r="J1219" s="59">
        <v>43479.6435986541</v>
      </c>
      <c r="K1219" s="48" t="s">
        <v>4</v>
      </c>
      <c r="L1219" s="48" t="s">
        <v>33</v>
      </c>
      <c r="M1219" s="48" t="s">
        <v>5</v>
      </c>
      <c r="N1219" s="53">
        <f>IF(AND(K1219="L",M1219="Yes"),$O$6,IF(K1219="S",$M$4,IF(K1219="M",$N$4,$O$4)))+IF(L1219="Yes",$P$4,0)</f>
        <v>6.66</v>
      </c>
      <c r="O1219" s="53">
        <f>IF(K1219="S",$M$5,(IF(K1219="M",$N$5,$O$5)))+(IF(L1219="Yes",$P$5,0))</f>
        <v>1.7</v>
      </c>
      <c r="P1219" s="53">
        <f t="shared" si="51"/>
        <v>4.96</v>
      </c>
      <c r="Q1219" s="41"/>
      <c r="R1219" s="41"/>
      <c r="S1219" s="41"/>
      <c r="T1219" s="41"/>
      <c r="U1219" s="41"/>
      <c r="V1219" s="41"/>
      <c r="W1219" s="41"/>
      <c r="X1219" s="41"/>
    </row>
    <row r="1220" s="39" customFormat="1" ht="15.75" customHeight="1" spans="1:24">
      <c r="A1220" s="41"/>
      <c r="B1220" s="41"/>
      <c r="C1220" s="41"/>
      <c r="D1220" s="41"/>
      <c r="E1220" s="41"/>
      <c r="F1220" s="41"/>
      <c r="G1220" s="41"/>
      <c r="H1220" s="41"/>
      <c r="I1220" s="41"/>
      <c r="J1220" s="59">
        <v>43479.6635461959</v>
      </c>
      <c r="K1220" s="48" t="s">
        <v>3</v>
      </c>
      <c r="L1220" s="48" t="s">
        <v>33</v>
      </c>
      <c r="M1220" s="48" t="s">
        <v>33</v>
      </c>
      <c r="N1220" s="53">
        <f>IF(AND(K1220="L",M1220="Yes"),$O$6,IF(K1220="S",$M$4,IF(K1220="M",$N$4,$O$4)))+IF(L1220="Yes",$P$4,0)</f>
        <v>6.4</v>
      </c>
      <c r="O1220" s="53">
        <f>IF(K1220="S",$M$5,(IF(K1220="M",$N$5,$O$5)))+(IF(L1220="Yes",$P$5,0))</f>
        <v>1.5</v>
      </c>
      <c r="P1220" s="53">
        <f t="shared" si="51"/>
        <v>4.9</v>
      </c>
      <c r="Q1220" s="41"/>
      <c r="R1220" s="41"/>
      <c r="S1220" s="41"/>
      <c r="T1220" s="41"/>
      <c r="U1220" s="41"/>
      <c r="V1220" s="41"/>
      <c r="W1220" s="41"/>
      <c r="X1220" s="41"/>
    </row>
    <row r="1221" s="39" customFormat="1" ht="15.75" customHeight="1" spans="1:24">
      <c r="A1221" s="41"/>
      <c r="B1221" s="41"/>
      <c r="C1221" s="41"/>
      <c r="D1221" s="41"/>
      <c r="E1221" s="41"/>
      <c r="F1221" s="41"/>
      <c r="G1221" s="41"/>
      <c r="H1221" s="41"/>
      <c r="I1221" s="41"/>
      <c r="J1221" s="59">
        <v>43479.6641286346</v>
      </c>
      <c r="K1221" s="48" t="s">
        <v>2</v>
      </c>
      <c r="L1221" s="48" t="s">
        <v>5</v>
      </c>
      <c r="M1221" s="48" t="s">
        <v>33</v>
      </c>
      <c r="N1221" s="53">
        <f>IF(AND(K1221="L",M1221="Yes"),$O$6,IF(K1221="S",$M$4,IF(K1221="M",$N$4,$O$4)))+IF(L1221="Yes",$P$4,0)</f>
        <v>10.3</v>
      </c>
      <c r="O1221" s="53">
        <f>IF(K1221="S",$M$5,(IF(K1221="M",$N$5,$O$5)))+(IF(L1221="Yes",$P$5,0))</f>
        <v>3.2</v>
      </c>
      <c r="P1221" s="53">
        <f t="shared" si="51"/>
        <v>7.1</v>
      </c>
      <c r="Q1221" s="41"/>
      <c r="R1221" s="41"/>
      <c r="S1221" s="41"/>
      <c r="T1221" s="41"/>
      <c r="U1221" s="41"/>
      <c r="V1221" s="41"/>
      <c r="W1221" s="41"/>
      <c r="X1221" s="41"/>
    </row>
    <row r="1222" s="39" customFormat="1" ht="15.75" customHeight="1" spans="1:24">
      <c r="A1222" s="41"/>
      <c r="B1222" s="41"/>
      <c r="C1222" s="41"/>
      <c r="D1222" s="41"/>
      <c r="E1222" s="41"/>
      <c r="F1222" s="41"/>
      <c r="G1222" s="41"/>
      <c r="H1222" s="41"/>
      <c r="I1222" s="41"/>
      <c r="J1222" s="59">
        <v>43479.6653752345</v>
      </c>
      <c r="K1222" s="48" t="s">
        <v>4</v>
      </c>
      <c r="L1222" s="48" t="s">
        <v>33</v>
      </c>
      <c r="M1222" s="48" t="s">
        <v>5</v>
      </c>
      <c r="N1222" s="53">
        <f>IF(AND(K1222="L",M1222="Yes"),$O$6,IF(K1222="S",$M$4,IF(K1222="M",$N$4,$O$4)))+IF(L1222="Yes",$P$4,0)</f>
        <v>6.66</v>
      </c>
      <c r="O1222" s="53">
        <f>IF(K1222="S",$M$5,(IF(K1222="M",$N$5,$O$5)))+(IF(L1222="Yes",$P$5,0))</f>
        <v>1.7</v>
      </c>
      <c r="P1222" s="53">
        <f t="shared" si="51"/>
        <v>4.96</v>
      </c>
      <c r="Q1222" s="41"/>
      <c r="R1222" s="41"/>
      <c r="S1222" s="41"/>
      <c r="T1222" s="41"/>
      <c r="U1222" s="41"/>
      <c r="V1222" s="41"/>
      <c r="W1222" s="41"/>
      <c r="X1222" s="41"/>
    </row>
    <row r="1223" s="39" customFormat="1" ht="15.75" customHeight="1" spans="1:24">
      <c r="A1223" s="41"/>
      <c r="B1223" s="41"/>
      <c r="C1223" s="41"/>
      <c r="D1223" s="41"/>
      <c r="E1223" s="41"/>
      <c r="F1223" s="41"/>
      <c r="G1223" s="41"/>
      <c r="H1223" s="41"/>
      <c r="I1223" s="41"/>
      <c r="J1223" s="59">
        <v>43479.6715730199</v>
      </c>
      <c r="K1223" s="48" t="s">
        <v>4</v>
      </c>
      <c r="L1223" s="48" t="s">
        <v>33</v>
      </c>
      <c r="M1223" s="48" t="s">
        <v>33</v>
      </c>
      <c r="N1223" s="53">
        <f>IF(AND(K1223="L",M1223="Yes"),$O$6,IF(K1223="S",$M$4,IF(K1223="M",$N$4,$O$4)))+IF(L1223="Yes",$P$4,0)</f>
        <v>7.4</v>
      </c>
      <c r="O1223" s="53">
        <f>IF(K1223="S",$M$5,(IF(K1223="M",$N$5,$O$5)))+(IF(L1223="Yes",$P$5,0))</f>
        <v>1.7</v>
      </c>
      <c r="P1223" s="53">
        <f t="shared" si="51"/>
        <v>5.7</v>
      </c>
      <c r="Q1223" s="41"/>
      <c r="R1223" s="41"/>
      <c r="S1223" s="41"/>
      <c r="T1223" s="41"/>
      <c r="U1223" s="41"/>
      <c r="V1223" s="41"/>
      <c r="W1223" s="41"/>
      <c r="X1223" s="41"/>
    </row>
    <row r="1224" s="39" customFormat="1" ht="15.75" customHeight="1" spans="1:24">
      <c r="A1224" s="41"/>
      <c r="B1224" s="41"/>
      <c r="C1224" s="41"/>
      <c r="D1224" s="41"/>
      <c r="E1224" s="41"/>
      <c r="F1224" s="41"/>
      <c r="G1224" s="41"/>
      <c r="H1224" s="41"/>
      <c r="I1224" s="41"/>
      <c r="J1224" s="59">
        <v>43479.6725274886</v>
      </c>
      <c r="K1224" s="48" t="s">
        <v>4</v>
      </c>
      <c r="L1224" s="48" t="s">
        <v>33</v>
      </c>
      <c r="M1224" s="48" t="s">
        <v>5</v>
      </c>
      <c r="N1224" s="53">
        <f>IF(AND(K1224="L",M1224="Yes"),$O$6,IF(K1224="S",$M$4,IF(K1224="M",$N$4,$O$4)))+IF(L1224="Yes",$P$4,0)</f>
        <v>6.66</v>
      </c>
      <c r="O1224" s="53">
        <f>IF(K1224="S",$M$5,(IF(K1224="M",$N$5,$O$5)))+(IF(L1224="Yes",$P$5,0))</f>
        <v>1.7</v>
      </c>
      <c r="P1224" s="53">
        <f t="shared" si="51"/>
        <v>4.96</v>
      </c>
      <c r="Q1224" s="41"/>
      <c r="R1224" s="41"/>
      <c r="S1224" s="41"/>
      <c r="T1224" s="41"/>
      <c r="U1224" s="41"/>
      <c r="V1224" s="41"/>
      <c r="W1224" s="41"/>
      <c r="X1224" s="41"/>
    </row>
    <row r="1225" s="39" customFormat="1" ht="15.75" customHeight="1" spans="1:24">
      <c r="A1225" s="41"/>
      <c r="B1225" s="41"/>
      <c r="C1225" s="41"/>
      <c r="D1225" s="41"/>
      <c r="E1225" s="41"/>
      <c r="F1225" s="41"/>
      <c r="G1225" s="41"/>
      <c r="H1225" s="41"/>
      <c r="I1225" s="41"/>
      <c r="J1225" s="59">
        <v>43479.6836269295</v>
      </c>
      <c r="K1225" s="48" t="s">
        <v>4</v>
      </c>
      <c r="L1225" s="48" t="s">
        <v>33</v>
      </c>
      <c r="M1225" s="48" t="s">
        <v>5</v>
      </c>
      <c r="N1225" s="53">
        <f>IF(AND(K1225="L",M1225="Yes"),$O$6,IF(K1225="S",$M$4,IF(K1225="M",$N$4,$O$4)))+IF(L1225="Yes",$P$4,0)</f>
        <v>6.66</v>
      </c>
      <c r="O1225" s="53">
        <f>IF(K1225="S",$M$5,(IF(K1225="M",$N$5,$O$5)))+(IF(L1225="Yes",$P$5,0))</f>
        <v>1.7</v>
      </c>
      <c r="P1225" s="53">
        <f t="shared" si="51"/>
        <v>4.96</v>
      </c>
      <c r="Q1225" s="41"/>
      <c r="R1225" s="41"/>
      <c r="S1225" s="41"/>
      <c r="T1225" s="41"/>
      <c r="U1225" s="41"/>
      <c r="V1225" s="41"/>
      <c r="W1225" s="41"/>
      <c r="X1225" s="41"/>
    </row>
    <row r="1226" s="39" customFormat="1" ht="15.75" customHeight="1" spans="1:24">
      <c r="A1226" s="41"/>
      <c r="B1226" s="41"/>
      <c r="C1226" s="41"/>
      <c r="D1226" s="41"/>
      <c r="E1226" s="41"/>
      <c r="F1226" s="41"/>
      <c r="G1226" s="41"/>
      <c r="H1226" s="41"/>
      <c r="I1226" s="41"/>
      <c r="J1226" s="59">
        <v>43479.6882787719</v>
      </c>
      <c r="K1226" s="48" t="s">
        <v>4</v>
      </c>
      <c r="L1226" s="48" t="s">
        <v>33</v>
      </c>
      <c r="M1226" s="48" t="s">
        <v>33</v>
      </c>
      <c r="N1226" s="53">
        <f>IF(AND(K1226="L",M1226="Yes"),$O$6,IF(K1226="S",$M$4,IF(K1226="M",$N$4,$O$4)))+IF(L1226="Yes",$P$4,0)</f>
        <v>7.4</v>
      </c>
      <c r="O1226" s="53">
        <f>IF(K1226="S",$M$5,(IF(K1226="M",$N$5,$O$5)))+(IF(L1226="Yes",$P$5,0))</f>
        <v>1.7</v>
      </c>
      <c r="P1226" s="53">
        <f t="shared" si="51"/>
        <v>5.7</v>
      </c>
      <c r="Q1226" s="41"/>
      <c r="R1226" s="41"/>
      <c r="S1226" s="41"/>
      <c r="T1226" s="41"/>
      <c r="U1226" s="41"/>
      <c r="V1226" s="41"/>
      <c r="W1226" s="41"/>
      <c r="X1226" s="41"/>
    </row>
    <row r="1227" s="39" customFormat="1" ht="15.75" customHeight="1" spans="1:24">
      <c r="A1227" s="41"/>
      <c r="B1227" s="41"/>
      <c r="C1227" s="41"/>
      <c r="D1227" s="41"/>
      <c r="E1227" s="41"/>
      <c r="F1227" s="41"/>
      <c r="G1227" s="41"/>
      <c r="H1227" s="41"/>
      <c r="I1227" s="41"/>
      <c r="J1227" s="59">
        <v>43479.6957446297</v>
      </c>
      <c r="K1227" s="48" t="s">
        <v>4</v>
      </c>
      <c r="L1227" s="48" t="s">
        <v>33</v>
      </c>
      <c r="M1227" s="48" t="s">
        <v>33</v>
      </c>
      <c r="N1227" s="53">
        <f>IF(AND(K1227="L",M1227="Yes"),$O$6,IF(K1227="S",$M$4,IF(K1227="M",$N$4,$O$4)))+IF(L1227="Yes",$P$4,0)</f>
        <v>7.4</v>
      </c>
      <c r="O1227" s="53">
        <f>IF(K1227="S",$M$5,(IF(K1227="M",$N$5,$O$5)))+(IF(L1227="Yes",$P$5,0))</f>
        <v>1.7</v>
      </c>
      <c r="P1227" s="53">
        <f t="shared" si="51"/>
        <v>5.7</v>
      </c>
      <c r="Q1227" s="41"/>
      <c r="R1227" s="41"/>
      <c r="S1227" s="41"/>
      <c r="T1227" s="41"/>
      <c r="U1227" s="41"/>
      <c r="V1227" s="41"/>
      <c r="W1227" s="41"/>
      <c r="X1227" s="41"/>
    </row>
    <row r="1228" s="39" customFormat="1" ht="15.75" customHeight="1" spans="1:24">
      <c r="A1228" s="41"/>
      <c r="B1228" s="41"/>
      <c r="C1228" s="41"/>
      <c r="D1228" s="41"/>
      <c r="E1228" s="41"/>
      <c r="F1228" s="41"/>
      <c r="G1228" s="41"/>
      <c r="H1228" s="41"/>
      <c r="I1228" s="41"/>
      <c r="J1228" s="59">
        <v>43479.6961458293</v>
      </c>
      <c r="K1228" s="48" t="s">
        <v>4</v>
      </c>
      <c r="L1228" s="48" t="s">
        <v>5</v>
      </c>
      <c r="M1228" s="48" t="s">
        <v>5</v>
      </c>
      <c r="N1228" s="53">
        <f>IF(AND(K1228="L",M1228="Yes"),$O$6,IF(K1228="S",$M$4,IF(K1228="M",$N$4,$O$4)))+IF(L1228="Yes",$P$4,0)</f>
        <v>11.56</v>
      </c>
      <c r="O1228" s="53">
        <f>IF(K1228="S",$M$5,(IF(K1228="M",$N$5,$O$5)))+(IF(L1228="Yes",$P$5,0))</f>
        <v>3.7</v>
      </c>
      <c r="P1228" s="53">
        <f t="shared" si="51"/>
        <v>7.86</v>
      </c>
      <c r="Q1228" s="41"/>
      <c r="R1228" s="41"/>
      <c r="S1228" s="41"/>
      <c r="T1228" s="41"/>
      <c r="U1228" s="41"/>
      <c r="V1228" s="41"/>
      <c r="W1228" s="41"/>
      <c r="X1228" s="41"/>
    </row>
    <row r="1229" s="39" customFormat="1" ht="15.75" customHeight="1" spans="1:24">
      <c r="A1229" s="41"/>
      <c r="B1229" s="41"/>
      <c r="C1229" s="41"/>
      <c r="D1229" s="41"/>
      <c r="E1229" s="41"/>
      <c r="F1229" s="41"/>
      <c r="G1229" s="41"/>
      <c r="H1229" s="41"/>
      <c r="I1229" s="41"/>
      <c r="J1229" s="59">
        <v>43479.6976663276</v>
      </c>
      <c r="K1229" s="48" t="s">
        <v>2</v>
      </c>
      <c r="L1229" s="48" t="s">
        <v>33</v>
      </c>
      <c r="M1229" s="48" t="s">
        <v>33</v>
      </c>
      <c r="N1229" s="53">
        <f>IF(AND(K1229="L",M1229="Yes"),$O$6,IF(K1229="S",$M$4,IF(K1229="M",$N$4,$O$4)))+IF(L1229="Yes",$P$4,0)</f>
        <v>5.4</v>
      </c>
      <c r="O1229" s="53">
        <f>IF(K1229="S",$M$5,(IF(K1229="M",$N$5,$O$5)))+(IF(L1229="Yes",$P$5,0))</f>
        <v>1.2</v>
      </c>
      <c r="P1229" s="53">
        <f t="shared" si="51"/>
        <v>4.2</v>
      </c>
      <c r="Q1229" s="41"/>
      <c r="R1229" s="41"/>
      <c r="S1229" s="41"/>
      <c r="T1229" s="41"/>
      <c r="U1229" s="41"/>
      <c r="V1229" s="41"/>
      <c r="W1229" s="41"/>
      <c r="X1229" s="41"/>
    </row>
    <row r="1230" s="39" customFormat="1" ht="15.75" customHeight="1" spans="1:24">
      <c r="A1230" s="41"/>
      <c r="B1230" s="41"/>
      <c r="C1230" s="41"/>
      <c r="D1230" s="41"/>
      <c r="E1230" s="41"/>
      <c r="F1230" s="41"/>
      <c r="G1230" s="41"/>
      <c r="H1230" s="41"/>
      <c r="I1230" s="41"/>
      <c r="J1230" s="59">
        <v>43479.7019785433</v>
      </c>
      <c r="K1230" s="48" t="s">
        <v>4</v>
      </c>
      <c r="L1230" s="48" t="s">
        <v>5</v>
      </c>
      <c r="M1230" s="48" t="s">
        <v>5</v>
      </c>
      <c r="N1230" s="53">
        <f>IF(AND(K1230="L",M1230="Yes"),$O$6,IF(K1230="S",$M$4,IF(K1230="M",$N$4,$O$4)))+IF(L1230="Yes",$P$4,0)</f>
        <v>11.56</v>
      </c>
      <c r="O1230" s="53">
        <f>IF(K1230="S",$M$5,(IF(K1230="M",$N$5,$O$5)))+(IF(L1230="Yes",$P$5,0))</f>
        <v>3.7</v>
      </c>
      <c r="P1230" s="53">
        <f t="shared" si="51"/>
        <v>7.86</v>
      </c>
      <c r="Q1230" s="41"/>
      <c r="R1230" s="41"/>
      <c r="S1230" s="41"/>
      <c r="T1230" s="41"/>
      <c r="U1230" s="41"/>
      <c r="V1230" s="41"/>
      <c r="W1230" s="41"/>
      <c r="X1230" s="41"/>
    </row>
    <row r="1231" s="39" customFormat="1" ht="15.75" customHeight="1" spans="1:24">
      <c r="A1231" s="41"/>
      <c r="B1231" s="41"/>
      <c r="C1231" s="41"/>
      <c r="D1231" s="41"/>
      <c r="E1231" s="41"/>
      <c r="F1231" s="41"/>
      <c r="G1231" s="41"/>
      <c r="H1231" s="41"/>
      <c r="I1231" s="41"/>
      <c r="J1231" s="59">
        <v>43479.7080358792</v>
      </c>
      <c r="K1231" s="48" t="s">
        <v>2</v>
      </c>
      <c r="L1231" s="48" t="s">
        <v>33</v>
      </c>
      <c r="M1231" s="48" t="s">
        <v>33</v>
      </c>
      <c r="N1231" s="53">
        <f>IF(AND(K1231="L",M1231="Yes"),$O$6,IF(K1231="S",$M$4,IF(K1231="M",$N$4,$O$4)))+IF(L1231="Yes",$P$4,0)</f>
        <v>5.4</v>
      </c>
      <c r="O1231" s="53">
        <f>IF(K1231="S",$M$5,(IF(K1231="M",$N$5,$O$5)))+(IF(L1231="Yes",$P$5,0))</f>
        <v>1.2</v>
      </c>
      <c r="P1231" s="53">
        <f t="shared" si="51"/>
        <v>4.2</v>
      </c>
      <c r="Q1231" s="41"/>
      <c r="R1231" s="41"/>
      <c r="S1231" s="41"/>
      <c r="T1231" s="41"/>
      <c r="U1231" s="41"/>
      <c r="V1231" s="41"/>
      <c r="W1231" s="41"/>
      <c r="X1231" s="41"/>
    </row>
    <row r="1232" s="39" customFormat="1" ht="15.75" customHeight="1" spans="1:24">
      <c r="A1232" s="41"/>
      <c r="B1232" s="41"/>
      <c r="C1232" s="41"/>
      <c r="D1232" s="41"/>
      <c r="E1232" s="41"/>
      <c r="F1232" s="41"/>
      <c r="G1232" s="41"/>
      <c r="H1232" s="41"/>
      <c r="I1232" s="41"/>
      <c r="J1232" s="59">
        <v>43479.7100093416</v>
      </c>
      <c r="K1232" s="48" t="s">
        <v>4</v>
      </c>
      <c r="L1232" s="48" t="s">
        <v>33</v>
      </c>
      <c r="M1232" s="48" t="s">
        <v>5</v>
      </c>
      <c r="N1232" s="53">
        <f>IF(AND(K1232="L",M1232="Yes"),$O$6,IF(K1232="S",$M$4,IF(K1232="M",$N$4,$O$4)))+IF(L1232="Yes",$P$4,0)</f>
        <v>6.66</v>
      </c>
      <c r="O1232" s="53">
        <f>IF(K1232="S",$M$5,(IF(K1232="M",$N$5,$O$5)))+(IF(L1232="Yes",$P$5,0))</f>
        <v>1.7</v>
      </c>
      <c r="P1232" s="53">
        <f t="shared" si="51"/>
        <v>4.96</v>
      </c>
      <c r="Q1232" s="41"/>
      <c r="R1232" s="41"/>
      <c r="S1232" s="41"/>
      <c r="T1232" s="41"/>
      <c r="U1232" s="41"/>
      <c r="V1232" s="41"/>
      <c r="W1232" s="41"/>
      <c r="X1232" s="41"/>
    </row>
    <row r="1233" s="39" customFormat="1" ht="15.75" customHeight="1" spans="1:24">
      <c r="A1233" s="41"/>
      <c r="B1233" s="41"/>
      <c r="C1233" s="41"/>
      <c r="D1233" s="41"/>
      <c r="E1233" s="41"/>
      <c r="F1233" s="41"/>
      <c r="G1233" s="41"/>
      <c r="H1233" s="41"/>
      <c r="I1233" s="41"/>
      <c r="J1233" s="59">
        <v>43479.7126878765</v>
      </c>
      <c r="K1233" s="48" t="s">
        <v>4</v>
      </c>
      <c r="L1233" s="48" t="s">
        <v>5</v>
      </c>
      <c r="M1233" s="48" t="s">
        <v>5</v>
      </c>
      <c r="N1233" s="53">
        <f>IF(AND(K1233="L",M1233="Yes"),$O$6,IF(K1233="S",$M$4,IF(K1233="M",$N$4,$O$4)))+IF(L1233="Yes",$P$4,0)</f>
        <v>11.56</v>
      </c>
      <c r="O1233" s="53">
        <f>IF(K1233="S",$M$5,(IF(K1233="M",$N$5,$O$5)))+(IF(L1233="Yes",$P$5,0))</f>
        <v>3.7</v>
      </c>
      <c r="P1233" s="53">
        <f t="shared" si="51"/>
        <v>7.86</v>
      </c>
      <c r="Q1233" s="41"/>
      <c r="R1233" s="41"/>
      <c r="S1233" s="41"/>
      <c r="T1233" s="41"/>
      <c r="U1233" s="41"/>
      <c r="V1233" s="41"/>
      <c r="W1233" s="41"/>
      <c r="X1233" s="41"/>
    </row>
    <row r="1234" s="39" customFormat="1" ht="15.75" customHeight="1" spans="1:24">
      <c r="A1234" s="41"/>
      <c r="B1234" s="41"/>
      <c r="C1234" s="41"/>
      <c r="D1234" s="41"/>
      <c r="E1234" s="41"/>
      <c r="F1234" s="41"/>
      <c r="G1234" s="41"/>
      <c r="H1234" s="41"/>
      <c r="I1234" s="41"/>
      <c r="J1234" s="59">
        <v>43479.7175180345</v>
      </c>
      <c r="K1234" s="48" t="s">
        <v>4</v>
      </c>
      <c r="L1234" s="48" t="s">
        <v>33</v>
      </c>
      <c r="M1234" s="48" t="s">
        <v>5</v>
      </c>
      <c r="N1234" s="53">
        <f>IF(AND(K1234="L",M1234="Yes"),$O$6,IF(K1234="S",$M$4,IF(K1234="M",$N$4,$O$4)))+IF(L1234="Yes",$P$4,0)</f>
        <v>6.66</v>
      </c>
      <c r="O1234" s="53">
        <f>IF(K1234="S",$M$5,(IF(K1234="M",$N$5,$O$5)))+(IF(L1234="Yes",$P$5,0))</f>
        <v>1.7</v>
      </c>
      <c r="P1234" s="53">
        <f t="shared" si="51"/>
        <v>4.96</v>
      </c>
      <c r="Q1234" s="41"/>
      <c r="R1234" s="41"/>
      <c r="S1234" s="41"/>
      <c r="T1234" s="41"/>
      <c r="U1234" s="41"/>
      <c r="V1234" s="41"/>
      <c r="W1234" s="41"/>
      <c r="X1234" s="41"/>
    </row>
    <row r="1235" s="39" customFormat="1" ht="15.75" customHeight="1" spans="1:24">
      <c r="A1235" s="41"/>
      <c r="B1235" s="41"/>
      <c r="C1235" s="41"/>
      <c r="D1235" s="41"/>
      <c r="E1235" s="41"/>
      <c r="F1235" s="41"/>
      <c r="G1235" s="41"/>
      <c r="H1235" s="41"/>
      <c r="I1235" s="41"/>
      <c r="J1235" s="59">
        <v>43479.7242149694</v>
      </c>
      <c r="K1235" s="48" t="s">
        <v>3</v>
      </c>
      <c r="L1235" s="48" t="s">
        <v>5</v>
      </c>
      <c r="M1235" s="48" t="s">
        <v>33</v>
      </c>
      <c r="N1235" s="53">
        <f>IF(AND(K1235="L",M1235="Yes"),$O$6,IF(K1235="S",$M$4,IF(K1235="M",$N$4,$O$4)))+IF(L1235="Yes",$P$4,0)</f>
        <v>11.3</v>
      </c>
      <c r="O1235" s="53">
        <f>IF(K1235="S",$M$5,(IF(K1235="M",$N$5,$O$5)))+(IF(L1235="Yes",$P$5,0))</f>
        <v>3.5</v>
      </c>
      <c r="P1235" s="53">
        <f t="shared" si="51"/>
        <v>7.8</v>
      </c>
      <c r="Q1235" s="41"/>
      <c r="R1235" s="41"/>
      <c r="S1235" s="41"/>
      <c r="T1235" s="41"/>
      <c r="U1235" s="41"/>
      <c r="V1235" s="41"/>
      <c r="W1235" s="41"/>
      <c r="X1235" s="41"/>
    </row>
    <row r="1236" s="39" customFormat="1" ht="15.75" customHeight="1" spans="1:24">
      <c r="A1236" s="41"/>
      <c r="B1236" s="41"/>
      <c r="C1236" s="41"/>
      <c r="D1236" s="41"/>
      <c r="E1236" s="41"/>
      <c r="F1236" s="41"/>
      <c r="G1236" s="41"/>
      <c r="H1236" s="41"/>
      <c r="I1236" s="41"/>
      <c r="J1236" s="59">
        <v>43479.7387582294</v>
      </c>
      <c r="K1236" s="48" t="s">
        <v>3</v>
      </c>
      <c r="L1236" s="48" t="s">
        <v>33</v>
      </c>
      <c r="M1236" s="48" t="s">
        <v>33</v>
      </c>
      <c r="N1236" s="53">
        <f>IF(AND(K1236="L",M1236="Yes"),$O$6,IF(K1236="S",$M$4,IF(K1236="M",$N$4,$O$4)))+IF(L1236="Yes",$P$4,0)</f>
        <v>6.4</v>
      </c>
      <c r="O1236" s="53">
        <f>IF(K1236="S",$M$5,(IF(K1236="M",$N$5,$O$5)))+(IF(L1236="Yes",$P$5,0))</f>
        <v>1.5</v>
      </c>
      <c r="P1236" s="53">
        <f t="shared" ref="P1236:P1282" si="52">N1236-O1236</f>
        <v>4.9</v>
      </c>
      <c r="Q1236" s="41"/>
      <c r="R1236" s="41"/>
      <c r="S1236" s="41"/>
      <c r="T1236" s="41"/>
      <c r="U1236" s="41"/>
      <c r="V1236" s="41"/>
      <c r="W1236" s="41"/>
      <c r="X1236" s="41"/>
    </row>
    <row r="1237" s="39" customFormat="1" ht="15.75" customHeight="1" spans="1:24">
      <c r="A1237" s="41"/>
      <c r="B1237" s="41"/>
      <c r="C1237" s="41"/>
      <c r="D1237" s="41"/>
      <c r="E1237" s="41"/>
      <c r="F1237" s="41"/>
      <c r="G1237" s="41"/>
      <c r="H1237" s="41"/>
      <c r="I1237" s="41"/>
      <c r="J1237" s="59">
        <v>43479.7401647506</v>
      </c>
      <c r="K1237" s="48" t="s">
        <v>2</v>
      </c>
      <c r="L1237" s="48" t="s">
        <v>33</v>
      </c>
      <c r="M1237" s="48" t="s">
        <v>33</v>
      </c>
      <c r="N1237" s="53">
        <f>IF(AND(K1237="L",M1237="Yes"),$O$6,IF(K1237="S",$M$4,IF(K1237="M",$N$4,$O$4)))+IF(L1237="Yes",$P$4,0)</f>
        <v>5.4</v>
      </c>
      <c r="O1237" s="53">
        <f>IF(K1237="S",$M$5,(IF(K1237="M",$N$5,$O$5)))+(IF(L1237="Yes",$P$5,0))</f>
        <v>1.2</v>
      </c>
      <c r="P1237" s="53">
        <f t="shared" si="52"/>
        <v>4.2</v>
      </c>
      <c r="Q1237" s="41"/>
      <c r="R1237" s="41"/>
      <c r="S1237" s="41"/>
      <c r="T1237" s="41"/>
      <c r="U1237" s="41"/>
      <c r="V1237" s="41"/>
      <c r="W1237" s="41"/>
      <c r="X1237" s="41"/>
    </row>
    <row r="1238" s="39" customFormat="1" ht="15.75" customHeight="1" spans="1:24">
      <c r="A1238" s="41"/>
      <c r="B1238" s="41"/>
      <c r="C1238" s="41"/>
      <c r="D1238" s="41"/>
      <c r="E1238" s="41"/>
      <c r="F1238" s="41"/>
      <c r="G1238" s="41"/>
      <c r="H1238" s="41"/>
      <c r="I1238" s="41"/>
      <c r="J1238" s="59">
        <v>43479.7527285233</v>
      </c>
      <c r="K1238" s="48" t="s">
        <v>4</v>
      </c>
      <c r="L1238" s="48" t="s">
        <v>5</v>
      </c>
      <c r="M1238" s="48" t="s">
        <v>33</v>
      </c>
      <c r="N1238" s="53">
        <f>IF(AND(K1238="L",M1238="Yes"),$O$6,IF(K1238="S",$M$4,IF(K1238="M",$N$4,$O$4)))+IF(L1238="Yes",$P$4,0)</f>
        <v>12.3</v>
      </c>
      <c r="O1238" s="53">
        <f>IF(K1238="S",$M$5,(IF(K1238="M",$N$5,$O$5)))+(IF(L1238="Yes",$P$5,0))</f>
        <v>3.7</v>
      </c>
      <c r="P1238" s="53">
        <f t="shared" si="52"/>
        <v>8.6</v>
      </c>
      <c r="Q1238" s="41"/>
      <c r="R1238" s="41"/>
      <c r="S1238" s="41"/>
      <c r="T1238" s="41"/>
      <c r="U1238" s="41"/>
      <c r="V1238" s="41"/>
      <c r="W1238" s="41"/>
      <c r="X1238" s="41"/>
    </row>
    <row r="1239" s="39" customFormat="1" ht="15.75" customHeight="1" spans="1:24">
      <c r="A1239" s="41"/>
      <c r="B1239" s="41"/>
      <c r="C1239" s="41"/>
      <c r="D1239" s="41"/>
      <c r="E1239" s="41"/>
      <c r="F1239" s="41"/>
      <c r="G1239" s="41"/>
      <c r="H1239" s="41"/>
      <c r="I1239" s="41"/>
      <c r="J1239" s="59">
        <v>43479.7540175423</v>
      </c>
      <c r="K1239" s="48" t="s">
        <v>4</v>
      </c>
      <c r="L1239" s="48" t="s">
        <v>33</v>
      </c>
      <c r="M1239" s="48" t="s">
        <v>5</v>
      </c>
      <c r="N1239" s="53">
        <f>IF(AND(K1239="L",M1239="Yes"),$O$6,IF(K1239="S",$M$4,IF(K1239="M",$N$4,$O$4)))+IF(L1239="Yes",$P$4,0)</f>
        <v>6.66</v>
      </c>
      <c r="O1239" s="53">
        <f>IF(K1239="S",$M$5,(IF(K1239="M",$N$5,$O$5)))+(IF(L1239="Yes",$P$5,0))</f>
        <v>1.7</v>
      </c>
      <c r="P1239" s="53">
        <f t="shared" si="52"/>
        <v>4.96</v>
      </c>
      <c r="Q1239" s="41"/>
      <c r="R1239" s="41"/>
      <c r="S1239" s="41"/>
      <c r="T1239" s="41"/>
      <c r="U1239" s="41"/>
      <c r="V1239" s="41"/>
      <c r="W1239" s="41"/>
      <c r="X1239" s="41"/>
    </row>
    <row r="1240" s="39" customFormat="1" ht="15.75" customHeight="1" spans="1:24">
      <c r="A1240" s="41"/>
      <c r="B1240" s="41"/>
      <c r="C1240" s="41"/>
      <c r="D1240" s="41"/>
      <c r="E1240" s="41"/>
      <c r="F1240" s="41"/>
      <c r="G1240" s="41"/>
      <c r="H1240" s="41"/>
      <c r="I1240" s="41"/>
      <c r="J1240" s="59">
        <v>43479.7552604219</v>
      </c>
      <c r="K1240" s="48" t="s">
        <v>3</v>
      </c>
      <c r="L1240" s="48" t="s">
        <v>33</v>
      </c>
      <c r="M1240" s="48" t="s">
        <v>33</v>
      </c>
      <c r="N1240" s="53">
        <f>IF(AND(K1240="L",M1240="Yes"),$O$6,IF(K1240="S",$M$4,IF(K1240="M",$N$4,$O$4)))+IF(L1240="Yes",$P$4,0)</f>
        <v>6.4</v>
      </c>
      <c r="O1240" s="53">
        <f>IF(K1240="S",$M$5,(IF(K1240="M",$N$5,$O$5)))+(IF(L1240="Yes",$P$5,0))</f>
        <v>1.5</v>
      </c>
      <c r="P1240" s="53">
        <f t="shared" si="52"/>
        <v>4.9</v>
      </c>
      <c r="Q1240" s="41"/>
      <c r="R1240" s="41"/>
      <c r="S1240" s="41"/>
      <c r="T1240" s="41"/>
      <c r="U1240" s="41"/>
      <c r="V1240" s="41"/>
      <c r="W1240" s="41"/>
      <c r="X1240" s="41"/>
    </row>
    <row r="1241" s="39" customFormat="1" ht="15.75" customHeight="1" spans="1:24">
      <c r="A1241" s="41"/>
      <c r="B1241" s="41"/>
      <c r="C1241" s="41"/>
      <c r="D1241" s="41"/>
      <c r="E1241" s="41"/>
      <c r="F1241" s="41"/>
      <c r="G1241" s="41"/>
      <c r="H1241" s="41"/>
      <c r="I1241" s="41"/>
      <c r="J1241" s="59">
        <v>43479.7567032058</v>
      </c>
      <c r="K1241" s="48" t="s">
        <v>2</v>
      </c>
      <c r="L1241" s="48" t="s">
        <v>33</v>
      </c>
      <c r="M1241" s="48" t="s">
        <v>33</v>
      </c>
      <c r="N1241" s="53">
        <f>IF(AND(K1241="L",M1241="Yes"),$O$6,IF(K1241="S",$M$4,IF(K1241="M",$N$4,$O$4)))+IF(L1241="Yes",$P$4,0)</f>
        <v>5.4</v>
      </c>
      <c r="O1241" s="53">
        <f>IF(K1241="S",$M$5,(IF(K1241="M",$N$5,$O$5)))+(IF(L1241="Yes",$P$5,0))</f>
        <v>1.2</v>
      </c>
      <c r="P1241" s="53">
        <f t="shared" si="52"/>
        <v>4.2</v>
      </c>
      <c r="Q1241" s="41"/>
      <c r="R1241" s="41"/>
      <c r="S1241" s="41"/>
      <c r="T1241" s="41"/>
      <c r="U1241" s="41"/>
      <c r="V1241" s="41"/>
      <c r="W1241" s="41"/>
      <c r="X1241" s="41"/>
    </row>
    <row r="1242" s="39" customFormat="1" ht="15.75" customHeight="1" spans="1:24">
      <c r="A1242" s="41"/>
      <c r="B1242" s="41"/>
      <c r="C1242" s="41"/>
      <c r="D1242" s="41"/>
      <c r="E1242" s="41"/>
      <c r="F1242" s="41"/>
      <c r="G1242" s="41"/>
      <c r="H1242" s="41"/>
      <c r="I1242" s="41"/>
      <c r="J1242" s="59">
        <v>43479.7743593832</v>
      </c>
      <c r="K1242" s="48" t="s">
        <v>4</v>
      </c>
      <c r="L1242" s="48" t="s">
        <v>33</v>
      </c>
      <c r="M1242" s="48" t="s">
        <v>5</v>
      </c>
      <c r="N1242" s="53">
        <f>IF(AND(K1242="L",M1242="Yes"),$O$6,IF(K1242="S",$M$4,IF(K1242="M",$N$4,$O$4)))+IF(L1242="Yes",$P$4,0)</f>
        <v>6.66</v>
      </c>
      <c r="O1242" s="53">
        <f>IF(K1242="S",$M$5,(IF(K1242="M",$N$5,$O$5)))+(IF(L1242="Yes",$P$5,0))</f>
        <v>1.7</v>
      </c>
      <c r="P1242" s="53">
        <f t="shared" si="52"/>
        <v>4.96</v>
      </c>
      <c r="Q1242" s="41"/>
      <c r="R1242" s="41"/>
      <c r="S1242" s="41"/>
      <c r="T1242" s="41"/>
      <c r="U1242" s="41"/>
      <c r="V1242" s="41"/>
      <c r="W1242" s="41"/>
      <c r="X1242" s="41"/>
    </row>
    <row r="1243" s="39" customFormat="1" ht="15.75" customHeight="1" spans="1:24">
      <c r="A1243" s="41"/>
      <c r="B1243" s="41"/>
      <c r="C1243" s="41"/>
      <c r="D1243" s="41"/>
      <c r="E1243" s="41"/>
      <c r="F1243" s="41"/>
      <c r="G1243" s="41"/>
      <c r="H1243" s="41"/>
      <c r="I1243" s="41"/>
      <c r="J1243" s="59">
        <v>43479.7814185988</v>
      </c>
      <c r="K1243" s="48" t="s">
        <v>3</v>
      </c>
      <c r="L1243" s="48" t="s">
        <v>33</v>
      </c>
      <c r="M1243" s="48" t="s">
        <v>33</v>
      </c>
      <c r="N1243" s="53">
        <f>IF(AND(K1243="L",M1243="Yes"),$O$6,IF(K1243="S",$M$4,IF(K1243="M",$N$4,$O$4)))+IF(L1243="Yes",$P$4,0)</f>
        <v>6.4</v>
      </c>
      <c r="O1243" s="53">
        <f>IF(K1243="S",$M$5,(IF(K1243="M",$N$5,$O$5)))+(IF(L1243="Yes",$P$5,0))</f>
        <v>1.5</v>
      </c>
      <c r="P1243" s="53">
        <f t="shared" si="52"/>
        <v>4.9</v>
      </c>
      <c r="Q1243" s="41"/>
      <c r="R1243" s="41"/>
      <c r="S1243" s="41"/>
      <c r="T1243" s="41"/>
      <c r="U1243" s="41"/>
      <c r="V1243" s="41"/>
      <c r="W1243" s="41"/>
      <c r="X1243" s="41"/>
    </row>
    <row r="1244" s="39" customFormat="1" ht="15.75" customHeight="1" spans="1:24">
      <c r="A1244" s="41"/>
      <c r="B1244" s="41"/>
      <c r="C1244" s="41"/>
      <c r="D1244" s="41"/>
      <c r="E1244" s="41"/>
      <c r="F1244" s="41"/>
      <c r="G1244" s="41"/>
      <c r="H1244" s="41"/>
      <c r="I1244" s="41"/>
      <c r="J1244" s="59">
        <v>43479.7837345701</v>
      </c>
      <c r="K1244" s="48" t="s">
        <v>4</v>
      </c>
      <c r="L1244" s="48" t="s">
        <v>33</v>
      </c>
      <c r="M1244" s="48" t="s">
        <v>33</v>
      </c>
      <c r="N1244" s="53">
        <f>IF(AND(K1244="L",M1244="Yes"),$O$6,IF(K1244="S",$M$4,IF(K1244="M",$N$4,$O$4)))+IF(L1244="Yes",$P$4,0)</f>
        <v>7.4</v>
      </c>
      <c r="O1244" s="53">
        <f>IF(K1244="S",$M$5,(IF(K1244="M",$N$5,$O$5)))+(IF(L1244="Yes",$P$5,0))</f>
        <v>1.7</v>
      </c>
      <c r="P1244" s="53">
        <f t="shared" si="52"/>
        <v>5.7</v>
      </c>
      <c r="Q1244" s="41"/>
      <c r="R1244" s="41"/>
      <c r="S1244" s="41"/>
      <c r="T1244" s="41"/>
      <c r="U1244" s="41"/>
      <c r="V1244" s="41"/>
      <c r="W1244" s="41"/>
      <c r="X1244" s="41"/>
    </row>
    <row r="1245" s="39" customFormat="1" ht="15.75" customHeight="1" spans="1:24">
      <c r="A1245" s="41"/>
      <c r="B1245" s="41"/>
      <c r="C1245" s="41"/>
      <c r="D1245" s="41"/>
      <c r="E1245" s="41"/>
      <c r="F1245" s="41"/>
      <c r="G1245" s="41"/>
      <c r="H1245" s="41"/>
      <c r="I1245" s="41"/>
      <c r="J1245" s="59">
        <v>43479.7849591097</v>
      </c>
      <c r="K1245" s="48" t="s">
        <v>4</v>
      </c>
      <c r="L1245" s="48" t="s">
        <v>33</v>
      </c>
      <c r="M1245" s="48" t="s">
        <v>5</v>
      </c>
      <c r="N1245" s="53">
        <f>IF(AND(K1245="L",M1245="Yes"),$O$6,IF(K1245="S",$M$4,IF(K1245="M",$N$4,$O$4)))+IF(L1245="Yes",$P$4,0)</f>
        <v>6.66</v>
      </c>
      <c r="O1245" s="53">
        <f>IF(K1245="S",$M$5,(IF(K1245="M",$N$5,$O$5)))+(IF(L1245="Yes",$P$5,0))</f>
        <v>1.7</v>
      </c>
      <c r="P1245" s="53">
        <f t="shared" si="52"/>
        <v>4.96</v>
      </c>
      <c r="Q1245" s="41"/>
      <c r="R1245" s="41"/>
      <c r="S1245" s="41"/>
      <c r="T1245" s="41"/>
      <c r="U1245" s="41"/>
      <c r="V1245" s="41"/>
      <c r="W1245" s="41"/>
      <c r="X1245" s="41"/>
    </row>
    <row r="1246" s="39" customFormat="1" ht="15.75" customHeight="1" spans="1:24">
      <c r="A1246" s="41"/>
      <c r="B1246" s="41"/>
      <c r="C1246" s="41"/>
      <c r="D1246" s="41"/>
      <c r="E1246" s="41"/>
      <c r="F1246" s="41"/>
      <c r="G1246" s="41"/>
      <c r="H1246" s="41"/>
      <c r="I1246" s="41"/>
      <c r="J1246" s="59">
        <v>43479.7912872786</v>
      </c>
      <c r="K1246" s="48" t="s">
        <v>3</v>
      </c>
      <c r="L1246" s="48" t="s">
        <v>33</v>
      </c>
      <c r="M1246" s="48" t="s">
        <v>33</v>
      </c>
      <c r="N1246" s="53">
        <f>IF(AND(K1246="L",M1246="Yes"),$O$6,IF(K1246="S",$M$4,IF(K1246="M",$N$4,$O$4)))+IF(L1246="Yes",$P$4,0)</f>
        <v>6.4</v>
      </c>
      <c r="O1246" s="53">
        <f>IF(K1246="S",$M$5,(IF(K1246="M",$N$5,$O$5)))+(IF(L1246="Yes",$P$5,0))</f>
        <v>1.5</v>
      </c>
      <c r="P1246" s="53">
        <f t="shared" si="52"/>
        <v>4.9</v>
      </c>
      <c r="Q1246" s="41"/>
      <c r="R1246" s="41"/>
      <c r="S1246" s="41"/>
      <c r="T1246" s="41"/>
      <c r="U1246" s="41"/>
      <c r="V1246" s="41"/>
      <c r="W1246" s="41"/>
      <c r="X1246" s="41"/>
    </row>
    <row r="1247" s="39" customFormat="1" ht="15.75" customHeight="1" spans="1:24">
      <c r="A1247" s="41"/>
      <c r="B1247" s="41"/>
      <c r="C1247" s="41"/>
      <c r="D1247" s="41"/>
      <c r="E1247" s="41"/>
      <c r="F1247" s="41"/>
      <c r="G1247" s="41"/>
      <c r="H1247" s="41"/>
      <c r="I1247" s="41"/>
      <c r="J1247" s="59">
        <v>43479.794836288</v>
      </c>
      <c r="K1247" s="48" t="s">
        <v>4</v>
      </c>
      <c r="L1247" s="48" t="s">
        <v>5</v>
      </c>
      <c r="M1247" s="48" t="s">
        <v>5</v>
      </c>
      <c r="N1247" s="53">
        <f>IF(AND(K1247="L",M1247="Yes"),$O$6,IF(K1247="S",$M$4,IF(K1247="M",$N$4,$O$4)))+IF(L1247="Yes",$P$4,0)</f>
        <v>11.56</v>
      </c>
      <c r="O1247" s="53">
        <f>IF(K1247="S",$M$5,(IF(K1247="M",$N$5,$O$5)))+(IF(L1247="Yes",$P$5,0))</f>
        <v>3.7</v>
      </c>
      <c r="P1247" s="53">
        <f t="shared" si="52"/>
        <v>7.86</v>
      </c>
      <c r="Q1247" s="41"/>
      <c r="R1247" s="41"/>
      <c r="S1247" s="41"/>
      <c r="T1247" s="41"/>
      <c r="U1247" s="41"/>
      <c r="V1247" s="41"/>
      <c r="W1247" s="41"/>
      <c r="X1247" s="41"/>
    </row>
    <row r="1248" s="39" customFormat="1" ht="15.75" customHeight="1" spans="1:24">
      <c r="A1248" s="41"/>
      <c r="B1248" s="41"/>
      <c r="C1248" s="41"/>
      <c r="D1248" s="41"/>
      <c r="E1248" s="41"/>
      <c r="F1248" s="41"/>
      <c r="G1248" s="41"/>
      <c r="H1248" s="41"/>
      <c r="I1248" s="41"/>
      <c r="J1248" s="59">
        <v>43479.7951947277</v>
      </c>
      <c r="K1248" s="48" t="s">
        <v>4</v>
      </c>
      <c r="L1248" s="48" t="s">
        <v>5</v>
      </c>
      <c r="M1248" s="48" t="s">
        <v>5</v>
      </c>
      <c r="N1248" s="53">
        <f>IF(AND(K1248="L",M1248="Yes"),$O$6,IF(K1248="S",$M$4,IF(K1248="M",$N$4,$O$4)))+IF(L1248="Yes",$P$4,0)</f>
        <v>11.56</v>
      </c>
      <c r="O1248" s="53">
        <f>IF(K1248="S",$M$5,(IF(K1248="M",$N$5,$O$5)))+(IF(L1248="Yes",$P$5,0))</f>
        <v>3.7</v>
      </c>
      <c r="P1248" s="53">
        <f t="shared" si="52"/>
        <v>7.86</v>
      </c>
      <c r="Q1248" s="41"/>
      <c r="R1248" s="41"/>
      <c r="S1248" s="41"/>
      <c r="T1248" s="41"/>
      <c r="U1248" s="41"/>
      <c r="V1248" s="41"/>
      <c r="W1248" s="41"/>
      <c r="X1248" s="41"/>
    </row>
    <row r="1249" s="39" customFormat="1" ht="15.75" customHeight="1" spans="1:24">
      <c r="A1249" s="41"/>
      <c r="B1249" s="41"/>
      <c r="C1249" s="41"/>
      <c r="D1249" s="41"/>
      <c r="E1249" s="41"/>
      <c r="F1249" s="41"/>
      <c r="G1249" s="41"/>
      <c r="H1249" s="41"/>
      <c r="I1249" s="41"/>
      <c r="J1249" s="59">
        <v>43479.7981344229</v>
      </c>
      <c r="K1249" s="48" t="s">
        <v>2</v>
      </c>
      <c r="L1249" s="48" t="s">
        <v>33</v>
      </c>
      <c r="M1249" s="48" t="s">
        <v>33</v>
      </c>
      <c r="N1249" s="53">
        <f>IF(AND(K1249="L",M1249="Yes"),$O$6,IF(K1249="S",$M$4,IF(K1249="M",$N$4,$O$4)))+IF(L1249="Yes",$P$4,0)</f>
        <v>5.4</v>
      </c>
      <c r="O1249" s="53">
        <f>IF(K1249="S",$M$5,(IF(K1249="M",$N$5,$O$5)))+(IF(L1249="Yes",$P$5,0))</f>
        <v>1.2</v>
      </c>
      <c r="P1249" s="53">
        <f t="shared" si="52"/>
        <v>4.2</v>
      </c>
      <c r="Q1249" s="41"/>
      <c r="R1249" s="41"/>
      <c r="S1249" s="41"/>
      <c r="T1249" s="41"/>
      <c r="U1249" s="41"/>
      <c r="V1249" s="41"/>
      <c r="W1249" s="41"/>
      <c r="X1249" s="41"/>
    </row>
    <row r="1250" s="39" customFormat="1" ht="15.75" customHeight="1" spans="1:24">
      <c r="A1250" s="41"/>
      <c r="B1250" s="41"/>
      <c r="C1250" s="41"/>
      <c r="D1250" s="41"/>
      <c r="E1250" s="41"/>
      <c r="F1250" s="41"/>
      <c r="G1250" s="41"/>
      <c r="H1250" s="41"/>
      <c r="I1250" s="41"/>
      <c r="J1250" s="59">
        <v>43479.8013356172</v>
      </c>
      <c r="K1250" s="48" t="s">
        <v>2</v>
      </c>
      <c r="L1250" s="48" t="s">
        <v>33</v>
      </c>
      <c r="M1250" s="48" t="s">
        <v>33</v>
      </c>
      <c r="N1250" s="53">
        <f>IF(AND(K1250="L",M1250="Yes"),$O$6,IF(K1250="S",$M$4,IF(K1250="M",$N$4,$O$4)))+IF(L1250="Yes",$P$4,0)</f>
        <v>5.4</v>
      </c>
      <c r="O1250" s="53">
        <f>IF(K1250="S",$M$5,(IF(K1250="M",$N$5,$O$5)))+(IF(L1250="Yes",$P$5,0))</f>
        <v>1.2</v>
      </c>
      <c r="P1250" s="53">
        <f t="shared" si="52"/>
        <v>4.2</v>
      </c>
      <c r="Q1250" s="41"/>
      <c r="R1250" s="41"/>
      <c r="S1250" s="41"/>
      <c r="T1250" s="41"/>
      <c r="U1250" s="41"/>
      <c r="V1250" s="41"/>
      <c r="W1250" s="41"/>
      <c r="X1250" s="41"/>
    </row>
    <row r="1251" s="39" customFormat="1" ht="15.75" customHeight="1" spans="1:24">
      <c r="A1251" s="41"/>
      <c r="B1251" s="41"/>
      <c r="C1251" s="41"/>
      <c r="D1251" s="41"/>
      <c r="E1251" s="41"/>
      <c r="F1251" s="41"/>
      <c r="G1251" s="41"/>
      <c r="H1251" s="41"/>
      <c r="I1251" s="41"/>
      <c r="J1251" s="59">
        <v>43479.8087301987</v>
      </c>
      <c r="K1251" s="48" t="s">
        <v>4</v>
      </c>
      <c r="L1251" s="48" t="s">
        <v>33</v>
      </c>
      <c r="M1251" s="48" t="s">
        <v>5</v>
      </c>
      <c r="N1251" s="53">
        <f>IF(AND(K1251="L",M1251="Yes"),$O$6,IF(K1251="S",$M$4,IF(K1251="M",$N$4,$O$4)))+IF(L1251="Yes",$P$4,0)</f>
        <v>6.66</v>
      </c>
      <c r="O1251" s="53">
        <f>IF(K1251="S",$M$5,(IF(K1251="M",$N$5,$O$5)))+(IF(L1251="Yes",$P$5,0))</f>
        <v>1.7</v>
      </c>
      <c r="P1251" s="53">
        <f t="shared" si="52"/>
        <v>4.96</v>
      </c>
      <c r="Q1251" s="41"/>
      <c r="R1251" s="41"/>
      <c r="S1251" s="41"/>
      <c r="T1251" s="41"/>
      <c r="U1251" s="41"/>
      <c r="V1251" s="41"/>
      <c r="W1251" s="41"/>
      <c r="X1251" s="41"/>
    </row>
    <row r="1252" s="39" customFormat="1" ht="15.75" customHeight="1" spans="1:24">
      <c r="A1252" s="41"/>
      <c r="B1252" s="41"/>
      <c r="C1252" s="41"/>
      <c r="D1252" s="41"/>
      <c r="E1252" s="41"/>
      <c r="F1252" s="41"/>
      <c r="G1252" s="41"/>
      <c r="H1252" s="41"/>
      <c r="I1252" s="41"/>
      <c r="J1252" s="59">
        <v>43479.8136700825</v>
      </c>
      <c r="K1252" s="48" t="s">
        <v>4</v>
      </c>
      <c r="L1252" s="48" t="s">
        <v>33</v>
      </c>
      <c r="M1252" s="48" t="s">
        <v>5</v>
      </c>
      <c r="N1252" s="53">
        <f>IF(AND(K1252="L",M1252="Yes"),$O$6,IF(K1252="S",$M$4,IF(K1252="M",$N$4,$O$4)))+IF(L1252="Yes",$P$4,0)</f>
        <v>6.66</v>
      </c>
      <c r="O1252" s="53">
        <f>IF(K1252="S",$M$5,(IF(K1252="M",$N$5,$O$5)))+(IF(L1252="Yes",$P$5,0))</f>
        <v>1.7</v>
      </c>
      <c r="P1252" s="53">
        <f t="shared" si="52"/>
        <v>4.96</v>
      </c>
      <c r="Q1252" s="41"/>
      <c r="R1252" s="41"/>
      <c r="S1252" s="41"/>
      <c r="T1252" s="41"/>
      <c r="U1252" s="41"/>
      <c r="V1252" s="41"/>
      <c r="W1252" s="41"/>
      <c r="X1252" s="41"/>
    </row>
    <row r="1253" s="39" customFormat="1" ht="15.75" customHeight="1" spans="1:24">
      <c r="A1253" s="41"/>
      <c r="B1253" s="41"/>
      <c r="C1253" s="41"/>
      <c r="D1253" s="41"/>
      <c r="E1253" s="41"/>
      <c r="F1253" s="41"/>
      <c r="G1253" s="41"/>
      <c r="H1253" s="41"/>
      <c r="I1253" s="41"/>
      <c r="J1253" s="59">
        <v>43479.8204534855</v>
      </c>
      <c r="K1253" s="48" t="s">
        <v>4</v>
      </c>
      <c r="L1253" s="48" t="s">
        <v>33</v>
      </c>
      <c r="M1253" s="48" t="s">
        <v>5</v>
      </c>
      <c r="N1253" s="53">
        <f>IF(AND(K1253="L",M1253="Yes"),$O$6,IF(K1253="S",$M$4,IF(K1253="M",$N$4,$O$4)))+IF(L1253="Yes",$P$4,0)</f>
        <v>6.66</v>
      </c>
      <c r="O1253" s="53">
        <f>IF(K1253="S",$M$5,(IF(K1253="M",$N$5,$O$5)))+(IF(L1253="Yes",$P$5,0))</f>
        <v>1.7</v>
      </c>
      <c r="P1253" s="53">
        <f t="shared" si="52"/>
        <v>4.96</v>
      </c>
      <c r="Q1253" s="41"/>
      <c r="R1253" s="41"/>
      <c r="S1253" s="41"/>
      <c r="T1253" s="41"/>
      <c r="U1253" s="41"/>
      <c r="V1253" s="41"/>
      <c r="W1253" s="41"/>
      <c r="X1253" s="41"/>
    </row>
    <row r="1254" s="39" customFormat="1" ht="15.75" customHeight="1" spans="1:24">
      <c r="A1254" s="41"/>
      <c r="B1254" s="41"/>
      <c r="C1254" s="41"/>
      <c r="D1254" s="41"/>
      <c r="E1254" s="41"/>
      <c r="F1254" s="41"/>
      <c r="G1254" s="41"/>
      <c r="H1254" s="41"/>
      <c r="I1254" s="41"/>
      <c r="J1254" s="59">
        <v>43479.8356549601</v>
      </c>
      <c r="K1254" s="48" t="s">
        <v>4</v>
      </c>
      <c r="L1254" s="48" t="s">
        <v>33</v>
      </c>
      <c r="M1254" s="48" t="s">
        <v>5</v>
      </c>
      <c r="N1254" s="53">
        <f>IF(AND(K1254="L",M1254="Yes"),$O$6,IF(K1254="S",$M$4,IF(K1254="M",$N$4,$O$4)))+IF(L1254="Yes",$P$4,0)</f>
        <v>6.66</v>
      </c>
      <c r="O1254" s="53">
        <f>IF(K1254="S",$M$5,(IF(K1254="M",$N$5,$O$5)))+(IF(L1254="Yes",$P$5,0))</f>
        <v>1.7</v>
      </c>
      <c r="P1254" s="53">
        <f t="shared" si="52"/>
        <v>4.96</v>
      </c>
      <c r="Q1254" s="41"/>
      <c r="R1254" s="41"/>
      <c r="S1254" s="41"/>
      <c r="T1254" s="41"/>
      <c r="U1254" s="41"/>
      <c r="V1254" s="41"/>
      <c r="W1254" s="41"/>
      <c r="X1254" s="41"/>
    </row>
    <row r="1255" s="39" customFormat="1" ht="15.75" customHeight="1" spans="1:24">
      <c r="A1255" s="41"/>
      <c r="B1255" s="41"/>
      <c r="C1255" s="41"/>
      <c r="D1255" s="41"/>
      <c r="E1255" s="41"/>
      <c r="F1255" s="41"/>
      <c r="G1255" s="41"/>
      <c r="H1255" s="41"/>
      <c r="I1255" s="41"/>
      <c r="J1255" s="59">
        <v>43479.8496827471</v>
      </c>
      <c r="K1255" s="48" t="s">
        <v>2</v>
      </c>
      <c r="L1255" s="48" t="s">
        <v>33</v>
      </c>
      <c r="M1255" s="48" t="s">
        <v>33</v>
      </c>
      <c r="N1255" s="53">
        <f>IF(AND(K1255="L",M1255="Yes"),$O$6,IF(K1255="S",$M$4,IF(K1255="M",$N$4,$O$4)))+IF(L1255="Yes",$P$4,0)</f>
        <v>5.4</v>
      </c>
      <c r="O1255" s="53">
        <f>IF(K1255="S",$M$5,(IF(K1255="M",$N$5,$O$5)))+(IF(L1255="Yes",$P$5,0))</f>
        <v>1.2</v>
      </c>
      <c r="P1255" s="53">
        <f t="shared" si="52"/>
        <v>4.2</v>
      </c>
      <c r="Q1255" s="41"/>
      <c r="R1255" s="41"/>
      <c r="S1255" s="41"/>
      <c r="T1255" s="41"/>
      <c r="U1255" s="41"/>
      <c r="V1255" s="41"/>
      <c r="W1255" s="41"/>
      <c r="X1255" s="41"/>
    </row>
    <row r="1256" s="39" customFormat="1" ht="15.75" customHeight="1" spans="1:24">
      <c r="A1256" s="41"/>
      <c r="B1256" s="41"/>
      <c r="C1256" s="41"/>
      <c r="D1256" s="41"/>
      <c r="E1256" s="41"/>
      <c r="F1256" s="41"/>
      <c r="G1256" s="41"/>
      <c r="H1256" s="41"/>
      <c r="I1256" s="41"/>
      <c r="J1256" s="59">
        <v>43479.8643362723</v>
      </c>
      <c r="K1256" s="48" t="s">
        <v>4</v>
      </c>
      <c r="L1256" s="48" t="s">
        <v>33</v>
      </c>
      <c r="M1256" s="48" t="s">
        <v>5</v>
      </c>
      <c r="N1256" s="53">
        <f>IF(AND(K1256="L",M1256="Yes"),$O$6,IF(K1256="S",$M$4,IF(K1256="M",$N$4,$O$4)))+IF(L1256="Yes",$P$4,0)</f>
        <v>6.66</v>
      </c>
      <c r="O1256" s="53">
        <f>IF(K1256="S",$M$5,(IF(K1256="M",$N$5,$O$5)))+(IF(L1256="Yes",$P$5,0))</f>
        <v>1.7</v>
      </c>
      <c r="P1256" s="53">
        <f t="shared" si="52"/>
        <v>4.96</v>
      </c>
      <c r="Q1256" s="41"/>
      <c r="R1256" s="41"/>
      <c r="S1256" s="41"/>
      <c r="T1256" s="41"/>
      <c r="U1256" s="41"/>
      <c r="V1256" s="41"/>
      <c r="W1256" s="41"/>
      <c r="X1256" s="41"/>
    </row>
    <row r="1257" s="39" customFormat="1" ht="15.75" customHeight="1" spans="1:24">
      <c r="A1257" s="41"/>
      <c r="B1257" s="41"/>
      <c r="C1257" s="41"/>
      <c r="D1257" s="41"/>
      <c r="E1257" s="41"/>
      <c r="F1257" s="41"/>
      <c r="G1257" s="41"/>
      <c r="H1257" s="41"/>
      <c r="I1257" s="41"/>
      <c r="J1257" s="59">
        <v>43479.8741864349</v>
      </c>
      <c r="K1257" s="48" t="s">
        <v>4</v>
      </c>
      <c r="L1257" s="48" t="s">
        <v>33</v>
      </c>
      <c r="M1257" s="48" t="s">
        <v>33</v>
      </c>
      <c r="N1257" s="53">
        <f>IF(AND(K1257="L",M1257="Yes"),$O$6,IF(K1257="S",$M$4,IF(K1257="M",$N$4,$O$4)))+IF(L1257="Yes",$P$4,0)</f>
        <v>7.4</v>
      </c>
      <c r="O1257" s="53">
        <f>IF(K1257="S",$M$5,(IF(K1257="M",$N$5,$O$5)))+(IF(L1257="Yes",$P$5,0))</f>
        <v>1.7</v>
      </c>
      <c r="P1257" s="53">
        <f t="shared" si="52"/>
        <v>5.7</v>
      </c>
      <c r="Q1257" s="41"/>
      <c r="R1257" s="41"/>
      <c r="S1257" s="41"/>
      <c r="T1257" s="41"/>
      <c r="U1257" s="41"/>
      <c r="V1257" s="41"/>
      <c r="W1257" s="41"/>
      <c r="X1257" s="41"/>
    </row>
    <row r="1258" s="39" customFormat="1" ht="15.75" customHeight="1" spans="1:24">
      <c r="A1258" s="41"/>
      <c r="B1258" s="41"/>
      <c r="C1258" s="41"/>
      <c r="D1258" s="41"/>
      <c r="E1258" s="41"/>
      <c r="F1258" s="41"/>
      <c r="G1258" s="41"/>
      <c r="H1258" s="41"/>
      <c r="I1258" s="41"/>
      <c r="J1258" s="59">
        <v>43479.8783636452</v>
      </c>
      <c r="K1258" s="48" t="s">
        <v>4</v>
      </c>
      <c r="L1258" s="48" t="s">
        <v>5</v>
      </c>
      <c r="M1258" s="48" t="s">
        <v>5</v>
      </c>
      <c r="N1258" s="53">
        <f>IF(AND(K1258="L",M1258="Yes"),$O$6,IF(K1258="S",$M$4,IF(K1258="M",$N$4,$O$4)))+IF(L1258="Yes",$P$4,0)</f>
        <v>11.56</v>
      </c>
      <c r="O1258" s="53">
        <f>IF(K1258="S",$M$5,(IF(K1258="M",$N$5,$O$5)))+(IF(L1258="Yes",$P$5,0))</f>
        <v>3.7</v>
      </c>
      <c r="P1258" s="53">
        <f t="shared" si="52"/>
        <v>7.86</v>
      </c>
      <c r="Q1258" s="41"/>
      <c r="R1258" s="41"/>
      <c r="S1258" s="41"/>
      <c r="T1258" s="41"/>
      <c r="U1258" s="41"/>
      <c r="V1258" s="41"/>
      <c r="W1258" s="41"/>
      <c r="X1258" s="41"/>
    </row>
    <row r="1259" s="39" customFormat="1" ht="15.75" customHeight="1" spans="1:24">
      <c r="A1259" s="41"/>
      <c r="B1259" s="41"/>
      <c r="C1259" s="41"/>
      <c r="D1259" s="41"/>
      <c r="E1259" s="41"/>
      <c r="F1259" s="41"/>
      <c r="G1259" s="41"/>
      <c r="H1259" s="41"/>
      <c r="I1259" s="41"/>
      <c r="J1259" s="59">
        <v>43479.8806287086</v>
      </c>
      <c r="K1259" s="48" t="s">
        <v>4</v>
      </c>
      <c r="L1259" s="48" t="s">
        <v>5</v>
      </c>
      <c r="M1259" s="48" t="s">
        <v>5</v>
      </c>
      <c r="N1259" s="53">
        <f>IF(AND(K1259="L",M1259="Yes"),$O$6,IF(K1259="S",$M$4,IF(K1259="M",$N$4,$O$4)))+IF(L1259="Yes",$P$4,0)</f>
        <v>11.56</v>
      </c>
      <c r="O1259" s="53">
        <f>IF(K1259="S",$M$5,(IF(K1259="M",$N$5,$O$5)))+(IF(L1259="Yes",$P$5,0))</f>
        <v>3.7</v>
      </c>
      <c r="P1259" s="53">
        <f t="shared" si="52"/>
        <v>7.86</v>
      </c>
      <c r="Q1259" s="41"/>
      <c r="R1259" s="41"/>
      <c r="S1259" s="41"/>
      <c r="T1259" s="41"/>
      <c r="U1259" s="41"/>
      <c r="V1259" s="41"/>
      <c r="W1259" s="41"/>
      <c r="X1259" s="41"/>
    </row>
    <row r="1260" s="39" customFormat="1" ht="15.75" customHeight="1" spans="1:24">
      <c r="A1260" s="41"/>
      <c r="B1260" s="41"/>
      <c r="C1260" s="41"/>
      <c r="D1260" s="41"/>
      <c r="E1260" s="41"/>
      <c r="F1260" s="41"/>
      <c r="G1260" s="41"/>
      <c r="H1260" s="41"/>
      <c r="I1260" s="41"/>
      <c r="J1260" s="59">
        <v>43479.8816773159</v>
      </c>
      <c r="K1260" s="48" t="s">
        <v>3</v>
      </c>
      <c r="L1260" s="48" t="s">
        <v>33</v>
      </c>
      <c r="M1260" s="48" t="s">
        <v>33</v>
      </c>
      <c r="N1260" s="53">
        <f>IF(AND(K1260="L",M1260="Yes"),$O$6,IF(K1260="S",$M$4,IF(K1260="M",$N$4,$O$4)))+IF(L1260="Yes",$P$4,0)</f>
        <v>6.4</v>
      </c>
      <c r="O1260" s="53">
        <f>IF(K1260="S",$M$5,(IF(K1260="M",$N$5,$O$5)))+(IF(L1260="Yes",$P$5,0))</f>
        <v>1.5</v>
      </c>
      <c r="P1260" s="53">
        <f t="shared" si="52"/>
        <v>4.9</v>
      </c>
      <c r="Q1260" s="41"/>
      <c r="R1260" s="41"/>
      <c r="S1260" s="41"/>
      <c r="T1260" s="41"/>
      <c r="U1260" s="41"/>
      <c r="V1260" s="41"/>
      <c r="W1260" s="41"/>
      <c r="X1260" s="41"/>
    </row>
    <row r="1261" s="39" customFormat="1" ht="15.75" customHeight="1" spans="1:24">
      <c r="A1261" s="41"/>
      <c r="B1261" s="41"/>
      <c r="C1261" s="41"/>
      <c r="D1261" s="41"/>
      <c r="E1261" s="41"/>
      <c r="F1261" s="41"/>
      <c r="G1261" s="41"/>
      <c r="H1261" s="41"/>
      <c r="I1261" s="41"/>
      <c r="J1261" s="59">
        <v>43479.9163674745</v>
      </c>
      <c r="K1261" s="48" t="s">
        <v>3</v>
      </c>
      <c r="L1261" s="48" t="s">
        <v>33</v>
      </c>
      <c r="M1261" s="48" t="s">
        <v>33</v>
      </c>
      <c r="N1261" s="53">
        <f>IF(AND(K1261="L",M1261="Yes"),$O$6,IF(K1261="S",$M$4,IF(K1261="M",$N$4,$O$4)))+IF(L1261="Yes",$P$4,0)</f>
        <v>6.4</v>
      </c>
      <c r="O1261" s="53">
        <f>IF(K1261="S",$M$5,(IF(K1261="M",$N$5,$O$5)))+(IF(L1261="Yes",$P$5,0))</f>
        <v>1.5</v>
      </c>
      <c r="P1261" s="53">
        <f t="shared" si="52"/>
        <v>4.9</v>
      </c>
      <c r="Q1261" s="41"/>
      <c r="R1261" s="41"/>
      <c r="S1261" s="41"/>
      <c r="T1261" s="41"/>
      <c r="U1261" s="41"/>
      <c r="V1261" s="41"/>
      <c r="W1261" s="41"/>
      <c r="X1261" s="41"/>
    </row>
    <row r="1262" s="39" customFormat="1" ht="15.75" customHeight="1" spans="1:24">
      <c r="A1262" s="41"/>
      <c r="B1262" s="41"/>
      <c r="C1262" s="41"/>
      <c r="D1262" s="41"/>
      <c r="E1262" s="41"/>
      <c r="F1262" s="41"/>
      <c r="G1262" s="41"/>
      <c r="H1262" s="41"/>
      <c r="I1262" s="41"/>
      <c r="J1262" s="59">
        <v>43479.916588131</v>
      </c>
      <c r="K1262" s="48" t="s">
        <v>3</v>
      </c>
      <c r="L1262" s="48" t="s">
        <v>33</v>
      </c>
      <c r="M1262" s="48" t="s">
        <v>33</v>
      </c>
      <c r="N1262" s="53">
        <f>IF(AND(K1262="L",M1262="Yes"),$O$6,IF(K1262="S",$M$4,IF(K1262="M",$N$4,$O$4)))+IF(L1262="Yes",$P$4,0)</f>
        <v>6.4</v>
      </c>
      <c r="O1262" s="53">
        <f>IF(K1262="S",$M$5,(IF(K1262="M",$N$5,$O$5)))+(IF(L1262="Yes",$P$5,0))</f>
        <v>1.5</v>
      </c>
      <c r="P1262" s="53">
        <f t="shared" si="52"/>
        <v>4.9</v>
      </c>
      <c r="Q1262" s="41"/>
      <c r="R1262" s="41"/>
      <c r="S1262" s="41"/>
      <c r="T1262" s="41"/>
      <c r="U1262" s="41"/>
      <c r="V1262" s="41"/>
      <c r="W1262" s="41"/>
      <c r="X1262" s="41"/>
    </row>
    <row r="1263" s="39" customFormat="1" ht="15.75" customHeight="1" spans="1:24">
      <c r="A1263" s="41"/>
      <c r="B1263" s="41"/>
      <c r="C1263" s="41"/>
      <c r="D1263" s="41"/>
      <c r="E1263" s="41"/>
      <c r="F1263" s="41"/>
      <c r="G1263" s="41"/>
      <c r="H1263" s="41"/>
      <c r="I1263" s="41"/>
      <c r="J1263" s="59">
        <v>43479.9227410158</v>
      </c>
      <c r="K1263" s="48" t="s">
        <v>4</v>
      </c>
      <c r="L1263" s="48" t="s">
        <v>33</v>
      </c>
      <c r="M1263" s="48" t="s">
        <v>33</v>
      </c>
      <c r="N1263" s="53">
        <f>IF(AND(K1263="L",M1263="Yes"),$O$6,IF(K1263="S",$M$4,IF(K1263="M",$N$4,$O$4)))+IF(L1263="Yes",$P$4,0)</f>
        <v>7.4</v>
      </c>
      <c r="O1263" s="53">
        <f>IF(K1263="S",$M$5,(IF(K1263="M",$N$5,$O$5)))+(IF(L1263="Yes",$P$5,0))</f>
        <v>1.7</v>
      </c>
      <c r="P1263" s="53">
        <f t="shared" si="52"/>
        <v>5.7</v>
      </c>
      <c r="Q1263" s="41"/>
      <c r="R1263" s="41"/>
      <c r="S1263" s="41"/>
      <c r="T1263" s="41"/>
      <c r="U1263" s="41"/>
      <c r="V1263" s="41"/>
      <c r="W1263" s="41"/>
      <c r="X1263" s="41"/>
    </row>
    <row r="1264" s="39" customFormat="1" ht="15.75" customHeight="1" spans="1:24">
      <c r="A1264" s="41"/>
      <c r="B1264" s="41"/>
      <c r="C1264" s="41"/>
      <c r="D1264" s="41"/>
      <c r="E1264" s="41"/>
      <c r="F1264" s="41"/>
      <c r="G1264" s="41"/>
      <c r="H1264" s="41"/>
      <c r="I1264" s="41"/>
      <c r="J1264" s="59">
        <v>43479.923549161</v>
      </c>
      <c r="K1264" s="48" t="s">
        <v>2</v>
      </c>
      <c r="L1264" s="48" t="s">
        <v>5</v>
      </c>
      <c r="M1264" s="48" t="s">
        <v>33</v>
      </c>
      <c r="N1264" s="53">
        <f>IF(AND(K1264="L",M1264="Yes"),$O$6,IF(K1264="S",$M$4,IF(K1264="M",$N$4,$O$4)))+IF(L1264="Yes",$P$4,0)</f>
        <v>10.3</v>
      </c>
      <c r="O1264" s="53">
        <f>IF(K1264="S",$M$5,(IF(K1264="M",$N$5,$O$5)))+(IF(L1264="Yes",$P$5,0))</f>
        <v>3.2</v>
      </c>
      <c r="P1264" s="53">
        <f t="shared" si="52"/>
        <v>7.1</v>
      </c>
      <c r="Q1264" s="41"/>
      <c r="R1264" s="41"/>
      <c r="S1264" s="41"/>
      <c r="T1264" s="41"/>
      <c r="U1264" s="41"/>
      <c r="V1264" s="41"/>
      <c r="W1264" s="41"/>
      <c r="X1264" s="41"/>
    </row>
    <row r="1265" s="39" customFormat="1" ht="15.75" customHeight="1" spans="1:24">
      <c r="A1265" s="41"/>
      <c r="B1265" s="41"/>
      <c r="C1265" s="41"/>
      <c r="D1265" s="41"/>
      <c r="E1265" s="41"/>
      <c r="F1265" s="41"/>
      <c r="G1265" s="41"/>
      <c r="H1265" s="41"/>
      <c r="I1265" s="41"/>
      <c r="J1265" s="59">
        <v>43479.9252616359</v>
      </c>
      <c r="K1265" s="48" t="s">
        <v>4</v>
      </c>
      <c r="L1265" s="48" t="s">
        <v>33</v>
      </c>
      <c r="M1265" s="48" t="s">
        <v>5</v>
      </c>
      <c r="N1265" s="53">
        <f>IF(AND(K1265="L",M1265="Yes"),$O$6,IF(K1265="S",$M$4,IF(K1265="M",$N$4,$O$4)))+IF(L1265="Yes",$P$4,0)</f>
        <v>6.66</v>
      </c>
      <c r="O1265" s="53">
        <f>IF(K1265="S",$M$5,(IF(K1265="M",$N$5,$O$5)))+(IF(L1265="Yes",$P$5,0))</f>
        <v>1.7</v>
      </c>
      <c r="P1265" s="53">
        <f t="shared" si="52"/>
        <v>4.96</v>
      </c>
      <c r="Q1265" s="41"/>
      <c r="R1265" s="41"/>
      <c r="S1265" s="41"/>
      <c r="T1265" s="41"/>
      <c r="U1265" s="41"/>
      <c r="V1265" s="41"/>
      <c r="W1265" s="41"/>
      <c r="X1265" s="41"/>
    </row>
    <row r="1266" s="39" customFormat="1" ht="15.75" customHeight="1" spans="1:24">
      <c r="A1266" s="41"/>
      <c r="B1266" s="41"/>
      <c r="C1266" s="41"/>
      <c r="D1266" s="41"/>
      <c r="E1266" s="41"/>
      <c r="F1266" s="41"/>
      <c r="G1266" s="41"/>
      <c r="H1266" s="41"/>
      <c r="I1266" s="41"/>
      <c r="J1266" s="59">
        <v>43479.9256193131</v>
      </c>
      <c r="K1266" s="48" t="s">
        <v>4</v>
      </c>
      <c r="L1266" s="48" t="s">
        <v>33</v>
      </c>
      <c r="M1266" s="48" t="s">
        <v>33</v>
      </c>
      <c r="N1266" s="53">
        <f>IF(AND(K1266="L",M1266="Yes"),$O$6,IF(K1266="S",$M$4,IF(K1266="M",$N$4,$O$4)))+IF(L1266="Yes",$P$4,0)</f>
        <v>7.4</v>
      </c>
      <c r="O1266" s="53">
        <f>IF(K1266="S",$M$5,(IF(K1266="M",$N$5,$O$5)))+(IF(L1266="Yes",$P$5,0))</f>
        <v>1.7</v>
      </c>
      <c r="P1266" s="53">
        <f t="shared" si="52"/>
        <v>5.7</v>
      </c>
      <c r="Q1266" s="41"/>
      <c r="R1266" s="41"/>
      <c r="S1266" s="41"/>
      <c r="T1266" s="41"/>
      <c r="U1266" s="41"/>
      <c r="V1266" s="41"/>
      <c r="W1266" s="41"/>
      <c r="X1266" s="41"/>
    </row>
    <row r="1267" s="39" customFormat="1" ht="15.75" customHeight="1" spans="1:24">
      <c r="A1267" s="41"/>
      <c r="B1267" s="41"/>
      <c r="C1267" s="41"/>
      <c r="D1267" s="41"/>
      <c r="E1267" s="41"/>
      <c r="F1267" s="41"/>
      <c r="G1267" s="41"/>
      <c r="H1267" s="41"/>
      <c r="I1267" s="41"/>
      <c r="J1267" s="59">
        <v>43479.9257193808</v>
      </c>
      <c r="K1267" s="48" t="s">
        <v>4</v>
      </c>
      <c r="L1267" s="48" t="s">
        <v>33</v>
      </c>
      <c r="M1267" s="48" t="s">
        <v>5</v>
      </c>
      <c r="N1267" s="53">
        <f>IF(AND(K1267="L",M1267="Yes"),$O$6,IF(K1267="S",$M$4,IF(K1267="M",$N$4,$O$4)))+IF(L1267="Yes",$P$4,0)</f>
        <v>6.66</v>
      </c>
      <c r="O1267" s="53">
        <f>IF(K1267="S",$M$5,(IF(K1267="M",$N$5,$O$5)))+(IF(L1267="Yes",$P$5,0))</f>
        <v>1.7</v>
      </c>
      <c r="P1267" s="53">
        <f t="shared" si="52"/>
        <v>4.96</v>
      </c>
      <c r="Q1267" s="41"/>
      <c r="R1267" s="41"/>
      <c r="S1267" s="41"/>
      <c r="T1267" s="41"/>
      <c r="U1267" s="41"/>
      <c r="V1267" s="41"/>
      <c r="W1267" s="41"/>
      <c r="X1267" s="41"/>
    </row>
    <row r="1268" s="39" customFormat="1" ht="15.75" customHeight="1" spans="1:24">
      <c r="A1268" s="41"/>
      <c r="B1268" s="41"/>
      <c r="C1268" s="41"/>
      <c r="D1268" s="41"/>
      <c r="E1268" s="41"/>
      <c r="F1268" s="41"/>
      <c r="G1268" s="41"/>
      <c r="H1268" s="41"/>
      <c r="I1268" s="41"/>
      <c r="J1268" s="59">
        <v>43479.9326261156</v>
      </c>
      <c r="K1268" s="48" t="s">
        <v>4</v>
      </c>
      <c r="L1268" s="48" t="s">
        <v>33</v>
      </c>
      <c r="M1268" s="48" t="s">
        <v>5</v>
      </c>
      <c r="N1268" s="53">
        <f>IF(AND(K1268="L",M1268="Yes"),$O$6,IF(K1268="S",$M$4,IF(K1268="M",$N$4,$O$4)))+IF(L1268="Yes",$P$4,0)</f>
        <v>6.66</v>
      </c>
      <c r="O1268" s="53">
        <f>IF(K1268="S",$M$5,(IF(K1268="M",$N$5,$O$5)))+(IF(L1268="Yes",$P$5,0))</f>
        <v>1.7</v>
      </c>
      <c r="P1268" s="53">
        <f t="shared" si="52"/>
        <v>4.96</v>
      </c>
      <c r="Q1268" s="41"/>
      <c r="R1268" s="41"/>
      <c r="S1268" s="41"/>
      <c r="T1268" s="41"/>
      <c r="U1268" s="41"/>
      <c r="V1268" s="41"/>
      <c r="W1268" s="41"/>
      <c r="X1268" s="41"/>
    </row>
    <row r="1269" s="39" customFormat="1" ht="15.75" customHeight="1" spans="1:24">
      <c r="A1269" s="41"/>
      <c r="B1269" s="41"/>
      <c r="C1269" s="41"/>
      <c r="D1269" s="41"/>
      <c r="E1269" s="41"/>
      <c r="F1269" s="41"/>
      <c r="G1269" s="41"/>
      <c r="H1269" s="41"/>
      <c r="I1269" s="41"/>
      <c r="J1269" s="59">
        <v>43479.9374073614</v>
      </c>
      <c r="K1269" s="48" t="s">
        <v>4</v>
      </c>
      <c r="L1269" s="48" t="s">
        <v>5</v>
      </c>
      <c r="M1269" s="48" t="s">
        <v>5</v>
      </c>
      <c r="N1269" s="53">
        <f>IF(AND(K1269="L",M1269="Yes"),$O$6,IF(K1269="S",$M$4,IF(K1269="M",$N$4,$O$4)))+IF(L1269="Yes",$P$4,0)</f>
        <v>11.56</v>
      </c>
      <c r="O1269" s="53">
        <f>IF(K1269="S",$M$5,(IF(K1269="M",$N$5,$O$5)))+(IF(L1269="Yes",$P$5,0))</f>
        <v>3.7</v>
      </c>
      <c r="P1269" s="53">
        <f t="shared" si="52"/>
        <v>7.86</v>
      </c>
      <c r="Q1269" s="41"/>
      <c r="R1269" s="41"/>
      <c r="S1269" s="41"/>
      <c r="T1269" s="41"/>
      <c r="U1269" s="41"/>
      <c r="V1269" s="41"/>
      <c r="W1269" s="41"/>
      <c r="X1269" s="41"/>
    </row>
    <row r="1270" s="39" customFormat="1" ht="15.75" customHeight="1" spans="1:24">
      <c r="A1270" s="41"/>
      <c r="B1270" s="41"/>
      <c r="C1270" s="41"/>
      <c r="D1270" s="41"/>
      <c r="E1270" s="41"/>
      <c r="F1270" s="41"/>
      <c r="G1270" s="41"/>
      <c r="H1270" s="41"/>
      <c r="I1270" s="41"/>
      <c r="J1270" s="59">
        <v>43479.9374771622</v>
      </c>
      <c r="K1270" s="48" t="s">
        <v>4</v>
      </c>
      <c r="L1270" s="48" t="s">
        <v>33</v>
      </c>
      <c r="M1270" s="48" t="s">
        <v>5</v>
      </c>
      <c r="N1270" s="53">
        <f>IF(AND(K1270="L",M1270="Yes"),$O$6,IF(K1270="S",$M$4,IF(K1270="M",$N$4,$O$4)))+IF(L1270="Yes",$P$4,0)</f>
        <v>6.66</v>
      </c>
      <c r="O1270" s="53">
        <f>IF(K1270="S",$M$5,(IF(K1270="M",$N$5,$O$5)))+(IF(L1270="Yes",$P$5,0))</f>
        <v>1.7</v>
      </c>
      <c r="P1270" s="53">
        <f t="shared" si="52"/>
        <v>4.96</v>
      </c>
      <c r="Q1270" s="41"/>
      <c r="R1270" s="41"/>
      <c r="S1270" s="41"/>
      <c r="T1270" s="41"/>
      <c r="U1270" s="41"/>
      <c r="V1270" s="41"/>
      <c r="W1270" s="41"/>
      <c r="X1270" s="41"/>
    </row>
    <row r="1271" s="39" customFormat="1" ht="15.75" customHeight="1" spans="1:24">
      <c r="A1271" s="41"/>
      <c r="B1271" s="41"/>
      <c r="C1271" s="41"/>
      <c r="D1271" s="41"/>
      <c r="E1271" s="41"/>
      <c r="F1271" s="41"/>
      <c r="G1271" s="41"/>
      <c r="H1271" s="41"/>
      <c r="I1271" s="41"/>
      <c r="J1271" s="59">
        <v>43479.9472982576</v>
      </c>
      <c r="K1271" s="48" t="s">
        <v>4</v>
      </c>
      <c r="L1271" s="48" t="s">
        <v>33</v>
      </c>
      <c r="M1271" s="48" t="s">
        <v>5</v>
      </c>
      <c r="N1271" s="53">
        <f>IF(AND(K1271="L",M1271="Yes"),$O$6,IF(K1271="S",$M$4,IF(K1271="M",$N$4,$O$4)))+IF(L1271="Yes",$P$4,0)</f>
        <v>6.66</v>
      </c>
      <c r="O1271" s="53">
        <f>IF(K1271="S",$M$5,(IF(K1271="M",$N$5,$O$5)))+(IF(L1271="Yes",$P$5,0))</f>
        <v>1.7</v>
      </c>
      <c r="P1271" s="53">
        <f t="shared" si="52"/>
        <v>4.96</v>
      </c>
      <c r="Q1271" s="41"/>
      <c r="R1271" s="41"/>
      <c r="S1271" s="41"/>
      <c r="T1271" s="41"/>
      <c r="U1271" s="41"/>
      <c r="V1271" s="41"/>
      <c r="W1271" s="41"/>
      <c r="X1271" s="41"/>
    </row>
    <row r="1272" s="39" customFormat="1" ht="15.75" customHeight="1" spans="1:24">
      <c r="A1272" s="41"/>
      <c r="B1272" s="41"/>
      <c r="C1272" s="41"/>
      <c r="D1272" s="41"/>
      <c r="E1272" s="41"/>
      <c r="F1272" s="41"/>
      <c r="G1272" s="41"/>
      <c r="H1272" s="41"/>
      <c r="I1272" s="41"/>
      <c r="J1272" s="59">
        <v>43479.9477794689</v>
      </c>
      <c r="K1272" s="48" t="s">
        <v>4</v>
      </c>
      <c r="L1272" s="48" t="s">
        <v>33</v>
      </c>
      <c r="M1272" s="48" t="s">
        <v>5</v>
      </c>
      <c r="N1272" s="53">
        <f>IF(AND(K1272="L",M1272="Yes"),$O$6,IF(K1272="S",$M$4,IF(K1272="M",$N$4,$O$4)))+IF(L1272="Yes",$P$4,0)</f>
        <v>6.66</v>
      </c>
      <c r="O1272" s="53">
        <f>IF(K1272="S",$M$5,(IF(K1272="M",$N$5,$O$5)))+(IF(L1272="Yes",$P$5,0))</f>
        <v>1.7</v>
      </c>
      <c r="P1272" s="53">
        <f t="shared" si="52"/>
        <v>4.96</v>
      </c>
      <c r="Q1272" s="41"/>
      <c r="R1272" s="41"/>
      <c r="S1272" s="41"/>
      <c r="T1272" s="41"/>
      <c r="U1272" s="41"/>
      <c r="V1272" s="41"/>
      <c r="W1272" s="41"/>
      <c r="X1272" s="41"/>
    </row>
    <row r="1273" s="39" customFormat="1" ht="15.75" customHeight="1" spans="1:24">
      <c r="A1273" s="41"/>
      <c r="B1273" s="41"/>
      <c r="C1273" s="41"/>
      <c r="D1273" s="41"/>
      <c r="E1273" s="41"/>
      <c r="F1273" s="41"/>
      <c r="G1273" s="41"/>
      <c r="H1273" s="41"/>
      <c r="I1273" s="41"/>
      <c r="J1273" s="59">
        <v>43479.9548543631</v>
      </c>
      <c r="K1273" s="48" t="s">
        <v>4</v>
      </c>
      <c r="L1273" s="48" t="s">
        <v>33</v>
      </c>
      <c r="M1273" s="48" t="s">
        <v>5</v>
      </c>
      <c r="N1273" s="53">
        <f>IF(AND(K1273="L",M1273="Yes"),$O$6,IF(K1273="S",$M$4,IF(K1273="M",$N$4,$O$4)))+IF(L1273="Yes",$P$4,0)</f>
        <v>6.66</v>
      </c>
      <c r="O1273" s="53">
        <f>IF(K1273="S",$M$5,(IF(K1273="M",$N$5,$O$5)))+(IF(L1273="Yes",$P$5,0))</f>
        <v>1.7</v>
      </c>
      <c r="P1273" s="53">
        <f t="shared" si="52"/>
        <v>4.96</v>
      </c>
      <c r="Q1273" s="41"/>
      <c r="R1273" s="41"/>
      <c r="S1273" s="41"/>
      <c r="T1273" s="41"/>
      <c r="U1273" s="41"/>
      <c r="V1273" s="41"/>
      <c r="W1273" s="41"/>
      <c r="X1273" s="41"/>
    </row>
    <row r="1274" s="39" customFormat="1" ht="15.75" customHeight="1" spans="1:24">
      <c r="A1274" s="41"/>
      <c r="B1274" s="41"/>
      <c r="C1274" s="41"/>
      <c r="D1274" s="41"/>
      <c r="E1274" s="41"/>
      <c r="F1274" s="41"/>
      <c r="G1274" s="41"/>
      <c r="H1274" s="41"/>
      <c r="I1274" s="41"/>
      <c r="J1274" s="59">
        <v>43479.9659346237</v>
      </c>
      <c r="K1274" s="48" t="s">
        <v>3</v>
      </c>
      <c r="L1274" s="48" t="s">
        <v>33</v>
      </c>
      <c r="M1274" s="48" t="s">
        <v>33</v>
      </c>
      <c r="N1274" s="53">
        <f>IF(AND(K1274="L",M1274="Yes"),$O$6,IF(K1274="S",$M$4,IF(K1274="M",$N$4,$O$4)))+IF(L1274="Yes",$P$4,0)</f>
        <v>6.4</v>
      </c>
      <c r="O1274" s="53">
        <f>IF(K1274="S",$M$5,(IF(K1274="M",$N$5,$O$5)))+(IF(L1274="Yes",$P$5,0))</f>
        <v>1.5</v>
      </c>
      <c r="P1274" s="53">
        <f t="shared" si="52"/>
        <v>4.9</v>
      </c>
      <c r="Q1274" s="41"/>
      <c r="R1274" s="41"/>
      <c r="S1274" s="41"/>
      <c r="T1274" s="41"/>
      <c r="U1274" s="41"/>
      <c r="V1274" s="41"/>
      <c r="W1274" s="41"/>
      <c r="X1274" s="41"/>
    </row>
    <row r="1275" s="39" customFormat="1" ht="15.75" customHeight="1" spans="1:24">
      <c r="A1275" s="41"/>
      <c r="B1275" s="41"/>
      <c r="C1275" s="41"/>
      <c r="D1275" s="41"/>
      <c r="E1275" s="41"/>
      <c r="F1275" s="41"/>
      <c r="G1275" s="41"/>
      <c r="H1275" s="41"/>
      <c r="I1275" s="41"/>
      <c r="J1275" s="59">
        <v>43479.9719012371</v>
      </c>
      <c r="K1275" s="48" t="s">
        <v>4</v>
      </c>
      <c r="L1275" s="48" t="s">
        <v>33</v>
      </c>
      <c r="M1275" s="48" t="s">
        <v>5</v>
      </c>
      <c r="N1275" s="53">
        <f>IF(AND(K1275="L",M1275="Yes"),$O$6,IF(K1275="S",$M$4,IF(K1275="M",$N$4,$O$4)))+IF(L1275="Yes",$P$4,0)</f>
        <v>6.66</v>
      </c>
      <c r="O1275" s="53">
        <f>IF(K1275="S",$M$5,(IF(K1275="M",$N$5,$O$5)))+(IF(L1275="Yes",$P$5,0))</f>
        <v>1.7</v>
      </c>
      <c r="P1275" s="53">
        <f t="shared" si="52"/>
        <v>4.96</v>
      </c>
      <c r="Q1275" s="41"/>
      <c r="R1275" s="41"/>
      <c r="S1275" s="41"/>
      <c r="T1275" s="41"/>
      <c r="U1275" s="41"/>
      <c r="V1275" s="41"/>
      <c r="W1275" s="41"/>
      <c r="X1275" s="41"/>
    </row>
    <row r="1276" s="39" customFormat="1" ht="15.75" customHeight="1" spans="1:24">
      <c r="A1276" s="41"/>
      <c r="B1276" s="41"/>
      <c r="C1276" s="41"/>
      <c r="D1276" s="41"/>
      <c r="E1276" s="41"/>
      <c r="F1276" s="41"/>
      <c r="G1276" s="41"/>
      <c r="H1276" s="41"/>
      <c r="I1276" s="41"/>
      <c r="J1276" s="59">
        <v>43479.9747674528</v>
      </c>
      <c r="K1276" s="48" t="s">
        <v>3</v>
      </c>
      <c r="L1276" s="48" t="s">
        <v>33</v>
      </c>
      <c r="M1276" s="48" t="s">
        <v>33</v>
      </c>
      <c r="N1276" s="53">
        <f>IF(AND(K1276="L",M1276="Yes"),$O$6,IF(K1276="S",$M$4,IF(K1276="M",$N$4,$O$4)))+IF(L1276="Yes",$P$4,0)</f>
        <v>6.4</v>
      </c>
      <c r="O1276" s="53">
        <f>IF(K1276="S",$M$5,(IF(K1276="M",$N$5,$O$5)))+(IF(L1276="Yes",$P$5,0))</f>
        <v>1.5</v>
      </c>
      <c r="P1276" s="53">
        <f t="shared" si="52"/>
        <v>4.9</v>
      </c>
      <c r="Q1276" s="41"/>
      <c r="R1276" s="41"/>
      <c r="S1276" s="41"/>
      <c r="T1276" s="41"/>
      <c r="U1276" s="41"/>
      <c r="V1276" s="41"/>
      <c r="W1276" s="41"/>
      <c r="X1276" s="41"/>
    </row>
    <row r="1277" s="39" customFormat="1" ht="15.75" customHeight="1" spans="1:24">
      <c r="A1277" s="41"/>
      <c r="B1277" s="41"/>
      <c r="C1277" s="41"/>
      <c r="D1277" s="41"/>
      <c r="E1277" s="41"/>
      <c r="F1277" s="41"/>
      <c r="G1277" s="41"/>
      <c r="H1277" s="41"/>
      <c r="I1277" s="41"/>
      <c r="J1277" s="59">
        <v>43479.9757042163</v>
      </c>
      <c r="K1277" s="48" t="s">
        <v>4</v>
      </c>
      <c r="L1277" s="48" t="s">
        <v>33</v>
      </c>
      <c r="M1277" s="48" t="s">
        <v>5</v>
      </c>
      <c r="N1277" s="53">
        <f>IF(AND(K1277="L",M1277="Yes"),$O$6,IF(K1277="S",$M$4,IF(K1277="M",$N$4,$O$4)))+IF(L1277="Yes",$P$4,0)</f>
        <v>6.66</v>
      </c>
      <c r="O1277" s="53">
        <f>IF(K1277="S",$M$5,(IF(K1277="M",$N$5,$O$5)))+(IF(L1277="Yes",$P$5,0))</f>
        <v>1.7</v>
      </c>
      <c r="P1277" s="53">
        <f t="shared" si="52"/>
        <v>4.96</v>
      </c>
      <c r="Q1277" s="41"/>
      <c r="R1277" s="41"/>
      <c r="S1277" s="41"/>
      <c r="T1277" s="41"/>
      <c r="U1277" s="41"/>
      <c r="V1277" s="41"/>
      <c r="W1277" s="41"/>
      <c r="X1277" s="41"/>
    </row>
    <row r="1278" s="39" customFormat="1" ht="15.75" customHeight="1" spans="1:24">
      <c r="A1278" s="41"/>
      <c r="B1278" s="41"/>
      <c r="C1278" s="41"/>
      <c r="D1278" s="41"/>
      <c r="E1278" s="41"/>
      <c r="F1278" s="41"/>
      <c r="G1278" s="41"/>
      <c r="H1278" s="41"/>
      <c r="I1278" s="41"/>
      <c r="J1278" s="59">
        <v>43479.9861905764</v>
      </c>
      <c r="K1278" s="48" t="s">
        <v>3</v>
      </c>
      <c r="L1278" s="48" t="s">
        <v>33</v>
      </c>
      <c r="M1278" s="48" t="s">
        <v>33</v>
      </c>
      <c r="N1278" s="53">
        <f>IF(AND(K1278="L",M1278="Yes"),$O$6,IF(K1278="S",$M$4,IF(K1278="M",$N$4,$O$4)))+IF(L1278="Yes",$P$4,0)</f>
        <v>6.4</v>
      </c>
      <c r="O1278" s="53">
        <f>IF(K1278="S",$M$5,(IF(K1278="M",$N$5,$O$5)))+(IF(L1278="Yes",$P$5,0))</f>
        <v>1.5</v>
      </c>
      <c r="P1278" s="53">
        <f t="shared" si="52"/>
        <v>4.9</v>
      </c>
      <c r="Q1278" s="41"/>
      <c r="R1278" s="41"/>
      <c r="S1278" s="41"/>
      <c r="T1278" s="41"/>
      <c r="U1278" s="41"/>
      <c r="V1278" s="41"/>
      <c r="W1278" s="41"/>
      <c r="X1278" s="41"/>
    </row>
    <row r="1279" s="39" customFormat="1" ht="15.75" customHeight="1" spans="1:24">
      <c r="A1279" s="41"/>
      <c r="B1279" s="41"/>
      <c r="C1279" s="41"/>
      <c r="D1279" s="41"/>
      <c r="E1279" s="41"/>
      <c r="F1279" s="41"/>
      <c r="G1279" s="41"/>
      <c r="H1279" s="41"/>
      <c r="I1279" s="41"/>
      <c r="J1279" s="59">
        <v>43479.9899716597</v>
      </c>
      <c r="K1279" s="48" t="s">
        <v>3</v>
      </c>
      <c r="L1279" s="48" t="s">
        <v>33</v>
      </c>
      <c r="M1279" s="48" t="s">
        <v>33</v>
      </c>
      <c r="N1279" s="53">
        <f>IF(AND(K1279="L",M1279="Yes"),$O$6,IF(K1279="S",$M$4,IF(K1279="M",$N$4,$O$4)))+IF(L1279="Yes",$P$4,0)</f>
        <v>6.4</v>
      </c>
      <c r="O1279" s="53">
        <f>IF(K1279="S",$M$5,(IF(K1279="M",$N$5,$O$5)))+(IF(L1279="Yes",$P$5,0))</f>
        <v>1.5</v>
      </c>
      <c r="P1279" s="53">
        <f t="shared" si="52"/>
        <v>4.9</v>
      </c>
      <c r="Q1279" s="41"/>
      <c r="R1279" s="41"/>
      <c r="S1279" s="41"/>
      <c r="T1279" s="41"/>
      <c r="U1279" s="41"/>
      <c r="V1279" s="41"/>
      <c r="W1279" s="41"/>
      <c r="X1279" s="41"/>
    </row>
    <row r="1280" s="39" customFormat="1" ht="15.75" customHeight="1" spans="1:24">
      <c r="A1280" s="41"/>
      <c r="B1280" s="41"/>
      <c r="C1280" s="41"/>
      <c r="D1280" s="41"/>
      <c r="E1280" s="41"/>
      <c r="F1280" s="41"/>
      <c r="G1280" s="41"/>
      <c r="H1280" s="41"/>
      <c r="I1280" s="41"/>
      <c r="J1280" s="59">
        <v>43479.9916664057</v>
      </c>
      <c r="K1280" s="48" t="s">
        <v>4</v>
      </c>
      <c r="L1280" s="48" t="s">
        <v>5</v>
      </c>
      <c r="M1280" s="48" t="s">
        <v>5</v>
      </c>
      <c r="N1280" s="53">
        <f>IF(AND(K1280="L",M1280="Yes"),$O$6,IF(K1280="S",$M$4,IF(K1280="M",$N$4,$O$4)))+IF(L1280="Yes",$P$4,0)</f>
        <v>11.56</v>
      </c>
      <c r="O1280" s="53">
        <f>IF(K1280="S",$M$5,(IF(K1280="M",$N$5,$O$5)))+(IF(L1280="Yes",$P$5,0))</f>
        <v>3.7</v>
      </c>
      <c r="P1280" s="53">
        <f t="shared" si="52"/>
        <v>7.86</v>
      </c>
      <c r="Q1280" s="41"/>
      <c r="R1280" s="41"/>
      <c r="S1280" s="41"/>
      <c r="T1280" s="41"/>
      <c r="U1280" s="41"/>
      <c r="V1280" s="41"/>
      <c r="W1280" s="41"/>
      <c r="X1280" s="41"/>
    </row>
    <row r="1281" s="39" customFormat="1" ht="15.75" customHeight="1" spans="1:24">
      <c r="A1281" s="41"/>
      <c r="B1281" s="41"/>
      <c r="C1281" s="41"/>
      <c r="D1281" s="41"/>
      <c r="E1281" s="41"/>
      <c r="F1281" s="41"/>
      <c r="G1281" s="41"/>
      <c r="H1281" s="41"/>
      <c r="I1281" s="41"/>
      <c r="J1281" s="59">
        <v>43479.9941175124</v>
      </c>
      <c r="K1281" s="48" t="s">
        <v>3</v>
      </c>
      <c r="L1281" s="48" t="s">
        <v>33</v>
      </c>
      <c r="M1281" s="48" t="s">
        <v>33</v>
      </c>
      <c r="N1281" s="53">
        <f>IF(AND(K1281="L",M1281="Yes"),$O$6,IF(K1281="S",$M$4,IF(K1281="M",$N$4,$O$4)))+IF(L1281="Yes",$P$4,0)</f>
        <v>6.4</v>
      </c>
      <c r="O1281" s="53">
        <f>IF(K1281="S",$M$5,(IF(K1281="M",$N$5,$O$5)))+(IF(L1281="Yes",$P$5,0))</f>
        <v>1.5</v>
      </c>
      <c r="P1281" s="53">
        <f t="shared" si="52"/>
        <v>4.9</v>
      </c>
      <c r="Q1281" s="41"/>
      <c r="R1281" s="41"/>
      <c r="S1281" s="41"/>
      <c r="T1281" s="41"/>
      <c r="U1281" s="41"/>
      <c r="V1281" s="41"/>
      <c r="W1281" s="41"/>
      <c r="X1281" s="41"/>
    </row>
    <row r="1282" s="39" customFormat="1" ht="15.75" customHeight="1" spans="1:24">
      <c r="A1282" s="41"/>
      <c r="B1282" s="41"/>
      <c r="C1282" s="41"/>
      <c r="D1282" s="41"/>
      <c r="E1282" s="41"/>
      <c r="F1282" s="41"/>
      <c r="G1282" s="41"/>
      <c r="H1282" s="41"/>
      <c r="I1282" s="41"/>
      <c r="J1282" s="71">
        <v>43479.9995487327</v>
      </c>
      <c r="K1282" s="72" t="s">
        <v>4</v>
      </c>
      <c r="L1282" s="72" t="s">
        <v>33</v>
      </c>
      <c r="M1282" s="72" t="s">
        <v>5</v>
      </c>
      <c r="N1282" s="73">
        <f>IF(AND(K1282="L",M1282="Yes"),$O$6,IF(K1282="S",$M$4,IF(K1282="M",$N$4,$O$4)))+IF(L1282="Yes",$P$4,0)</f>
        <v>6.66</v>
      </c>
      <c r="O1282" s="73">
        <f>IF(K1282="S",$M$5,(IF(K1282="M",$N$5,$O$5)))+(IF(L1282="Yes",$P$5,0))</f>
        <v>1.7</v>
      </c>
      <c r="P1282" s="73">
        <f t="shared" si="52"/>
        <v>4.96</v>
      </c>
      <c r="Q1282" s="41"/>
      <c r="R1282" s="41"/>
      <c r="S1282" s="41"/>
      <c r="T1282" s="41"/>
      <c r="U1282" s="41"/>
      <c r="V1282" s="41"/>
      <c r="W1282" s="41"/>
      <c r="X1282" s="41"/>
    </row>
    <row r="1283" s="39" customFormat="1" customHeight="1" spans="14:16">
      <c r="N1283" s="74">
        <f>SUM(N20:N1282)</f>
        <v>9480.85999999986</v>
      </c>
      <c r="O1283" s="74">
        <f>SUM(O20:O1282)</f>
        <v>2511.69999999999</v>
      </c>
      <c r="P1283" s="74">
        <f>SUM(P20:P1282)</f>
        <v>6969.15999999996</v>
      </c>
    </row>
  </sheetData>
  <mergeCells count="34">
    <mergeCell ref="K2:L2"/>
    <mergeCell ref="M2:O2"/>
    <mergeCell ref="K3:L3"/>
    <mergeCell ref="K4:L4"/>
    <mergeCell ref="C5:H5"/>
    <mergeCell ref="K5:L5"/>
    <mergeCell ref="C6:H6"/>
    <mergeCell ref="K6:L6"/>
    <mergeCell ref="C7:H7"/>
    <mergeCell ref="K7:L7"/>
    <mergeCell ref="B9:H9"/>
    <mergeCell ref="J9:P9"/>
    <mergeCell ref="R9:X9"/>
    <mergeCell ref="C10:D10"/>
    <mergeCell ref="F10:G10"/>
    <mergeCell ref="K10:L10"/>
    <mergeCell ref="N10:O10"/>
    <mergeCell ref="S10:T10"/>
    <mergeCell ref="V10:W10"/>
    <mergeCell ref="F13:G13"/>
    <mergeCell ref="N13:O13"/>
    <mergeCell ref="V13:W13"/>
    <mergeCell ref="F14:G14"/>
    <mergeCell ref="N14:O14"/>
    <mergeCell ref="V14:W14"/>
    <mergeCell ref="F15:G15"/>
    <mergeCell ref="N15:O15"/>
    <mergeCell ref="V15:W15"/>
    <mergeCell ref="F16:G16"/>
    <mergeCell ref="N16:O16"/>
    <mergeCell ref="V16:W16"/>
    <mergeCell ref="F17:G17"/>
    <mergeCell ref="N17:O17"/>
    <mergeCell ref="V17:W17"/>
  </mergeCells>
  <pageMargins left="0.7" right="0.7" top="0.75" bottom="0.75" header="0" footer="0"/>
  <pageSetup paperSize="1" orientation="landscape"/>
  <headerFooter/>
  <ignoredErrors>
    <ignoredError sqref="S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tabSelected="1" workbookViewId="0">
      <selection activeCell="M8" sqref="M8"/>
    </sheetView>
  </sheetViews>
  <sheetFormatPr defaultColWidth="8.8" defaultRowHeight="14.4"/>
  <cols>
    <col min="1" max="1" width="13.9" style="8" customWidth="1"/>
    <col min="2" max="2" width="12" style="8"/>
    <col min="3" max="3" width="12.8" style="8"/>
    <col min="4" max="4" width="11.5" style="8"/>
    <col min="5" max="5" width="11.3" style="8" customWidth="1"/>
    <col min="6" max="6" width="9.5" style="8"/>
    <col min="7" max="7" width="10.6" style="8"/>
    <col min="8" max="11" width="8.8" style="8"/>
    <col min="12" max="12" width="9.5" style="8"/>
    <col min="13" max="16384" width="8.8" style="8"/>
  </cols>
  <sheetData>
    <row r="1" spans="1:5">
      <c r="A1" s="24" t="s">
        <v>14</v>
      </c>
      <c r="B1" s="24"/>
      <c r="C1" s="24"/>
      <c r="D1" s="24"/>
      <c r="E1" s="24"/>
    </row>
    <row r="2" spans="1:5">
      <c r="A2" s="8" t="s">
        <v>15</v>
      </c>
      <c r="B2" s="25">
        <v>43466</v>
      </c>
      <c r="D2" s="8" t="s">
        <v>16</v>
      </c>
      <c r="E2" s="25">
        <v>43473</v>
      </c>
    </row>
    <row r="4" spans="1:8">
      <c r="A4" s="26"/>
      <c r="B4" s="27" t="s">
        <v>18</v>
      </c>
      <c r="C4" s="27" t="s">
        <v>19</v>
      </c>
      <c r="G4" s="6" t="s">
        <v>34</v>
      </c>
      <c r="H4" s="6"/>
    </row>
    <row r="5" spans="1:12">
      <c r="A5" s="8" t="s">
        <v>2</v>
      </c>
      <c r="B5" s="8">
        <v>191</v>
      </c>
      <c r="C5" s="28">
        <v>0.194501018329939</v>
      </c>
      <c r="G5" s="8" t="s">
        <v>2</v>
      </c>
      <c r="H5" s="8">
        <f>COUNTIF($I$12:$I993,"1")</f>
        <v>33</v>
      </c>
      <c r="J5" s="32" t="s">
        <v>20</v>
      </c>
      <c r="K5" s="32"/>
      <c r="L5" s="33">
        <v>7294.9</v>
      </c>
    </row>
    <row r="6" spans="1:12">
      <c r="A6" s="8" t="s">
        <v>3</v>
      </c>
      <c r="B6" s="8">
        <v>516</v>
      </c>
      <c r="C6" s="28">
        <v>0.525458248472505</v>
      </c>
      <c r="G6" s="8" t="s">
        <v>3</v>
      </c>
      <c r="H6" s="8">
        <f>COUNTIF($I$12:$I994,"2")</f>
        <v>95</v>
      </c>
      <c r="J6" s="34" t="s">
        <v>21</v>
      </c>
      <c r="K6" s="34"/>
      <c r="L6" s="31">
        <v>5446.2</v>
      </c>
    </row>
    <row r="7" spans="1:12">
      <c r="A7" s="8" t="s">
        <v>4</v>
      </c>
      <c r="B7" s="8">
        <v>275</v>
      </c>
      <c r="C7" s="28">
        <v>0.280040733197556</v>
      </c>
      <c r="G7" s="8" t="s">
        <v>4</v>
      </c>
      <c r="H7" s="8">
        <f>COUNTIF($I$12:$I995,"3")</f>
        <v>61</v>
      </c>
      <c r="J7" s="34" t="s">
        <v>22</v>
      </c>
      <c r="K7" s="34"/>
      <c r="L7" s="8">
        <v>982</v>
      </c>
    </row>
    <row r="8" spans="1:12">
      <c r="A8" s="8" t="s">
        <v>1</v>
      </c>
      <c r="B8" s="8">
        <v>189</v>
      </c>
      <c r="C8" s="28">
        <v>0.192464358452138</v>
      </c>
      <c r="D8" s="28">
        <f>B8/SUM(B5:B7)</f>
        <v>0.192464358452138</v>
      </c>
      <c r="J8" s="34" t="s">
        <v>23</v>
      </c>
      <c r="K8" s="34"/>
      <c r="L8" s="31">
        <v>7.4286150712831</v>
      </c>
    </row>
    <row r="9" spans="1:12">
      <c r="A9" s="26" t="s">
        <v>24</v>
      </c>
      <c r="B9" s="26">
        <v>0</v>
      </c>
      <c r="C9" s="26">
        <v>0</v>
      </c>
      <c r="J9" s="35" t="s">
        <v>25</v>
      </c>
      <c r="K9" s="35"/>
      <c r="L9" s="36">
        <v>5.54602851323829</v>
      </c>
    </row>
    <row r="11" ht="28.8" spans="1:11">
      <c r="A11" s="29" t="s">
        <v>26</v>
      </c>
      <c r="B11" s="29" t="s">
        <v>27</v>
      </c>
      <c r="C11" s="29" t="s">
        <v>28</v>
      </c>
      <c r="D11" s="29" t="s">
        <v>29</v>
      </c>
      <c r="E11" s="29" t="s">
        <v>30</v>
      </c>
      <c r="F11" s="29" t="s">
        <v>31</v>
      </c>
      <c r="G11" s="29" t="s">
        <v>32</v>
      </c>
      <c r="H11" s="11" t="s">
        <v>35</v>
      </c>
      <c r="I11" s="11"/>
      <c r="J11" s="30"/>
      <c r="K11" s="30"/>
    </row>
    <row r="12" spans="1:9">
      <c r="A12" s="25">
        <v>43466.0106233276</v>
      </c>
      <c r="B12" s="30" t="s">
        <v>2</v>
      </c>
      <c r="C12" s="30" t="s">
        <v>33</v>
      </c>
      <c r="D12" s="30" t="s">
        <v>33</v>
      </c>
      <c r="E12" s="31">
        <v>5.4</v>
      </c>
      <c r="F12" s="31">
        <v>1.2</v>
      </c>
      <c r="G12" s="31">
        <v>4.2</v>
      </c>
      <c r="H12" s="8" t="str">
        <f t="shared" ref="H12:H75" si="0">IF(C12="Yes",B12," ")</f>
        <v> </v>
      </c>
      <c r="I12" s="8">
        <f t="shared" ref="I12:I75" si="1">IF(H12="S",1,IF(H12="M",2,IF(H12="L",3,0)))</f>
        <v>0</v>
      </c>
    </row>
    <row r="13" spans="1:9">
      <c r="A13" s="25">
        <v>43466.0130828993</v>
      </c>
      <c r="B13" s="30" t="s">
        <v>2</v>
      </c>
      <c r="C13" s="30" t="s">
        <v>33</v>
      </c>
      <c r="D13" s="30" t="s">
        <v>33</v>
      </c>
      <c r="E13" s="31">
        <v>5.4</v>
      </c>
      <c r="F13" s="31">
        <v>1.2</v>
      </c>
      <c r="G13" s="31">
        <v>4.2</v>
      </c>
      <c r="H13" s="8" t="str">
        <f t="shared" si="0"/>
        <v> </v>
      </c>
      <c r="I13" s="8">
        <f t="shared" si="1"/>
        <v>0</v>
      </c>
    </row>
    <row r="14" spans="1:9">
      <c r="A14" s="25">
        <v>43466.0199492172</v>
      </c>
      <c r="B14" s="30" t="s">
        <v>2</v>
      </c>
      <c r="C14" s="30" t="s">
        <v>33</v>
      </c>
      <c r="D14" s="30" t="s">
        <v>33</v>
      </c>
      <c r="E14" s="31">
        <v>5.4</v>
      </c>
      <c r="F14" s="31">
        <v>1.2</v>
      </c>
      <c r="G14" s="31">
        <v>4.2</v>
      </c>
      <c r="H14" s="8" t="str">
        <f t="shared" si="0"/>
        <v> </v>
      </c>
      <c r="I14" s="8">
        <f t="shared" si="1"/>
        <v>0</v>
      </c>
    </row>
    <row r="15" spans="1:9">
      <c r="A15" s="25">
        <v>43466.0219794793</v>
      </c>
      <c r="B15" s="30" t="s">
        <v>3</v>
      </c>
      <c r="C15" s="30" t="s">
        <v>5</v>
      </c>
      <c r="D15" s="30" t="s">
        <v>33</v>
      </c>
      <c r="E15" s="31">
        <v>11.3</v>
      </c>
      <c r="F15" s="31">
        <v>3.5</v>
      </c>
      <c r="G15" s="31">
        <v>7.8</v>
      </c>
      <c r="H15" s="8" t="str">
        <f t="shared" si="0"/>
        <v>M</v>
      </c>
      <c r="I15" s="8">
        <f t="shared" si="1"/>
        <v>2</v>
      </c>
    </row>
    <row r="16" spans="1:9">
      <c r="A16" s="25">
        <v>43466.0288955699</v>
      </c>
      <c r="B16" s="30" t="s">
        <v>4</v>
      </c>
      <c r="C16" s="30" t="s">
        <v>33</v>
      </c>
      <c r="D16" s="30" t="s">
        <v>33</v>
      </c>
      <c r="E16" s="31">
        <v>7.4</v>
      </c>
      <c r="F16" s="31">
        <v>1.7</v>
      </c>
      <c r="G16" s="31">
        <v>5.7</v>
      </c>
      <c r="H16" s="8" t="str">
        <f t="shared" si="0"/>
        <v> </v>
      </c>
      <c r="I16" s="8">
        <f t="shared" si="1"/>
        <v>0</v>
      </c>
    </row>
    <row r="17" spans="1:9">
      <c r="A17" s="25">
        <v>43466.0412809528</v>
      </c>
      <c r="B17" s="30" t="s">
        <v>4</v>
      </c>
      <c r="C17" s="30" t="s">
        <v>5</v>
      </c>
      <c r="D17" s="30" t="s">
        <v>33</v>
      </c>
      <c r="E17" s="31">
        <v>12.3</v>
      </c>
      <c r="F17" s="31">
        <v>3.7</v>
      </c>
      <c r="G17" s="31">
        <v>8.6</v>
      </c>
      <c r="H17" s="8" t="str">
        <f t="shared" si="0"/>
        <v>L</v>
      </c>
      <c r="I17" s="8">
        <f t="shared" si="1"/>
        <v>3</v>
      </c>
    </row>
    <row r="18" spans="1:9">
      <c r="A18" s="25">
        <v>43466.0548799957</v>
      </c>
      <c r="B18" s="30" t="s">
        <v>3</v>
      </c>
      <c r="C18" s="30" t="s">
        <v>33</v>
      </c>
      <c r="D18" s="30" t="s">
        <v>33</v>
      </c>
      <c r="E18" s="31">
        <v>6.4</v>
      </c>
      <c r="F18" s="31">
        <v>1.5</v>
      </c>
      <c r="G18" s="31">
        <v>4.9</v>
      </c>
      <c r="H18" s="8" t="str">
        <f t="shared" si="0"/>
        <v> </v>
      </c>
      <c r="I18" s="8">
        <f t="shared" si="1"/>
        <v>0</v>
      </c>
    </row>
    <row r="19" spans="1:9">
      <c r="A19" s="25">
        <v>43466.0574515205</v>
      </c>
      <c r="B19" s="30" t="s">
        <v>2</v>
      </c>
      <c r="C19" s="30" t="s">
        <v>33</v>
      </c>
      <c r="D19" s="30" t="s">
        <v>33</v>
      </c>
      <c r="E19" s="31">
        <v>5.4</v>
      </c>
      <c r="F19" s="31">
        <v>1.2</v>
      </c>
      <c r="G19" s="31">
        <v>4.2</v>
      </c>
      <c r="H19" s="8" t="str">
        <f t="shared" si="0"/>
        <v> </v>
      </c>
      <c r="I19" s="8">
        <f t="shared" si="1"/>
        <v>0</v>
      </c>
    </row>
    <row r="20" spans="1:9">
      <c r="A20" s="25">
        <v>43466.0799917269</v>
      </c>
      <c r="B20" s="30" t="s">
        <v>4</v>
      </c>
      <c r="C20" s="30" t="s">
        <v>33</v>
      </c>
      <c r="D20" s="30" t="s">
        <v>33</v>
      </c>
      <c r="E20" s="31">
        <v>7.4</v>
      </c>
      <c r="F20" s="31">
        <v>1.7</v>
      </c>
      <c r="G20" s="31">
        <v>5.7</v>
      </c>
      <c r="H20" s="8" t="str">
        <f t="shared" si="0"/>
        <v> </v>
      </c>
      <c r="I20" s="8">
        <f t="shared" si="1"/>
        <v>0</v>
      </c>
    </row>
    <row r="21" spans="1:9">
      <c r="A21" s="25">
        <v>43466.082631678</v>
      </c>
      <c r="B21" s="30" t="s">
        <v>4</v>
      </c>
      <c r="C21" s="30" t="s">
        <v>5</v>
      </c>
      <c r="D21" s="30" t="s">
        <v>33</v>
      </c>
      <c r="E21" s="31">
        <v>12.3</v>
      </c>
      <c r="F21" s="31">
        <v>3.7</v>
      </c>
      <c r="G21" s="31">
        <v>8.6</v>
      </c>
      <c r="H21" s="8" t="str">
        <f t="shared" si="0"/>
        <v>L</v>
      </c>
      <c r="I21" s="8">
        <f t="shared" si="1"/>
        <v>3</v>
      </c>
    </row>
    <row r="22" spans="1:9">
      <c r="A22" s="25">
        <v>43466.1122636081</v>
      </c>
      <c r="B22" s="30" t="s">
        <v>4</v>
      </c>
      <c r="C22" s="30" t="s">
        <v>33</v>
      </c>
      <c r="D22" s="30" t="s">
        <v>33</v>
      </c>
      <c r="E22" s="31">
        <v>7.4</v>
      </c>
      <c r="F22" s="31">
        <v>1.7</v>
      </c>
      <c r="G22" s="31">
        <v>5.7</v>
      </c>
      <c r="H22" s="8" t="str">
        <f t="shared" si="0"/>
        <v> </v>
      </c>
      <c r="I22" s="8">
        <f t="shared" si="1"/>
        <v>0</v>
      </c>
    </row>
    <row r="23" spans="1:9">
      <c r="A23" s="25">
        <v>43466.1129576344</v>
      </c>
      <c r="B23" s="30" t="s">
        <v>2</v>
      </c>
      <c r="C23" s="30" t="s">
        <v>33</v>
      </c>
      <c r="D23" s="30" t="s">
        <v>33</v>
      </c>
      <c r="E23" s="31">
        <v>5.4</v>
      </c>
      <c r="F23" s="31">
        <v>1.2</v>
      </c>
      <c r="G23" s="31">
        <v>4.2</v>
      </c>
      <c r="H23" s="8" t="str">
        <f t="shared" si="0"/>
        <v> </v>
      </c>
      <c r="I23" s="8">
        <f t="shared" si="1"/>
        <v>0</v>
      </c>
    </row>
    <row r="24" spans="1:9">
      <c r="A24" s="25">
        <v>43466.1146904027</v>
      </c>
      <c r="B24" s="30" t="s">
        <v>4</v>
      </c>
      <c r="C24" s="30" t="s">
        <v>5</v>
      </c>
      <c r="D24" s="30" t="s">
        <v>33</v>
      </c>
      <c r="E24" s="31">
        <v>12.3</v>
      </c>
      <c r="F24" s="31">
        <v>3.7</v>
      </c>
      <c r="G24" s="31">
        <v>8.6</v>
      </c>
      <c r="H24" s="8" t="str">
        <f t="shared" si="0"/>
        <v>L</v>
      </c>
      <c r="I24" s="8">
        <f t="shared" si="1"/>
        <v>3</v>
      </c>
    </row>
    <row r="25" spans="1:9">
      <c r="A25" s="25">
        <v>43466.1236759216</v>
      </c>
      <c r="B25" s="30" t="s">
        <v>3</v>
      </c>
      <c r="C25" s="30" t="s">
        <v>5</v>
      </c>
      <c r="D25" s="30" t="s">
        <v>33</v>
      </c>
      <c r="E25" s="31">
        <v>11.3</v>
      </c>
      <c r="F25" s="31">
        <v>3.5</v>
      </c>
      <c r="G25" s="31">
        <v>7.8</v>
      </c>
      <c r="H25" s="8" t="str">
        <f t="shared" si="0"/>
        <v>M</v>
      </c>
      <c r="I25" s="8">
        <f t="shared" si="1"/>
        <v>2</v>
      </c>
    </row>
    <row r="26" spans="1:9">
      <c r="A26" s="25">
        <v>43466.1335121771</v>
      </c>
      <c r="B26" s="30" t="s">
        <v>2</v>
      </c>
      <c r="C26" s="30" t="s">
        <v>33</v>
      </c>
      <c r="D26" s="30" t="s">
        <v>33</v>
      </c>
      <c r="E26" s="31">
        <v>5.4</v>
      </c>
      <c r="F26" s="31">
        <v>1.2</v>
      </c>
      <c r="G26" s="31">
        <v>4.2</v>
      </c>
      <c r="H26" s="8" t="str">
        <f t="shared" si="0"/>
        <v> </v>
      </c>
      <c r="I26" s="8">
        <f t="shared" si="1"/>
        <v>0</v>
      </c>
    </row>
    <row r="27" spans="1:9">
      <c r="A27" s="25">
        <v>43466.1400835243</v>
      </c>
      <c r="B27" s="30" t="s">
        <v>2</v>
      </c>
      <c r="C27" s="30" t="s">
        <v>33</v>
      </c>
      <c r="D27" s="30" t="s">
        <v>33</v>
      </c>
      <c r="E27" s="31">
        <v>5.4</v>
      </c>
      <c r="F27" s="31">
        <v>1.2</v>
      </c>
      <c r="G27" s="31">
        <v>4.2</v>
      </c>
      <c r="H27" s="8" t="str">
        <f t="shared" si="0"/>
        <v> </v>
      </c>
      <c r="I27" s="8">
        <f t="shared" si="1"/>
        <v>0</v>
      </c>
    </row>
    <row r="28" spans="1:9">
      <c r="A28" s="25">
        <v>43466.1462089692</v>
      </c>
      <c r="B28" s="30" t="s">
        <v>3</v>
      </c>
      <c r="C28" s="30" t="s">
        <v>33</v>
      </c>
      <c r="D28" s="30" t="s">
        <v>33</v>
      </c>
      <c r="E28" s="31">
        <v>6.4</v>
      </c>
      <c r="F28" s="31">
        <v>1.5</v>
      </c>
      <c r="G28" s="31">
        <v>4.9</v>
      </c>
      <c r="H28" s="8" t="str">
        <f t="shared" si="0"/>
        <v> </v>
      </c>
      <c r="I28" s="8">
        <f t="shared" si="1"/>
        <v>0</v>
      </c>
    </row>
    <row r="29" spans="1:9">
      <c r="A29" s="25">
        <v>43466.1491321776</v>
      </c>
      <c r="B29" s="30" t="s">
        <v>4</v>
      </c>
      <c r="C29" s="30" t="s">
        <v>33</v>
      </c>
      <c r="D29" s="30" t="s">
        <v>33</v>
      </c>
      <c r="E29" s="31">
        <v>7.4</v>
      </c>
      <c r="F29" s="31">
        <v>1.7</v>
      </c>
      <c r="G29" s="31">
        <v>5.7</v>
      </c>
      <c r="H29" s="8" t="str">
        <f t="shared" si="0"/>
        <v> </v>
      </c>
      <c r="I29" s="8">
        <f t="shared" si="1"/>
        <v>0</v>
      </c>
    </row>
    <row r="30" spans="1:9">
      <c r="A30" s="25">
        <v>43466.1720033547</v>
      </c>
      <c r="B30" s="30" t="s">
        <v>4</v>
      </c>
      <c r="C30" s="30" t="s">
        <v>33</v>
      </c>
      <c r="D30" s="30" t="s">
        <v>33</v>
      </c>
      <c r="E30" s="31">
        <v>7.4</v>
      </c>
      <c r="F30" s="31">
        <v>1.7</v>
      </c>
      <c r="G30" s="31">
        <v>5.7</v>
      </c>
      <c r="H30" s="8" t="str">
        <f t="shared" si="0"/>
        <v> </v>
      </c>
      <c r="I30" s="8">
        <f t="shared" si="1"/>
        <v>0</v>
      </c>
    </row>
    <row r="31" spans="1:9">
      <c r="A31" s="25">
        <v>43466.1743220383</v>
      </c>
      <c r="B31" s="30" t="s">
        <v>3</v>
      </c>
      <c r="C31" s="30" t="s">
        <v>33</v>
      </c>
      <c r="D31" s="30" t="s">
        <v>33</v>
      </c>
      <c r="E31" s="31">
        <v>6.4</v>
      </c>
      <c r="F31" s="31">
        <v>1.5</v>
      </c>
      <c r="G31" s="31">
        <v>4.9</v>
      </c>
      <c r="H31" s="8" t="str">
        <f t="shared" si="0"/>
        <v> </v>
      </c>
      <c r="I31" s="8">
        <f t="shared" si="1"/>
        <v>0</v>
      </c>
    </row>
    <row r="32" spans="1:9">
      <c r="A32" s="25">
        <v>43466.1746921658</v>
      </c>
      <c r="B32" s="30" t="s">
        <v>4</v>
      </c>
      <c r="C32" s="30" t="s">
        <v>33</v>
      </c>
      <c r="D32" s="30" t="s">
        <v>33</v>
      </c>
      <c r="E32" s="31">
        <v>7.4</v>
      </c>
      <c r="F32" s="31">
        <v>1.7</v>
      </c>
      <c r="G32" s="31">
        <v>5.7</v>
      </c>
      <c r="H32" s="8" t="str">
        <f t="shared" si="0"/>
        <v> </v>
      </c>
      <c r="I32" s="8">
        <f t="shared" si="1"/>
        <v>0</v>
      </c>
    </row>
    <row r="33" spans="1:9">
      <c r="A33" s="25">
        <v>43466.1782064322</v>
      </c>
      <c r="B33" s="30" t="s">
        <v>4</v>
      </c>
      <c r="C33" s="30" t="s">
        <v>33</v>
      </c>
      <c r="D33" s="30" t="s">
        <v>33</v>
      </c>
      <c r="E33" s="31">
        <v>7.4</v>
      </c>
      <c r="F33" s="31">
        <v>1.7</v>
      </c>
      <c r="G33" s="31">
        <v>5.7</v>
      </c>
      <c r="H33" s="8" t="str">
        <f t="shared" si="0"/>
        <v> </v>
      </c>
      <c r="I33" s="8">
        <f t="shared" si="1"/>
        <v>0</v>
      </c>
    </row>
    <row r="34" spans="1:9">
      <c r="A34" s="25">
        <v>43466.1875666873</v>
      </c>
      <c r="B34" s="30" t="s">
        <v>2</v>
      </c>
      <c r="C34" s="30" t="s">
        <v>33</v>
      </c>
      <c r="D34" s="30" t="s">
        <v>33</v>
      </c>
      <c r="E34" s="31">
        <v>5.4</v>
      </c>
      <c r="F34" s="31">
        <v>1.2</v>
      </c>
      <c r="G34" s="31">
        <v>4.2</v>
      </c>
      <c r="H34" s="8" t="str">
        <f t="shared" si="0"/>
        <v> </v>
      </c>
      <c r="I34" s="8">
        <f t="shared" si="1"/>
        <v>0</v>
      </c>
    </row>
    <row r="35" spans="1:9">
      <c r="A35" s="25">
        <v>43466.1900214215</v>
      </c>
      <c r="B35" s="30" t="s">
        <v>3</v>
      </c>
      <c r="C35" s="30" t="s">
        <v>5</v>
      </c>
      <c r="D35" s="30" t="s">
        <v>33</v>
      </c>
      <c r="E35" s="31">
        <v>11.3</v>
      </c>
      <c r="F35" s="31">
        <v>3.5</v>
      </c>
      <c r="G35" s="31">
        <v>7.8</v>
      </c>
      <c r="H35" s="8" t="str">
        <f t="shared" si="0"/>
        <v>M</v>
      </c>
      <c r="I35" s="8">
        <f t="shared" si="1"/>
        <v>2</v>
      </c>
    </row>
    <row r="36" spans="1:9">
      <c r="A36" s="25">
        <v>43466.2051895458</v>
      </c>
      <c r="B36" s="30" t="s">
        <v>3</v>
      </c>
      <c r="C36" s="30" t="s">
        <v>33</v>
      </c>
      <c r="D36" s="30" t="s">
        <v>33</v>
      </c>
      <c r="E36" s="31">
        <v>6.4</v>
      </c>
      <c r="F36" s="31">
        <v>1.5</v>
      </c>
      <c r="G36" s="31">
        <v>4.9</v>
      </c>
      <c r="H36" s="8" t="str">
        <f t="shared" si="0"/>
        <v> </v>
      </c>
      <c r="I36" s="8">
        <f t="shared" si="1"/>
        <v>0</v>
      </c>
    </row>
    <row r="37" spans="1:9">
      <c r="A37" s="25">
        <v>43466.2098291534</v>
      </c>
      <c r="B37" s="30" t="s">
        <v>4</v>
      </c>
      <c r="C37" s="30" t="s">
        <v>33</v>
      </c>
      <c r="D37" s="30" t="s">
        <v>33</v>
      </c>
      <c r="E37" s="31">
        <v>7.4</v>
      </c>
      <c r="F37" s="31">
        <v>1.7</v>
      </c>
      <c r="G37" s="31">
        <v>5.7</v>
      </c>
      <c r="H37" s="8" t="str">
        <f t="shared" si="0"/>
        <v> </v>
      </c>
      <c r="I37" s="8">
        <f t="shared" si="1"/>
        <v>0</v>
      </c>
    </row>
    <row r="38" spans="1:9">
      <c r="A38" s="25">
        <v>43466.2117180012</v>
      </c>
      <c r="B38" s="30" t="s">
        <v>2</v>
      </c>
      <c r="C38" s="30" t="s">
        <v>5</v>
      </c>
      <c r="D38" s="30" t="s">
        <v>33</v>
      </c>
      <c r="E38" s="31">
        <v>10.3</v>
      </c>
      <c r="F38" s="31">
        <v>3.2</v>
      </c>
      <c r="G38" s="31">
        <v>7.1</v>
      </c>
      <c r="H38" s="8" t="str">
        <f t="shared" si="0"/>
        <v>S</v>
      </c>
      <c r="I38" s="8">
        <f t="shared" si="1"/>
        <v>1</v>
      </c>
    </row>
    <row r="39" spans="1:9">
      <c r="A39" s="25">
        <v>43466.2252202277</v>
      </c>
      <c r="B39" s="30" t="s">
        <v>2</v>
      </c>
      <c r="C39" s="30" t="s">
        <v>33</v>
      </c>
      <c r="D39" s="30" t="s">
        <v>33</v>
      </c>
      <c r="E39" s="31">
        <v>5.4</v>
      </c>
      <c r="F39" s="31">
        <v>1.2</v>
      </c>
      <c r="G39" s="31">
        <v>4.2</v>
      </c>
      <c r="H39" s="8" t="str">
        <f t="shared" si="0"/>
        <v> </v>
      </c>
      <c r="I39" s="8">
        <f t="shared" si="1"/>
        <v>0</v>
      </c>
    </row>
    <row r="40" spans="1:9">
      <c r="A40" s="25">
        <v>43466.236051554</v>
      </c>
      <c r="B40" s="30" t="s">
        <v>3</v>
      </c>
      <c r="C40" s="30" t="s">
        <v>33</v>
      </c>
      <c r="D40" s="30" t="s">
        <v>33</v>
      </c>
      <c r="E40" s="31">
        <v>6.4</v>
      </c>
      <c r="F40" s="31">
        <v>1.5</v>
      </c>
      <c r="G40" s="31">
        <v>4.9</v>
      </c>
      <c r="H40" s="8" t="str">
        <f t="shared" si="0"/>
        <v> </v>
      </c>
      <c r="I40" s="8">
        <f t="shared" si="1"/>
        <v>0</v>
      </c>
    </row>
    <row r="41" spans="1:9">
      <c r="A41" s="25">
        <v>43466.2416900088</v>
      </c>
      <c r="B41" s="30" t="s">
        <v>4</v>
      </c>
      <c r="C41" s="30" t="s">
        <v>33</v>
      </c>
      <c r="D41" s="30" t="s">
        <v>33</v>
      </c>
      <c r="E41" s="31">
        <v>7.4</v>
      </c>
      <c r="F41" s="31">
        <v>1.7</v>
      </c>
      <c r="G41" s="31">
        <v>5.7</v>
      </c>
      <c r="H41" s="8" t="str">
        <f t="shared" si="0"/>
        <v> </v>
      </c>
      <c r="I41" s="8">
        <f t="shared" si="1"/>
        <v>0</v>
      </c>
    </row>
    <row r="42" spans="1:9">
      <c r="A42" s="25">
        <v>43466.2428322525</v>
      </c>
      <c r="B42" s="30" t="s">
        <v>3</v>
      </c>
      <c r="C42" s="30" t="s">
        <v>33</v>
      </c>
      <c r="D42" s="30" t="s">
        <v>33</v>
      </c>
      <c r="E42" s="31">
        <v>6.4</v>
      </c>
      <c r="F42" s="31">
        <v>1.5</v>
      </c>
      <c r="G42" s="31">
        <v>4.9</v>
      </c>
      <c r="H42" s="8" t="str">
        <f t="shared" si="0"/>
        <v> </v>
      </c>
      <c r="I42" s="8">
        <f t="shared" si="1"/>
        <v>0</v>
      </c>
    </row>
    <row r="43" spans="1:9">
      <c r="A43" s="25">
        <v>43466.2515275247</v>
      </c>
      <c r="B43" s="30" t="s">
        <v>3</v>
      </c>
      <c r="C43" s="30" t="s">
        <v>5</v>
      </c>
      <c r="D43" s="30" t="s">
        <v>33</v>
      </c>
      <c r="E43" s="31">
        <v>11.3</v>
      </c>
      <c r="F43" s="31">
        <v>3.5</v>
      </c>
      <c r="G43" s="31">
        <v>7.8</v>
      </c>
      <c r="H43" s="8" t="str">
        <f t="shared" si="0"/>
        <v>M</v>
      </c>
      <c r="I43" s="8">
        <f t="shared" si="1"/>
        <v>2</v>
      </c>
    </row>
    <row r="44" spans="1:9">
      <c r="A44" s="25">
        <v>43466.2656541945</v>
      </c>
      <c r="B44" s="30" t="s">
        <v>3</v>
      </c>
      <c r="C44" s="30" t="s">
        <v>5</v>
      </c>
      <c r="D44" s="30" t="s">
        <v>33</v>
      </c>
      <c r="E44" s="31">
        <v>11.3</v>
      </c>
      <c r="F44" s="31">
        <v>3.5</v>
      </c>
      <c r="G44" s="31">
        <v>7.8</v>
      </c>
      <c r="H44" s="8" t="str">
        <f t="shared" si="0"/>
        <v>M</v>
      </c>
      <c r="I44" s="8">
        <f t="shared" si="1"/>
        <v>2</v>
      </c>
    </row>
    <row r="45" spans="1:9">
      <c r="A45" s="25">
        <v>43466.2811471501</v>
      </c>
      <c r="B45" s="30" t="s">
        <v>3</v>
      </c>
      <c r="C45" s="30" t="s">
        <v>33</v>
      </c>
      <c r="D45" s="30" t="s">
        <v>33</v>
      </c>
      <c r="E45" s="31">
        <v>6.4</v>
      </c>
      <c r="F45" s="31">
        <v>1.5</v>
      </c>
      <c r="G45" s="31">
        <v>4.9</v>
      </c>
      <c r="H45" s="8" t="str">
        <f t="shared" si="0"/>
        <v> </v>
      </c>
      <c r="I45" s="8">
        <f t="shared" si="1"/>
        <v>0</v>
      </c>
    </row>
    <row r="46" spans="1:9">
      <c r="A46" s="25">
        <v>43466.2822420647</v>
      </c>
      <c r="B46" s="30" t="s">
        <v>3</v>
      </c>
      <c r="C46" s="30" t="s">
        <v>33</v>
      </c>
      <c r="D46" s="30" t="s">
        <v>33</v>
      </c>
      <c r="E46" s="31">
        <v>6.4</v>
      </c>
      <c r="F46" s="31">
        <v>1.5</v>
      </c>
      <c r="G46" s="31">
        <v>4.9</v>
      </c>
      <c r="H46" s="8" t="str">
        <f t="shared" si="0"/>
        <v> </v>
      </c>
      <c r="I46" s="8">
        <f t="shared" si="1"/>
        <v>0</v>
      </c>
    </row>
    <row r="47" spans="1:9">
      <c r="A47" s="25">
        <v>43466.2877279271</v>
      </c>
      <c r="B47" s="30" t="s">
        <v>2</v>
      </c>
      <c r="C47" s="30" t="s">
        <v>33</v>
      </c>
      <c r="D47" s="30" t="s">
        <v>33</v>
      </c>
      <c r="E47" s="31">
        <v>5.4</v>
      </c>
      <c r="F47" s="31">
        <v>1.2</v>
      </c>
      <c r="G47" s="31">
        <v>4.2</v>
      </c>
      <c r="H47" s="8" t="str">
        <f t="shared" si="0"/>
        <v> </v>
      </c>
      <c r="I47" s="8">
        <f t="shared" si="1"/>
        <v>0</v>
      </c>
    </row>
    <row r="48" spans="1:9">
      <c r="A48" s="25">
        <v>43466.2940097505</v>
      </c>
      <c r="B48" s="30" t="s">
        <v>3</v>
      </c>
      <c r="C48" s="30" t="s">
        <v>33</v>
      </c>
      <c r="D48" s="30" t="s">
        <v>33</v>
      </c>
      <c r="E48" s="31">
        <v>6.4</v>
      </c>
      <c r="F48" s="31">
        <v>1.5</v>
      </c>
      <c r="G48" s="31">
        <v>4.9</v>
      </c>
      <c r="H48" s="8" t="str">
        <f t="shared" si="0"/>
        <v> </v>
      </c>
      <c r="I48" s="8">
        <f t="shared" si="1"/>
        <v>0</v>
      </c>
    </row>
    <row r="49" spans="1:9">
      <c r="A49" s="25">
        <v>43466.2954071563</v>
      </c>
      <c r="B49" s="30" t="s">
        <v>3</v>
      </c>
      <c r="C49" s="30" t="s">
        <v>33</v>
      </c>
      <c r="D49" s="30" t="s">
        <v>33</v>
      </c>
      <c r="E49" s="31">
        <v>6.4</v>
      </c>
      <c r="F49" s="31">
        <v>1.5</v>
      </c>
      <c r="G49" s="31">
        <v>4.9</v>
      </c>
      <c r="H49" s="8" t="str">
        <f t="shared" si="0"/>
        <v> </v>
      </c>
      <c r="I49" s="8">
        <f t="shared" si="1"/>
        <v>0</v>
      </c>
    </row>
    <row r="50" spans="1:9">
      <c r="A50" s="25">
        <v>43466.3039561458</v>
      </c>
      <c r="B50" s="30" t="s">
        <v>3</v>
      </c>
      <c r="C50" s="30" t="s">
        <v>5</v>
      </c>
      <c r="D50" s="30" t="s">
        <v>33</v>
      </c>
      <c r="E50" s="31">
        <v>11.3</v>
      </c>
      <c r="F50" s="31">
        <v>3.5</v>
      </c>
      <c r="G50" s="31">
        <v>7.8</v>
      </c>
      <c r="H50" s="8" t="str">
        <f t="shared" si="0"/>
        <v>M</v>
      </c>
      <c r="I50" s="8">
        <f t="shared" si="1"/>
        <v>2</v>
      </c>
    </row>
    <row r="51" spans="1:9">
      <c r="A51" s="25">
        <v>43466.3057862246</v>
      </c>
      <c r="B51" s="30" t="s">
        <v>4</v>
      </c>
      <c r="C51" s="30" t="s">
        <v>33</v>
      </c>
      <c r="D51" s="30" t="s">
        <v>33</v>
      </c>
      <c r="E51" s="31">
        <v>7.4</v>
      </c>
      <c r="F51" s="31">
        <v>1.7</v>
      </c>
      <c r="G51" s="31">
        <v>5.7</v>
      </c>
      <c r="H51" s="8" t="str">
        <f t="shared" si="0"/>
        <v> </v>
      </c>
      <c r="I51" s="8">
        <f t="shared" si="1"/>
        <v>0</v>
      </c>
    </row>
    <row r="52" spans="1:9">
      <c r="A52" s="25">
        <v>43466.3325740209</v>
      </c>
      <c r="B52" s="30" t="s">
        <v>3</v>
      </c>
      <c r="C52" s="30" t="s">
        <v>33</v>
      </c>
      <c r="D52" s="30" t="s">
        <v>33</v>
      </c>
      <c r="E52" s="31">
        <v>6.4</v>
      </c>
      <c r="F52" s="31">
        <v>1.5</v>
      </c>
      <c r="G52" s="31">
        <v>4.9</v>
      </c>
      <c r="H52" s="8" t="str">
        <f t="shared" si="0"/>
        <v> </v>
      </c>
      <c r="I52" s="8">
        <f t="shared" si="1"/>
        <v>0</v>
      </c>
    </row>
    <row r="53" spans="1:9">
      <c r="A53" s="25">
        <v>43466.3439021604</v>
      </c>
      <c r="B53" s="30" t="s">
        <v>3</v>
      </c>
      <c r="C53" s="30" t="s">
        <v>5</v>
      </c>
      <c r="D53" s="30" t="s">
        <v>33</v>
      </c>
      <c r="E53" s="31">
        <v>11.3</v>
      </c>
      <c r="F53" s="31">
        <v>3.5</v>
      </c>
      <c r="G53" s="31">
        <v>7.8</v>
      </c>
      <c r="H53" s="8" t="str">
        <f t="shared" si="0"/>
        <v>M</v>
      </c>
      <c r="I53" s="8">
        <f t="shared" si="1"/>
        <v>2</v>
      </c>
    </row>
    <row r="54" spans="1:9">
      <c r="A54" s="25">
        <v>43466.3498680284</v>
      </c>
      <c r="B54" s="30" t="s">
        <v>3</v>
      </c>
      <c r="C54" s="30" t="s">
        <v>33</v>
      </c>
      <c r="D54" s="30" t="s">
        <v>33</v>
      </c>
      <c r="E54" s="31">
        <v>6.4</v>
      </c>
      <c r="F54" s="31">
        <v>1.5</v>
      </c>
      <c r="G54" s="31">
        <v>4.9</v>
      </c>
      <c r="H54" s="8" t="str">
        <f t="shared" si="0"/>
        <v> </v>
      </c>
      <c r="I54" s="8">
        <f t="shared" si="1"/>
        <v>0</v>
      </c>
    </row>
    <row r="55" spans="1:9">
      <c r="A55" s="25">
        <v>43466.3640034612</v>
      </c>
      <c r="B55" s="30" t="s">
        <v>3</v>
      </c>
      <c r="C55" s="30" t="s">
        <v>33</v>
      </c>
      <c r="D55" s="30" t="s">
        <v>33</v>
      </c>
      <c r="E55" s="31">
        <v>6.4</v>
      </c>
      <c r="F55" s="31">
        <v>1.5</v>
      </c>
      <c r="G55" s="31">
        <v>4.9</v>
      </c>
      <c r="H55" s="8" t="str">
        <f t="shared" si="0"/>
        <v> </v>
      </c>
      <c r="I55" s="8">
        <f t="shared" si="1"/>
        <v>0</v>
      </c>
    </row>
    <row r="56" spans="1:9">
      <c r="A56" s="25">
        <v>43466.3693718945</v>
      </c>
      <c r="B56" s="30" t="s">
        <v>3</v>
      </c>
      <c r="C56" s="30" t="s">
        <v>33</v>
      </c>
      <c r="D56" s="30" t="s">
        <v>33</v>
      </c>
      <c r="E56" s="31">
        <v>6.4</v>
      </c>
      <c r="F56" s="31">
        <v>1.5</v>
      </c>
      <c r="G56" s="31">
        <v>4.9</v>
      </c>
      <c r="H56" s="8" t="str">
        <f t="shared" si="0"/>
        <v> </v>
      </c>
      <c r="I56" s="8">
        <f t="shared" si="1"/>
        <v>0</v>
      </c>
    </row>
    <row r="57" spans="1:9">
      <c r="A57" s="25">
        <v>43466.3743945084</v>
      </c>
      <c r="B57" s="30" t="s">
        <v>4</v>
      </c>
      <c r="C57" s="30" t="s">
        <v>5</v>
      </c>
      <c r="D57" s="30" t="s">
        <v>33</v>
      </c>
      <c r="E57" s="31">
        <v>12.3</v>
      </c>
      <c r="F57" s="31">
        <v>3.7</v>
      </c>
      <c r="G57" s="31">
        <v>8.6</v>
      </c>
      <c r="H57" s="8" t="str">
        <f t="shared" si="0"/>
        <v>L</v>
      </c>
      <c r="I57" s="8">
        <f t="shared" si="1"/>
        <v>3</v>
      </c>
    </row>
    <row r="58" spans="1:9">
      <c r="A58" s="25">
        <v>43466.3841054366</v>
      </c>
      <c r="B58" s="30" t="s">
        <v>3</v>
      </c>
      <c r="C58" s="30" t="s">
        <v>33</v>
      </c>
      <c r="D58" s="30" t="s">
        <v>33</v>
      </c>
      <c r="E58" s="31">
        <v>6.4</v>
      </c>
      <c r="F58" s="31">
        <v>1.5</v>
      </c>
      <c r="G58" s="31">
        <v>4.9</v>
      </c>
      <c r="H58" s="8" t="str">
        <f t="shared" si="0"/>
        <v> </v>
      </c>
      <c r="I58" s="8">
        <f t="shared" si="1"/>
        <v>0</v>
      </c>
    </row>
    <row r="59" spans="1:9">
      <c r="A59" s="25">
        <v>43466.3924213388</v>
      </c>
      <c r="B59" s="30" t="s">
        <v>3</v>
      </c>
      <c r="C59" s="30" t="s">
        <v>33</v>
      </c>
      <c r="D59" s="30" t="s">
        <v>33</v>
      </c>
      <c r="E59" s="31">
        <v>6.4</v>
      </c>
      <c r="F59" s="31">
        <v>1.5</v>
      </c>
      <c r="G59" s="31">
        <v>4.9</v>
      </c>
      <c r="H59" s="8" t="str">
        <f t="shared" si="0"/>
        <v> </v>
      </c>
      <c r="I59" s="8">
        <f t="shared" si="1"/>
        <v>0</v>
      </c>
    </row>
    <row r="60" spans="1:9">
      <c r="A60" s="25">
        <v>43466.3987685673</v>
      </c>
      <c r="B60" s="30" t="s">
        <v>2</v>
      </c>
      <c r="C60" s="30" t="s">
        <v>33</v>
      </c>
      <c r="D60" s="30" t="s">
        <v>33</v>
      </c>
      <c r="E60" s="31">
        <v>5.4</v>
      </c>
      <c r="F60" s="31">
        <v>1.2</v>
      </c>
      <c r="G60" s="31">
        <v>4.2</v>
      </c>
      <c r="H60" s="8" t="str">
        <f t="shared" si="0"/>
        <v> </v>
      </c>
      <c r="I60" s="8">
        <f t="shared" si="1"/>
        <v>0</v>
      </c>
    </row>
    <row r="61" spans="1:9">
      <c r="A61" s="25">
        <v>43466.3988560731</v>
      </c>
      <c r="B61" s="30" t="s">
        <v>3</v>
      </c>
      <c r="C61" s="30" t="s">
        <v>33</v>
      </c>
      <c r="D61" s="30" t="s">
        <v>33</v>
      </c>
      <c r="E61" s="31">
        <v>6.4</v>
      </c>
      <c r="F61" s="31">
        <v>1.5</v>
      </c>
      <c r="G61" s="31">
        <v>4.9</v>
      </c>
      <c r="H61" s="8" t="str">
        <f t="shared" si="0"/>
        <v> </v>
      </c>
      <c r="I61" s="8">
        <f t="shared" si="1"/>
        <v>0</v>
      </c>
    </row>
    <row r="62" spans="1:9">
      <c r="A62" s="25">
        <v>43466.4028244215</v>
      </c>
      <c r="B62" s="30" t="s">
        <v>3</v>
      </c>
      <c r="C62" s="30" t="s">
        <v>33</v>
      </c>
      <c r="D62" s="30" t="s">
        <v>33</v>
      </c>
      <c r="E62" s="31">
        <v>6.4</v>
      </c>
      <c r="F62" s="31">
        <v>1.5</v>
      </c>
      <c r="G62" s="31">
        <v>4.9</v>
      </c>
      <c r="H62" s="8" t="str">
        <f t="shared" si="0"/>
        <v> </v>
      </c>
      <c r="I62" s="8">
        <f t="shared" si="1"/>
        <v>0</v>
      </c>
    </row>
    <row r="63" spans="1:9">
      <c r="A63" s="25">
        <v>43466.4094956703</v>
      </c>
      <c r="B63" s="30" t="s">
        <v>2</v>
      </c>
      <c r="C63" s="30" t="s">
        <v>5</v>
      </c>
      <c r="D63" s="30" t="s">
        <v>33</v>
      </c>
      <c r="E63" s="31">
        <v>10.3</v>
      </c>
      <c r="F63" s="31">
        <v>3.2</v>
      </c>
      <c r="G63" s="31">
        <v>7.1</v>
      </c>
      <c r="H63" s="8" t="str">
        <f t="shared" si="0"/>
        <v>S</v>
      </c>
      <c r="I63" s="8">
        <f t="shared" si="1"/>
        <v>1</v>
      </c>
    </row>
    <row r="64" spans="1:9">
      <c r="A64" s="25">
        <v>43466.424257271</v>
      </c>
      <c r="B64" s="30" t="s">
        <v>2</v>
      </c>
      <c r="C64" s="30" t="s">
        <v>33</v>
      </c>
      <c r="D64" s="30" t="s">
        <v>33</v>
      </c>
      <c r="E64" s="31">
        <v>5.4</v>
      </c>
      <c r="F64" s="31">
        <v>1.2</v>
      </c>
      <c r="G64" s="31">
        <v>4.2</v>
      </c>
      <c r="H64" s="8" t="str">
        <f t="shared" si="0"/>
        <v> </v>
      </c>
      <c r="I64" s="8">
        <f t="shared" si="1"/>
        <v>0</v>
      </c>
    </row>
    <row r="65" spans="1:9">
      <c r="A65" s="25">
        <v>43466.4338882465</v>
      </c>
      <c r="B65" s="30" t="s">
        <v>4</v>
      </c>
      <c r="C65" s="30" t="s">
        <v>33</v>
      </c>
      <c r="D65" s="30" t="s">
        <v>33</v>
      </c>
      <c r="E65" s="31">
        <v>7.4</v>
      </c>
      <c r="F65" s="31">
        <v>1.7</v>
      </c>
      <c r="G65" s="31">
        <v>5.7</v>
      </c>
      <c r="H65" s="8" t="str">
        <f t="shared" si="0"/>
        <v> </v>
      </c>
      <c r="I65" s="8">
        <f t="shared" si="1"/>
        <v>0</v>
      </c>
    </row>
    <row r="66" spans="1:9">
      <c r="A66" s="25">
        <v>43466.442733554</v>
      </c>
      <c r="B66" s="30" t="s">
        <v>3</v>
      </c>
      <c r="C66" s="30" t="s">
        <v>33</v>
      </c>
      <c r="D66" s="30" t="s">
        <v>33</v>
      </c>
      <c r="E66" s="31">
        <v>6.4</v>
      </c>
      <c r="F66" s="31">
        <v>1.5</v>
      </c>
      <c r="G66" s="31">
        <v>4.9</v>
      </c>
      <c r="H66" s="8" t="str">
        <f t="shared" si="0"/>
        <v> </v>
      </c>
      <c r="I66" s="8">
        <f t="shared" si="1"/>
        <v>0</v>
      </c>
    </row>
    <row r="67" spans="1:9">
      <c r="A67" s="25">
        <v>43466.4661640175</v>
      </c>
      <c r="B67" s="30" t="s">
        <v>3</v>
      </c>
      <c r="C67" s="30" t="s">
        <v>5</v>
      </c>
      <c r="D67" s="30" t="s">
        <v>33</v>
      </c>
      <c r="E67" s="31">
        <v>11.3</v>
      </c>
      <c r="F67" s="31">
        <v>3.5</v>
      </c>
      <c r="G67" s="31">
        <v>7.8</v>
      </c>
      <c r="H67" s="8" t="str">
        <f t="shared" si="0"/>
        <v>M</v>
      </c>
      <c r="I67" s="8">
        <f t="shared" si="1"/>
        <v>2</v>
      </c>
    </row>
    <row r="68" spans="1:9">
      <c r="A68" s="25">
        <v>43466.4701825297</v>
      </c>
      <c r="B68" s="30" t="s">
        <v>3</v>
      </c>
      <c r="C68" s="30" t="s">
        <v>33</v>
      </c>
      <c r="D68" s="30" t="s">
        <v>33</v>
      </c>
      <c r="E68" s="31">
        <v>6.4</v>
      </c>
      <c r="F68" s="31">
        <v>1.5</v>
      </c>
      <c r="G68" s="31">
        <v>4.9</v>
      </c>
      <c r="H68" s="8" t="str">
        <f t="shared" si="0"/>
        <v> </v>
      </c>
      <c r="I68" s="8">
        <f t="shared" si="1"/>
        <v>0</v>
      </c>
    </row>
    <row r="69" spans="1:9">
      <c r="A69" s="25">
        <v>43466.4728656387</v>
      </c>
      <c r="B69" s="30" t="s">
        <v>4</v>
      </c>
      <c r="C69" s="30" t="s">
        <v>33</v>
      </c>
      <c r="D69" s="30" t="s">
        <v>33</v>
      </c>
      <c r="E69" s="31">
        <v>7.4</v>
      </c>
      <c r="F69" s="31">
        <v>1.7</v>
      </c>
      <c r="G69" s="31">
        <v>5.7</v>
      </c>
      <c r="H69" s="8" t="str">
        <f t="shared" si="0"/>
        <v> </v>
      </c>
      <c r="I69" s="8">
        <f t="shared" si="1"/>
        <v>0</v>
      </c>
    </row>
    <row r="70" spans="1:9">
      <c r="A70" s="25">
        <v>43466.4831259453</v>
      </c>
      <c r="B70" s="30" t="s">
        <v>3</v>
      </c>
      <c r="C70" s="30" t="s">
        <v>33</v>
      </c>
      <c r="D70" s="30" t="s">
        <v>33</v>
      </c>
      <c r="E70" s="31">
        <v>6.4</v>
      </c>
      <c r="F70" s="31">
        <v>1.5</v>
      </c>
      <c r="G70" s="31">
        <v>4.9</v>
      </c>
      <c r="H70" s="8" t="str">
        <f t="shared" si="0"/>
        <v> </v>
      </c>
      <c r="I70" s="8">
        <f t="shared" si="1"/>
        <v>0</v>
      </c>
    </row>
    <row r="71" spans="1:9">
      <c r="A71" s="25">
        <v>43466.4897625126</v>
      </c>
      <c r="B71" s="30" t="s">
        <v>3</v>
      </c>
      <c r="C71" s="30" t="s">
        <v>33</v>
      </c>
      <c r="D71" s="30" t="s">
        <v>33</v>
      </c>
      <c r="E71" s="31">
        <v>6.4</v>
      </c>
      <c r="F71" s="31">
        <v>1.5</v>
      </c>
      <c r="G71" s="31">
        <v>4.9</v>
      </c>
      <c r="H71" s="8" t="str">
        <f t="shared" si="0"/>
        <v> </v>
      </c>
      <c r="I71" s="8">
        <f t="shared" si="1"/>
        <v>0</v>
      </c>
    </row>
    <row r="72" spans="1:9">
      <c r="A72" s="25">
        <v>43466.4934258753</v>
      </c>
      <c r="B72" s="30" t="s">
        <v>3</v>
      </c>
      <c r="C72" s="30" t="s">
        <v>33</v>
      </c>
      <c r="D72" s="30" t="s">
        <v>33</v>
      </c>
      <c r="E72" s="31">
        <v>6.4</v>
      </c>
      <c r="F72" s="31">
        <v>1.5</v>
      </c>
      <c r="G72" s="31">
        <v>4.9</v>
      </c>
      <c r="H72" s="8" t="str">
        <f t="shared" si="0"/>
        <v> </v>
      </c>
      <c r="I72" s="8">
        <f t="shared" si="1"/>
        <v>0</v>
      </c>
    </row>
    <row r="73" spans="1:9">
      <c r="A73" s="25">
        <v>43466.493469561</v>
      </c>
      <c r="B73" s="30" t="s">
        <v>4</v>
      </c>
      <c r="C73" s="30" t="s">
        <v>33</v>
      </c>
      <c r="D73" s="30" t="s">
        <v>33</v>
      </c>
      <c r="E73" s="31">
        <v>7.4</v>
      </c>
      <c r="F73" s="31">
        <v>1.7</v>
      </c>
      <c r="G73" s="31">
        <v>5.7</v>
      </c>
      <c r="H73" s="8" t="str">
        <f t="shared" si="0"/>
        <v> </v>
      </c>
      <c r="I73" s="8">
        <f t="shared" si="1"/>
        <v>0</v>
      </c>
    </row>
    <row r="74" spans="1:9">
      <c r="A74" s="25">
        <v>43466.4983059559</v>
      </c>
      <c r="B74" s="30" t="s">
        <v>3</v>
      </c>
      <c r="C74" s="30" t="s">
        <v>33</v>
      </c>
      <c r="D74" s="30" t="s">
        <v>33</v>
      </c>
      <c r="E74" s="31">
        <v>6.4</v>
      </c>
      <c r="F74" s="31">
        <v>1.5</v>
      </c>
      <c r="G74" s="31">
        <v>4.9</v>
      </c>
      <c r="H74" s="8" t="str">
        <f t="shared" si="0"/>
        <v> </v>
      </c>
      <c r="I74" s="8">
        <f t="shared" si="1"/>
        <v>0</v>
      </c>
    </row>
    <row r="75" spans="1:9">
      <c r="A75" s="25">
        <v>43466.4986651579</v>
      </c>
      <c r="B75" s="30" t="s">
        <v>3</v>
      </c>
      <c r="C75" s="30" t="s">
        <v>33</v>
      </c>
      <c r="D75" s="30" t="s">
        <v>33</v>
      </c>
      <c r="E75" s="31">
        <v>6.4</v>
      </c>
      <c r="F75" s="31">
        <v>1.5</v>
      </c>
      <c r="G75" s="31">
        <v>4.9</v>
      </c>
      <c r="H75" s="8" t="str">
        <f t="shared" si="0"/>
        <v> </v>
      </c>
      <c r="I75" s="8">
        <f t="shared" si="1"/>
        <v>0</v>
      </c>
    </row>
    <row r="76" spans="1:9">
      <c r="A76" s="25">
        <v>43466.5053271058</v>
      </c>
      <c r="B76" s="30" t="s">
        <v>3</v>
      </c>
      <c r="C76" s="30" t="s">
        <v>33</v>
      </c>
      <c r="D76" s="30" t="s">
        <v>33</v>
      </c>
      <c r="E76" s="31">
        <v>6.4</v>
      </c>
      <c r="F76" s="31">
        <v>1.5</v>
      </c>
      <c r="G76" s="31">
        <v>4.9</v>
      </c>
      <c r="H76" s="8" t="str">
        <f t="shared" ref="H76:H139" si="2">IF(C76="Yes",B76," ")</f>
        <v> </v>
      </c>
      <c r="I76" s="8">
        <f t="shared" ref="I76:I139" si="3">IF(H76="S",1,IF(H76="M",2,IF(H76="L",3,0)))</f>
        <v>0</v>
      </c>
    </row>
    <row r="77" spans="1:9">
      <c r="A77" s="25">
        <v>43466.5085592371</v>
      </c>
      <c r="B77" s="30" t="s">
        <v>3</v>
      </c>
      <c r="C77" s="30" t="s">
        <v>33</v>
      </c>
      <c r="D77" s="30" t="s">
        <v>33</v>
      </c>
      <c r="E77" s="31">
        <v>6.4</v>
      </c>
      <c r="F77" s="31">
        <v>1.5</v>
      </c>
      <c r="G77" s="31">
        <v>4.9</v>
      </c>
      <c r="H77" s="8" t="str">
        <f t="shared" si="2"/>
        <v> </v>
      </c>
      <c r="I77" s="8">
        <f t="shared" si="3"/>
        <v>0</v>
      </c>
    </row>
    <row r="78" spans="1:9">
      <c r="A78" s="25">
        <v>43466.5233290302</v>
      </c>
      <c r="B78" s="30" t="s">
        <v>3</v>
      </c>
      <c r="C78" s="30" t="s">
        <v>5</v>
      </c>
      <c r="D78" s="30" t="s">
        <v>33</v>
      </c>
      <c r="E78" s="31">
        <v>11.3</v>
      </c>
      <c r="F78" s="31">
        <v>3.5</v>
      </c>
      <c r="G78" s="31">
        <v>7.8</v>
      </c>
      <c r="H78" s="8" t="str">
        <f t="shared" si="2"/>
        <v>M</v>
      </c>
      <c r="I78" s="8">
        <f t="shared" si="3"/>
        <v>2</v>
      </c>
    </row>
    <row r="79" spans="1:9">
      <c r="A79" s="25">
        <v>43466.5314966712</v>
      </c>
      <c r="B79" s="30" t="s">
        <v>3</v>
      </c>
      <c r="C79" s="30" t="s">
        <v>33</v>
      </c>
      <c r="D79" s="30" t="s">
        <v>33</v>
      </c>
      <c r="E79" s="31">
        <v>6.4</v>
      </c>
      <c r="F79" s="31">
        <v>1.5</v>
      </c>
      <c r="G79" s="31">
        <v>4.9</v>
      </c>
      <c r="H79" s="8" t="str">
        <f t="shared" si="2"/>
        <v> </v>
      </c>
      <c r="I79" s="8">
        <f t="shared" si="3"/>
        <v>0</v>
      </c>
    </row>
    <row r="80" spans="1:9">
      <c r="A80" s="25">
        <v>43466.5415193822</v>
      </c>
      <c r="B80" s="30" t="s">
        <v>4</v>
      </c>
      <c r="C80" s="30" t="s">
        <v>33</v>
      </c>
      <c r="D80" s="30" t="s">
        <v>33</v>
      </c>
      <c r="E80" s="31">
        <v>7.4</v>
      </c>
      <c r="F80" s="31">
        <v>1.7</v>
      </c>
      <c r="G80" s="31">
        <v>5.7</v>
      </c>
      <c r="H80" s="8" t="str">
        <f t="shared" si="2"/>
        <v> </v>
      </c>
      <c r="I80" s="8">
        <f t="shared" si="3"/>
        <v>0</v>
      </c>
    </row>
    <row r="81" spans="1:9">
      <c r="A81" s="25">
        <v>43466.5489442321</v>
      </c>
      <c r="B81" s="30" t="s">
        <v>2</v>
      </c>
      <c r="C81" s="30" t="s">
        <v>33</v>
      </c>
      <c r="D81" s="30" t="s">
        <v>33</v>
      </c>
      <c r="E81" s="31">
        <v>5.4</v>
      </c>
      <c r="F81" s="31">
        <v>1.2</v>
      </c>
      <c r="G81" s="31">
        <v>4.2</v>
      </c>
      <c r="H81" s="8" t="str">
        <f t="shared" si="2"/>
        <v> </v>
      </c>
      <c r="I81" s="8">
        <f t="shared" si="3"/>
        <v>0</v>
      </c>
    </row>
    <row r="82" spans="1:9">
      <c r="A82" s="25">
        <v>43466.5592800544</v>
      </c>
      <c r="B82" s="30" t="s">
        <v>3</v>
      </c>
      <c r="C82" s="30" t="s">
        <v>33</v>
      </c>
      <c r="D82" s="30" t="s">
        <v>33</v>
      </c>
      <c r="E82" s="31">
        <v>6.4</v>
      </c>
      <c r="F82" s="31">
        <v>1.5</v>
      </c>
      <c r="G82" s="31">
        <v>4.9</v>
      </c>
      <c r="H82" s="8" t="str">
        <f t="shared" si="2"/>
        <v> </v>
      </c>
      <c r="I82" s="8">
        <f t="shared" si="3"/>
        <v>0</v>
      </c>
    </row>
    <row r="83" spans="1:9">
      <c r="A83" s="25">
        <v>43466.5643772732</v>
      </c>
      <c r="B83" s="30" t="s">
        <v>3</v>
      </c>
      <c r="C83" s="30" t="s">
        <v>33</v>
      </c>
      <c r="D83" s="30" t="s">
        <v>33</v>
      </c>
      <c r="E83" s="31">
        <v>6.4</v>
      </c>
      <c r="F83" s="31">
        <v>1.5</v>
      </c>
      <c r="G83" s="31">
        <v>4.9</v>
      </c>
      <c r="H83" s="8" t="str">
        <f t="shared" si="2"/>
        <v> </v>
      </c>
      <c r="I83" s="8">
        <f t="shared" si="3"/>
        <v>0</v>
      </c>
    </row>
    <row r="84" spans="1:9">
      <c r="A84" s="25">
        <v>43466.5688332366</v>
      </c>
      <c r="B84" s="30" t="s">
        <v>3</v>
      </c>
      <c r="C84" s="30" t="s">
        <v>33</v>
      </c>
      <c r="D84" s="30" t="s">
        <v>33</v>
      </c>
      <c r="E84" s="31">
        <v>6.4</v>
      </c>
      <c r="F84" s="31">
        <v>1.5</v>
      </c>
      <c r="G84" s="31">
        <v>4.9</v>
      </c>
      <c r="H84" s="8" t="str">
        <f t="shared" si="2"/>
        <v> </v>
      </c>
      <c r="I84" s="8">
        <f t="shared" si="3"/>
        <v>0</v>
      </c>
    </row>
    <row r="85" spans="1:9">
      <c r="A85" s="25">
        <v>43466.575146937</v>
      </c>
      <c r="B85" s="30" t="s">
        <v>3</v>
      </c>
      <c r="C85" s="30" t="s">
        <v>33</v>
      </c>
      <c r="D85" s="30" t="s">
        <v>33</v>
      </c>
      <c r="E85" s="31">
        <v>6.4</v>
      </c>
      <c r="F85" s="31">
        <v>1.5</v>
      </c>
      <c r="G85" s="31">
        <v>4.9</v>
      </c>
      <c r="H85" s="8" t="str">
        <f t="shared" si="2"/>
        <v> </v>
      </c>
      <c r="I85" s="8">
        <f t="shared" si="3"/>
        <v>0</v>
      </c>
    </row>
    <row r="86" spans="1:9">
      <c r="A86" s="25">
        <v>43466.5799715924</v>
      </c>
      <c r="B86" s="30" t="s">
        <v>3</v>
      </c>
      <c r="C86" s="30" t="s">
        <v>33</v>
      </c>
      <c r="D86" s="30" t="s">
        <v>33</v>
      </c>
      <c r="E86" s="31">
        <v>6.4</v>
      </c>
      <c r="F86" s="31">
        <v>1.5</v>
      </c>
      <c r="G86" s="31">
        <v>4.9</v>
      </c>
      <c r="H86" s="8" t="str">
        <f t="shared" si="2"/>
        <v> </v>
      </c>
      <c r="I86" s="8">
        <f t="shared" si="3"/>
        <v>0</v>
      </c>
    </row>
    <row r="87" spans="1:9">
      <c r="A87" s="25">
        <v>43466.5817883919</v>
      </c>
      <c r="B87" s="30" t="s">
        <v>3</v>
      </c>
      <c r="C87" s="30" t="s">
        <v>5</v>
      </c>
      <c r="D87" s="30" t="s">
        <v>33</v>
      </c>
      <c r="E87" s="31">
        <v>11.3</v>
      </c>
      <c r="F87" s="31">
        <v>3.5</v>
      </c>
      <c r="G87" s="31">
        <v>7.8</v>
      </c>
      <c r="H87" s="8" t="str">
        <f t="shared" si="2"/>
        <v>M</v>
      </c>
      <c r="I87" s="8">
        <f t="shared" si="3"/>
        <v>2</v>
      </c>
    </row>
    <row r="88" spans="1:9">
      <c r="A88" s="25">
        <v>43466.584422489</v>
      </c>
      <c r="B88" s="30" t="s">
        <v>4</v>
      </c>
      <c r="C88" s="30" t="s">
        <v>33</v>
      </c>
      <c r="D88" s="30" t="s">
        <v>33</v>
      </c>
      <c r="E88" s="31">
        <v>7.4</v>
      </c>
      <c r="F88" s="31">
        <v>1.7</v>
      </c>
      <c r="G88" s="31">
        <v>5.7</v>
      </c>
      <c r="H88" s="8" t="str">
        <f t="shared" si="2"/>
        <v> </v>
      </c>
      <c r="I88" s="8">
        <f t="shared" si="3"/>
        <v>0</v>
      </c>
    </row>
    <row r="89" spans="1:9">
      <c r="A89" s="25">
        <v>43466.5963436846</v>
      </c>
      <c r="B89" s="30" t="s">
        <v>4</v>
      </c>
      <c r="C89" s="30" t="s">
        <v>33</v>
      </c>
      <c r="D89" s="30" t="s">
        <v>33</v>
      </c>
      <c r="E89" s="31">
        <v>7.4</v>
      </c>
      <c r="F89" s="31">
        <v>1.7</v>
      </c>
      <c r="G89" s="31">
        <v>5.7</v>
      </c>
      <c r="H89" s="8" t="str">
        <f t="shared" si="2"/>
        <v> </v>
      </c>
      <c r="I89" s="8">
        <f t="shared" si="3"/>
        <v>0</v>
      </c>
    </row>
    <row r="90" spans="1:9">
      <c r="A90" s="25">
        <v>43466.6100073869</v>
      </c>
      <c r="B90" s="30" t="s">
        <v>2</v>
      </c>
      <c r="C90" s="30" t="s">
        <v>33</v>
      </c>
      <c r="D90" s="30" t="s">
        <v>33</v>
      </c>
      <c r="E90" s="31">
        <v>5.4</v>
      </c>
      <c r="F90" s="31">
        <v>1.2</v>
      </c>
      <c r="G90" s="31">
        <v>4.2</v>
      </c>
      <c r="H90" s="8" t="str">
        <f t="shared" si="2"/>
        <v> </v>
      </c>
      <c r="I90" s="8">
        <f t="shared" si="3"/>
        <v>0</v>
      </c>
    </row>
    <row r="91" spans="1:9">
      <c r="A91" s="25">
        <v>43466.6163840968</v>
      </c>
      <c r="B91" s="30" t="s">
        <v>4</v>
      </c>
      <c r="C91" s="30" t="s">
        <v>33</v>
      </c>
      <c r="D91" s="30" t="s">
        <v>33</v>
      </c>
      <c r="E91" s="31">
        <v>7.4</v>
      </c>
      <c r="F91" s="31">
        <v>1.7</v>
      </c>
      <c r="G91" s="31">
        <v>5.7</v>
      </c>
      <c r="H91" s="8" t="str">
        <f t="shared" si="2"/>
        <v> </v>
      </c>
      <c r="I91" s="8">
        <f t="shared" si="3"/>
        <v>0</v>
      </c>
    </row>
    <row r="92" spans="1:9">
      <c r="A92" s="25">
        <v>43466.6241786446</v>
      </c>
      <c r="B92" s="30" t="s">
        <v>4</v>
      </c>
      <c r="C92" s="30" t="s">
        <v>5</v>
      </c>
      <c r="D92" s="30" t="s">
        <v>33</v>
      </c>
      <c r="E92" s="31">
        <v>12.3</v>
      </c>
      <c r="F92" s="31">
        <v>3.7</v>
      </c>
      <c r="G92" s="31">
        <v>8.6</v>
      </c>
      <c r="H92" s="8" t="str">
        <f t="shared" si="2"/>
        <v>L</v>
      </c>
      <c r="I92" s="8">
        <f t="shared" si="3"/>
        <v>3</v>
      </c>
    </row>
    <row r="93" spans="1:9">
      <c r="A93" s="25">
        <v>43466.6299184013</v>
      </c>
      <c r="B93" s="30" t="s">
        <v>3</v>
      </c>
      <c r="C93" s="30" t="s">
        <v>33</v>
      </c>
      <c r="D93" s="30" t="s">
        <v>33</v>
      </c>
      <c r="E93" s="31">
        <v>6.4</v>
      </c>
      <c r="F93" s="31">
        <v>1.5</v>
      </c>
      <c r="G93" s="31">
        <v>4.9</v>
      </c>
      <c r="H93" s="8" t="str">
        <f t="shared" si="2"/>
        <v> </v>
      </c>
      <c r="I93" s="8">
        <f t="shared" si="3"/>
        <v>0</v>
      </c>
    </row>
    <row r="94" spans="1:9">
      <c r="A94" s="25">
        <v>43466.632051902</v>
      </c>
      <c r="B94" s="30" t="s">
        <v>3</v>
      </c>
      <c r="C94" s="30" t="s">
        <v>33</v>
      </c>
      <c r="D94" s="30" t="s">
        <v>33</v>
      </c>
      <c r="E94" s="31">
        <v>6.4</v>
      </c>
      <c r="F94" s="31">
        <v>1.5</v>
      </c>
      <c r="G94" s="31">
        <v>4.9</v>
      </c>
      <c r="H94" s="8" t="str">
        <f t="shared" si="2"/>
        <v> </v>
      </c>
      <c r="I94" s="8">
        <f t="shared" si="3"/>
        <v>0</v>
      </c>
    </row>
    <row r="95" spans="1:9">
      <c r="A95" s="25">
        <v>43466.6378016379</v>
      </c>
      <c r="B95" s="30" t="s">
        <v>2</v>
      </c>
      <c r="C95" s="30" t="s">
        <v>33</v>
      </c>
      <c r="D95" s="30" t="s">
        <v>33</v>
      </c>
      <c r="E95" s="31">
        <v>5.4</v>
      </c>
      <c r="F95" s="31">
        <v>1.2</v>
      </c>
      <c r="G95" s="31">
        <v>4.2</v>
      </c>
      <c r="H95" s="8" t="str">
        <f t="shared" si="2"/>
        <v> </v>
      </c>
      <c r="I95" s="8">
        <f t="shared" si="3"/>
        <v>0</v>
      </c>
    </row>
    <row r="96" spans="1:9">
      <c r="A96" s="25">
        <v>43466.6455613947</v>
      </c>
      <c r="B96" s="30" t="s">
        <v>3</v>
      </c>
      <c r="C96" s="30" t="s">
        <v>33</v>
      </c>
      <c r="D96" s="30" t="s">
        <v>33</v>
      </c>
      <c r="E96" s="31">
        <v>6.4</v>
      </c>
      <c r="F96" s="31">
        <v>1.5</v>
      </c>
      <c r="G96" s="31">
        <v>4.9</v>
      </c>
      <c r="H96" s="8" t="str">
        <f t="shared" si="2"/>
        <v> </v>
      </c>
      <c r="I96" s="8">
        <f t="shared" si="3"/>
        <v>0</v>
      </c>
    </row>
    <row r="97" spans="1:9">
      <c r="A97" s="25">
        <v>43466.6470416434</v>
      </c>
      <c r="B97" s="30" t="s">
        <v>3</v>
      </c>
      <c r="C97" s="30" t="s">
        <v>33</v>
      </c>
      <c r="D97" s="30" t="s">
        <v>33</v>
      </c>
      <c r="E97" s="31">
        <v>6.4</v>
      </c>
      <c r="F97" s="31">
        <v>1.5</v>
      </c>
      <c r="G97" s="31">
        <v>4.9</v>
      </c>
      <c r="H97" s="8" t="str">
        <f t="shared" si="2"/>
        <v> </v>
      </c>
      <c r="I97" s="8">
        <f t="shared" si="3"/>
        <v>0</v>
      </c>
    </row>
    <row r="98" spans="1:9">
      <c r="A98" s="25">
        <v>43466.6481162434</v>
      </c>
      <c r="B98" s="30" t="s">
        <v>3</v>
      </c>
      <c r="C98" s="30" t="s">
        <v>33</v>
      </c>
      <c r="D98" s="30" t="s">
        <v>33</v>
      </c>
      <c r="E98" s="31">
        <v>6.4</v>
      </c>
      <c r="F98" s="31">
        <v>1.5</v>
      </c>
      <c r="G98" s="31">
        <v>4.9</v>
      </c>
      <c r="H98" s="8" t="str">
        <f t="shared" si="2"/>
        <v> </v>
      </c>
      <c r="I98" s="8">
        <f t="shared" si="3"/>
        <v>0</v>
      </c>
    </row>
    <row r="99" spans="1:9">
      <c r="A99" s="25">
        <v>43466.6484721547</v>
      </c>
      <c r="B99" s="30" t="s">
        <v>2</v>
      </c>
      <c r="C99" s="30" t="s">
        <v>33</v>
      </c>
      <c r="D99" s="30" t="s">
        <v>33</v>
      </c>
      <c r="E99" s="31">
        <v>5.4</v>
      </c>
      <c r="F99" s="31">
        <v>1.2</v>
      </c>
      <c r="G99" s="31">
        <v>4.2</v>
      </c>
      <c r="H99" s="8" t="str">
        <f t="shared" si="2"/>
        <v> </v>
      </c>
      <c r="I99" s="8">
        <f t="shared" si="3"/>
        <v>0</v>
      </c>
    </row>
    <row r="100" spans="1:9">
      <c r="A100" s="25">
        <v>43466.6511766409</v>
      </c>
      <c r="B100" s="30" t="s">
        <v>3</v>
      </c>
      <c r="C100" s="30" t="s">
        <v>33</v>
      </c>
      <c r="D100" s="30" t="s">
        <v>33</v>
      </c>
      <c r="E100" s="31">
        <v>6.4</v>
      </c>
      <c r="F100" s="31">
        <v>1.5</v>
      </c>
      <c r="G100" s="31">
        <v>4.9</v>
      </c>
      <c r="H100" s="8" t="str">
        <f t="shared" si="2"/>
        <v> </v>
      </c>
      <c r="I100" s="8">
        <f t="shared" si="3"/>
        <v>0</v>
      </c>
    </row>
    <row r="101" spans="1:9">
      <c r="A101" s="25">
        <v>43466.6524108853</v>
      </c>
      <c r="B101" s="30" t="s">
        <v>3</v>
      </c>
      <c r="C101" s="30" t="s">
        <v>33</v>
      </c>
      <c r="D101" s="30" t="s">
        <v>33</v>
      </c>
      <c r="E101" s="31">
        <v>6.4</v>
      </c>
      <c r="F101" s="31">
        <v>1.5</v>
      </c>
      <c r="G101" s="31">
        <v>4.9</v>
      </c>
      <c r="H101" s="8" t="str">
        <f t="shared" si="2"/>
        <v> </v>
      </c>
      <c r="I101" s="8">
        <f t="shared" si="3"/>
        <v>0</v>
      </c>
    </row>
    <row r="102" spans="1:9">
      <c r="A102" s="25">
        <v>43466.6880114631</v>
      </c>
      <c r="B102" s="30" t="s">
        <v>2</v>
      </c>
      <c r="C102" s="30" t="s">
        <v>33</v>
      </c>
      <c r="D102" s="30" t="s">
        <v>33</v>
      </c>
      <c r="E102" s="31">
        <v>5.4</v>
      </c>
      <c r="F102" s="31">
        <v>1.2</v>
      </c>
      <c r="G102" s="31">
        <v>4.2</v>
      </c>
      <c r="H102" s="8" t="str">
        <f t="shared" si="2"/>
        <v> </v>
      </c>
      <c r="I102" s="8">
        <f t="shared" si="3"/>
        <v>0</v>
      </c>
    </row>
    <row r="103" spans="1:9">
      <c r="A103" s="25">
        <v>43466.7023398929</v>
      </c>
      <c r="B103" s="30" t="s">
        <v>2</v>
      </c>
      <c r="C103" s="30" t="s">
        <v>33</v>
      </c>
      <c r="D103" s="30" t="s">
        <v>33</v>
      </c>
      <c r="E103" s="31">
        <v>5.4</v>
      </c>
      <c r="F103" s="31">
        <v>1.2</v>
      </c>
      <c r="G103" s="31">
        <v>4.2</v>
      </c>
      <c r="H103" s="8" t="str">
        <f t="shared" si="2"/>
        <v> </v>
      </c>
      <c r="I103" s="8">
        <f t="shared" si="3"/>
        <v>0</v>
      </c>
    </row>
    <row r="104" spans="1:9">
      <c r="A104" s="25">
        <v>43466.7033621536</v>
      </c>
      <c r="B104" s="30" t="s">
        <v>3</v>
      </c>
      <c r="C104" s="30" t="s">
        <v>33</v>
      </c>
      <c r="D104" s="30" t="s">
        <v>33</v>
      </c>
      <c r="E104" s="31">
        <v>6.4</v>
      </c>
      <c r="F104" s="31">
        <v>1.5</v>
      </c>
      <c r="G104" s="31">
        <v>4.9</v>
      </c>
      <c r="H104" s="8" t="str">
        <f t="shared" si="2"/>
        <v> </v>
      </c>
      <c r="I104" s="8">
        <f t="shared" si="3"/>
        <v>0</v>
      </c>
    </row>
    <row r="105" spans="1:9">
      <c r="A105" s="25">
        <v>43466.7079895822</v>
      </c>
      <c r="B105" s="30" t="s">
        <v>3</v>
      </c>
      <c r="C105" s="30" t="s">
        <v>5</v>
      </c>
      <c r="D105" s="30" t="s">
        <v>33</v>
      </c>
      <c r="E105" s="31">
        <v>11.3</v>
      </c>
      <c r="F105" s="31">
        <v>3.5</v>
      </c>
      <c r="G105" s="31">
        <v>7.8</v>
      </c>
      <c r="H105" s="8" t="str">
        <f t="shared" si="2"/>
        <v>M</v>
      </c>
      <c r="I105" s="8">
        <f t="shared" si="3"/>
        <v>2</v>
      </c>
    </row>
    <row r="106" spans="1:9">
      <c r="A106" s="25">
        <v>43466.7086995817</v>
      </c>
      <c r="B106" s="30" t="s">
        <v>4</v>
      </c>
      <c r="C106" s="30" t="s">
        <v>5</v>
      </c>
      <c r="D106" s="30" t="s">
        <v>33</v>
      </c>
      <c r="E106" s="31">
        <v>12.3</v>
      </c>
      <c r="F106" s="31">
        <v>3.7</v>
      </c>
      <c r="G106" s="31">
        <v>8.6</v>
      </c>
      <c r="H106" s="8" t="str">
        <f t="shared" si="2"/>
        <v>L</v>
      </c>
      <c r="I106" s="8">
        <f t="shared" si="3"/>
        <v>3</v>
      </c>
    </row>
    <row r="107" spans="1:9">
      <c r="A107" s="25">
        <v>43466.7090957838</v>
      </c>
      <c r="B107" s="30" t="s">
        <v>2</v>
      </c>
      <c r="C107" s="30" t="s">
        <v>33</v>
      </c>
      <c r="D107" s="30" t="s">
        <v>33</v>
      </c>
      <c r="E107" s="31">
        <v>5.4</v>
      </c>
      <c r="F107" s="31">
        <v>1.2</v>
      </c>
      <c r="G107" s="31">
        <v>4.2</v>
      </c>
      <c r="H107" s="8" t="str">
        <f t="shared" si="2"/>
        <v> </v>
      </c>
      <c r="I107" s="8">
        <f t="shared" si="3"/>
        <v>0</v>
      </c>
    </row>
    <row r="108" spans="1:9">
      <c r="A108" s="25">
        <v>43466.7094512346</v>
      </c>
      <c r="B108" s="30" t="s">
        <v>3</v>
      </c>
      <c r="C108" s="30" t="s">
        <v>33</v>
      </c>
      <c r="D108" s="30" t="s">
        <v>33</v>
      </c>
      <c r="E108" s="31">
        <v>6.4</v>
      </c>
      <c r="F108" s="31">
        <v>1.5</v>
      </c>
      <c r="G108" s="31">
        <v>4.9</v>
      </c>
      <c r="H108" s="8" t="str">
        <f t="shared" si="2"/>
        <v> </v>
      </c>
      <c r="I108" s="8">
        <f t="shared" si="3"/>
        <v>0</v>
      </c>
    </row>
    <row r="109" spans="1:9">
      <c r="A109" s="25">
        <v>43466.7129774841</v>
      </c>
      <c r="B109" s="30" t="s">
        <v>2</v>
      </c>
      <c r="C109" s="30" t="s">
        <v>33</v>
      </c>
      <c r="D109" s="30" t="s">
        <v>33</v>
      </c>
      <c r="E109" s="31">
        <v>5.4</v>
      </c>
      <c r="F109" s="31">
        <v>1.2</v>
      </c>
      <c r="G109" s="31">
        <v>4.2</v>
      </c>
      <c r="H109" s="8" t="str">
        <f t="shared" si="2"/>
        <v> </v>
      </c>
      <c r="I109" s="8">
        <f t="shared" si="3"/>
        <v>0</v>
      </c>
    </row>
    <row r="110" spans="1:9">
      <c r="A110" s="25">
        <v>43466.7166760266</v>
      </c>
      <c r="B110" s="30" t="s">
        <v>2</v>
      </c>
      <c r="C110" s="30" t="s">
        <v>5</v>
      </c>
      <c r="D110" s="30" t="s">
        <v>33</v>
      </c>
      <c r="E110" s="31">
        <v>10.3</v>
      </c>
      <c r="F110" s="31">
        <v>3.2</v>
      </c>
      <c r="G110" s="31">
        <v>7.1</v>
      </c>
      <c r="H110" s="8" t="str">
        <f t="shared" si="2"/>
        <v>S</v>
      </c>
      <c r="I110" s="8">
        <f t="shared" si="3"/>
        <v>1</v>
      </c>
    </row>
    <row r="111" spans="1:9">
      <c r="A111" s="25">
        <v>43466.7259687114</v>
      </c>
      <c r="B111" s="30" t="s">
        <v>3</v>
      </c>
      <c r="C111" s="30" t="s">
        <v>33</v>
      </c>
      <c r="D111" s="30" t="s">
        <v>33</v>
      </c>
      <c r="E111" s="31">
        <v>6.4</v>
      </c>
      <c r="F111" s="31">
        <v>1.5</v>
      </c>
      <c r="G111" s="31">
        <v>4.9</v>
      </c>
      <c r="H111" s="8" t="str">
        <f t="shared" si="2"/>
        <v> </v>
      </c>
      <c r="I111" s="8">
        <f t="shared" si="3"/>
        <v>0</v>
      </c>
    </row>
    <row r="112" spans="1:9">
      <c r="A112" s="25">
        <v>43466.7339834206</v>
      </c>
      <c r="B112" s="30" t="s">
        <v>2</v>
      </c>
      <c r="C112" s="30" t="s">
        <v>33</v>
      </c>
      <c r="D112" s="30" t="s">
        <v>33</v>
      </c>
      <c r="E112" s="31">
        <v>5.4</v>
      </c>
      <c r="F112" s="31">
        <v>1.2</v>
      </c>
      <c r="G112" s="31">
        <v>4.2</v>
      </c>
      <c r="H112" s="8" t="str">
        <f t="shared" si="2"/>
        <v> </v>
      </c>
      <c r="I112" s="8">
        <f t="shared" si="3"/>
        <v>0</v>
      </c>
    </row>
    <row r="113" spans="1:9">
      <c r="A113" s="25">
        <v>43466.7377597558</v>
      </c>
      <c r="B113" s="30" t="s">
        <v>4</v>
      </c>
      <c r="C113" s="30" t="s">
        <v>33</v>
      </c>
      <c r="D113" s="30" t="s">
        <v>33</v>
      </c>
      <c r="E113" s="31">
        <v>7.4</v>
      </c>
      <c r="F113" s="31">
        <v>1.7</v>
      </c>
      <c r="G113" s="31">
        <v>5.7</v>
      </c>
      <c r="H113" s="8" t="str">
        <f t="shared" si="2"/>
        <v> </v>
      </c>
      <c r="I113" s="8">
        <f t="shared" si="3"/>
        <v>0</v>
      </c>
    </row>
    <row r="114" spans="1:9">
      <c r="A114" s="25">
        <v>43466.7455099399</v>
      </c>
      <c r="B114" s="30" t="s">
        <v>3</v>
      </c>
      <c r="C114" s="30" t="s">
        <v>33</v>
      </c>
      <c r="D114" s="30" t="s">
        <v>33</v>
      </c>
      <c r="E114" s="31">
        <v>6.4</v>
      </c>
      <c r="F114" s="31">
        <v>1.5</v>
      </c>
      <c r="G114" s="31">
        <v>4.9</v>
      </c>
      <c r="H114" s="8" t="str">
        <f t="shared" si="2"/>
        <v> </v>
      </c>
      <c r="I114" s="8">
        <f t="shared" si="3"/>
        <v>0</v>
      </c>
    </row>
    <row r="115" spans="1:9">
      <c r="A115" s="25">
        <v>43466.7532013899</v>
      </c>
      <c r="B115" s="30" t="s">
        <v>3</v>
      </c>
      <c r="C115" s="30" t="s">
        <v>33</v>
      </c>
      <c r="D115" s="30" t="s">
        <v>33</v>
      </c>
      <c r="E115" s="31">
        <v>6.4</v>
      </c>
      <c r="F115" s="31">
        <v>1.5</v>
      </c>
      <c r="G115" s="31">
        <v>4.9</v>
      </c>
      <c r="H115" s="8" t="str">
        <f t="shared" si="2"/>
        <v> </v>
      </c>
      <c r="I115" s="8">
        <f t="shared" si="3"/>
        <v>0</v>
      </c>
    </row>
    <row r="116" spans="1:9">
      <c r="A116" s="25">
        <v>43466.7570924912</v>
      </c>
      <c r="B116" s="30" t="s">
        <v>3</v>
      </c>
      <c r="C116" s="30" t="s">
        <v>5</v>
      </c>
      <c r="D116" s="30" t="s">
        <v>33</v>
      </c>
      <c r="E116" s="31">
        <v>11.3</v>
      </c>
      <c r="F116" s="31">
        <v>3.5</v>
      </c>
      <c r="G116" s="31">
        <v>7.8</v>
      </c>
      <c r="H116" s="8" t="str">
        <f t="shared" si="2"/>
        <v>M</v>
      </c>
      <c r="I116" s="8">
        <f t="shared" si="3"/>
        <v>2</v>
      </c>
    </row>
    <row r="117" spans="1:9">
      <c r="A117" s="25">
        <v>43466.7660248018</v>
      </c>
      <c r="B117" s="30" t="s">
        <v>4</v>
      </c>
      <c r="C117" s="30" t="s">
        <v>33</v>
      </c>
      <c r="D117" s="30" t="s">
        <v>33</v>
      </c>
      <c r="E117" s="31">
        <v>7.4</v>
      </c>
      <c r="F117" s="31">
        <v>1.7</v>
      </c>
      <c r="G117" s="31">
        <v>5.7</v>
      </c>
      <c r="H117" s="8" t="str">
        <f t="shared" si="2"/>
        <v> </v>
      </c>
      <c r="I117" s="8">
        <f t="shared" si="3"/>
        <v>0</v>
      </c>
    </row>
    <row r="118" spans="1:9">
      <c r="A118" s="25">
        <v>43466.7714210882</v>
      </c>
      <c r="B118" s="30" t="s">
        <v>4</v>
      </c>
      <c r="C118" s="30" t="s">
        <v>33</v>
      </c>
      <c r="D118" s="30" t="s">
        <v>33</v>
      </c>
      <c r="E118" s="31">
        <v>7.4</v>
      </c>
      <c r="F118" s="31">
        <v>1.7</v>
      </c>
      <c r="G118" s="31">
        <v>5.7</v>
      </c>
      <c r="H118" s="8" t="str">
        <f t="shared" si="2"/>
        <v> </v>
      </c>
      <c r="I118" s="8">
        <f t="shared" si="3"/>
        <v>0</v>
      </c>
    </row>
    <row r="119" spans="1:9">
      <c r="A119" s="25">
        <v>43466.7866723047</v>
      </c>
      <c r="B119" s="30" t="s">
        <v>4</v>
      </c>
      <c r="C119" s="30" t="s">
        <v>33</v>
      </c>
      <c r="D119" s="30" t="s">
        <v>33</v>
      </c>
      <c r="E119" s="31">
        <v>7.4</v>
      </c>
      <c r="F119" s="31">
        <v>1.7</v>
      </c>
      <c r="G119" s="31">
        <v>5.7</v>
      </c>
      <c r="H119" s="8" t="str">
        <f t="shared" si="2"/>
        <v> </v>
      </c>
      <c r="I119" s="8">
        <f t="shared" si="3"/>
        <v>0</v>
      </c>
    </row>
    <row r="120" spans="1:9">
      <c r="A120" s="25">
        <v>43466.794729959</v>
      </c>
      <c r="B120" s="30" t="s">
        <v>2</v>
      </c>
      <c r="C120" s="30" t="s">
        <v>33</v>
      </c>
      <c r="D120" s="30" t="s">
        <v>33</v>
      </c>
      <c r="E120" s="31">
        <v>5.4</v>
      </c>
      <c r="F120" s="31">
        <v>1.2</v>
      </c>
      <c r="G120" s="31">
        <v>4.2</v>
      </c>
      <c r="H120" s="8" t="str">
        <f t="shared" si="2"/>
        <v> </v>
      </c>
      <c r="I120" s="8">
        <f t="shared" si="3"/>
        <v>0</v>
      </c>
    </row>
    <row r="121" spans="1:9">
      <c r="A121" s="25">
        <v>43466.8009976914</v>
      </c>
      <c r="B121" s="30" t="s">
        <v>3</v>
      </c>
      <c r="C121" s="30" t="s">
        <v>33</v>
      </c>
      <c r="D121" s="30" t="s">
        <v>33</v>
      </c>
      <c r="E121" s="31">
        <v>6.4</v>
      </c>
      <c r="F121" s="31">
        <v>1.5</v>
      </c>
      <c r="G121" s="31">
        <v>4.9</v>
      </c>
      <c r="H121" s="8" t="str">
        <f t="shared" si="2"/>
        <v> </v>
      </c>
      <c r="I121" s="8">
        <f t="shared" si="3"/>
        <v>0</v>
      </c>
    </row>
    <row r="122" spans="1:9">
      <c r="A122" s="25">
        <v>43466.8012727334</v>
      </c>
      <c r="B122" s="30" t="s">
        <v>3</v>
      </c>
      <c r="C122" s="30" t="s">
        <v>33</v>
      </c>
      <c r="D122" s="30" t="s">
        <v>33</v>
      </c>
      <c r="E122" s="31">
        <v>6.4</v>
      </c>
      <c r="F122" s="31">
        <v>1.5</v>
      </c>
      <c r="G122" s="31">
        <v>4.9</v>
      </c>
      <c r="H122" s="8" t="str">
        <f t="shared" si="2"/>
        <v> </v>
      </c>
      <c r="I122" s="8">
        <f t="shared" si="3"/>
        <v>0</v>
      </c>
    </row>
    <row r="123" spans="1:9">
      <c r="A123" s="25">
        <v>43466.8038314171</v>
      </c>
      <c r="B123" s="30" t="s">
        <v>3</v>
      </c>
      <c r="C123" s="30" t="s">
        <v>33</v>
      </c>
      <c r="D123" s="30" t="s">
        <v>33</v>
      </c>
      <c r="E123" s="31">
        <v>6.4</v>
      </c>
      <c r="F123" s="31">
        <v>1.5</v>
      </c>
      <c r="G123" s="31">
        <v>4.9</v>
      </c>
      <c r="H123" s="8" t="str">
        <f t="shared" si="2"/>
        <v> </v>
      </c>
      <c r="I123" s="8">
        <f t="shared" si="3"/>
        <v>0</v>
      </c>
    </row>
    <row r="124" spans="1:9">
      <c r="A124" s="25">
        <v>43466.8224769965</v>
      </c>
      <c r="B124" s="30" t="s">
        <v>3</v>
      </c>
      <c r="C124" s="30" t="s">
        <v>33</v>
      </c>
      <c r="D124" s="30" t="s">
        <v>33</v>
      </c>
      <c r="E124" s="31">
        <v>6.4</v>
      </c>
      <c r="F124" s="31">
        <v>1.5</v>
      </c>
      <c r="G124" s="31">
        <v>4.9</v>
      </c>
      <c r="H124" s="8" t="str">
        <f t="shared" si="2"/>
        <v> </v>
      </c>
      <c r="I124" s="8">
        <f t="shared" si="3"/>
        <v>0</v>
      </c>
    </row>
    <row r="125" spans="1:9">
      <c r="A125" s="25">
        <v>43466.8233644355</v>
      </c>
      <c r="B125" s="30" t="s">
        <v>3</v>
      </c>
      <c r="C125" s="30" t="s">
        <v>33</v>
      </c>
      <c r="D125" s="30" t="s">
        <v>33</v>
      </c>
      <c r="E125" s="31">
        <v>6.4</v>
      </c>
      <c r="F125" s="31">
        <v>1.5</v>
      </c>
      <c r="G125" s="31">
        <v>4.9</v>
      </c>
      <c r="H125" s="8" t="str">
        <f t="shared" si="2"/>
        <v> </v>
      </c>
      <c r="I125" s="8">
        <f t="shared" si="3"/>
        <v>0</v>
      </c>
    </row>
    <row r="126" spans="1:9">
      <c r="A126" s="25">
        <v>43466.8273374102</v>
      </c>
      <c r="B126" s="30" t="s">
        <v>4</v>
      </c>
      <c r="C126" s="30" t="s">
        <v>33</v>
      </c>
      <c r="D126" s="30" t="s">
        <v>33</v>
      </c>
      <c r="E126" s="31">
        <v>7.4</v>
      </c>
      <c r="F126" s="31">
        <v>1.7</v>
      </c>
      <c r="G126" s="31">
        <v>5.7</v>
      </c>
      <c r="H126" s="8" t="str">
        <f t="shared" si="2"/>
        <v> </v>
      </c>
      <c r="I126" s="8">
        <f t="shared" si="3"/>
        <v>0</v>
      </c>
    </row>
    <row r="127" spans="1:9">
      <c r="A127" s="25">
        <v>43466.8325343534</v>
      </c>
      <c r="B127" s="30" t="s">
        <v>3</v>
      </c>
      <c r="C127" s="30" t="s">
        <v>33</v>
      </c>
      <c r="D127" s="30" t="s">
        <v>33</v>
      </c>
      <c r="E127" s="31">
        <v>6.4</v>
      </c>
      <c r="F127" s="31">
        <v>1.5</v>
      </c>
      <c r="G127" s="31">
        <v>4.9</v>
      </c>
      <c r="H127" s="8" t="str">
        <f t="shared" si="2"/>
        <v> </v>
      </c>
      <c r="I127" s="8">
        <f t="shared" si="3"/>
        <v>0</v>
      </c>
    </row>
    <row r="128" spans="1:9">
      <c r="A128" s="25">
        <v>43466.8359216513</v>
      </c>
      <c r="B128" s="30" t="s">
        <v>4</v>
      </c>
      <c r="C128" s="30" t="s">
        <v>33</v>
      </c>
      <c r="D128" s="30" t="s">
        <v>33</v>
      </c>
      <c r="E128" s="31">
        <v>7.4</v>
      </c>
      <c r="F128" s="31">
        <v>1.7</v>
      </c>
      <c r="G128" s="31">
        <v>5.7</v>
      </c>
      <c r="H128" s="8" t="str">
        <f t="shared" si="2"/>
        <v> </v>
      </c>
      <c r="I128" s="8">
        <f t="shared" si="3"/>
        <v>0</v>
      </c>
    </row>
    <row r="129" spans="1:9">
      <c r="A129" s="25">
        <v>43466.8386181044</v>
      </c>
      <c r="B129" s="30" t="s">
        <v>3</v>
      </c>
      <c r="C129" s="30" t="s">
        <v>33</v>
      </c>
      <c r="D129" s="30" t="s">
        <v>33</v>
      </c>
      <c r="E129" s="31">
        <v>6.4</v>
      </c>
      <c r="F129" s="31">
        <v>1.5</v>
      </c>
      <c r="G129" s="31">
        <v>4.9</v>
      </c>
      <c r="H129" s="8" t="str">
        <f t="shared" si="2"/>
        <v> </v>
      </c>
      <c r="I129" s="8">
        <f t="shared" si="3"/>
        <v>0</v>
      </c>
    </row>
    <row r="130" spans="1:9">
      <c r="A130" s="25">
        <v>43466.8395821194</v>
      </c>
      <c r="B130" s="30" t="s">
        <v>2</v>
      </c>
      <c r="C130" s="30" t="s">
        <v>33</v>
      </c>
      <c r="D130" s="30" t="s">
        <v>33</v>
      </c>
      <c r="E130" s="31">
        <v>5.4</v>
      </c>
      <c r="F130" s="31">
        <v>1.2</v>
      </c>
      <c r="G130" s="31">
        <v>4.2</v>
      </c>
      <c r="H130" s="8" t="str">
        <f t="shared" si="2"/>
        <v> </v>
      </c>
      <c r="I130" s="8">
        <f t="shared" si="3"/>
        <v>0</v>
      </c>
    </row>
    <row r="131" spans="1:9">
      <c r="A131" s="25">
        <v>43466.8414773211</v>
      </c>
      <c r="B131" s="30" t="s">
        <v>3</v>
      </c>
      <c r="C131" s="30" t="s">
        <v>33</v>
      </c>
      <c r="D131" s="30" t="s">
        <v>33</v>
      </c>
      <c r="E131" s="31">
        <v>6.4</v>
      </c>
      <c r="F131" s="31">
        <v>1.5</v>
      </c>
      <c r="G131" s="31">
        <v>4.9</v>
      </c>
      <c r="H131" s="8" t="str">
        <f t="shared" si="2"/>
        <v> </v>
      </c>
      <c r="I131" s="8">
        <f t="shared" si="3"/>
        <v>0</v>
      </c>
    </row>
    <row r="132" spans="1:9">
      <c r="A132" s="25">
        <v>43466.8440187966</v>
      </c>
      <c r="B132" s="30" t="s">
        <v>3</v>
      </c>
      <c r="C132" s="30" t="s">
        <v>5</v>
      </c>
      <c r="D132" s="30" t="s">
        <v>33</v>
      </c>
      <c r="E132" s="31">
        <v>11.3</v>
      </c>
      <c r="F132" s="31">
        <v>3.5</v>
      </c>
      <c r="G132" s="31">
        <v>7.8</v>
      </c>
      <c r="H132" s="8" t="str">
        <f t="shared" si="2"/>
        <v>M</v>
      </c>
      <c r="I132" s="8">
        <f t="shared" si="3"/>
        <v>2</v>
      </c>
    </row>
    <row r="133" spans="1:9">
      <c r="A133" s="25">
        <v>43466.8590264891</v>
      </c>
      <c r="B133" s="30" t="s">
        <v>2</v>
      </c>
      <c r="C133" s="30" t="s">
        <v>33</v>
      </c>
      <c r="D133" s="30" t="s">
        <v>33</v>
      </c>
      <c r="E133" s="31">
        <v>5.4</v>
      </c>
      <c r="F133" s="31">
        <v>1.2</v>
      </c>
      <c r="G133" s="31">
        <v>4.2</v>
      </c>
      <c r="H133" s="8" t="str">
        <f t="shared" si="2"/>
        <v> </v>
      </c>
      <c r="I133" s="8">
        <f t="shared" si="3"/>
        <v>0</v>
      </c>
    </row>
    <row r="134" spans="1:9">
      <c r="A134" s="25">
        <v>43466.8677752385</v>
      </c>
      <c r="B134" s="30" t="s">
        <v>3</v>
      </c>
      <c r="C134" s="30" t="s">
        <v>33</v>
      </c>
      <c r="D134" s="30" t="s">
        <v>33</v>
      </c>
      <c r="E134" s="31">
        <v>6.4</v>
      </c>
      <c r="F134" s="31">
        <v>1.5</v>
      </c>
      <c r="G134" s="31">
        <v>4.9</v>
      </c>
      <c r="H134" s="8" t="str">
        <f t="shared" si="2"/>
        <v> </v>
      </c>
      <c r="I134" s="8">
        <f t="shared" si="3"/>
        <v>0</v>
      </c>
    </row>
    <row r="135" spans="1:9">
      <c r="A135" s="25">
        <v>43466.8743891005</v>
      </c>
      <c r="B135" s="30" t="s">
        <v>3</v>
      </c>
      <c r="C135" s="30" t="s">
        <v>33</v>
      </c>
      <c r="D135" s="30" t="s">
        <v>33</v>
      </c>
      <c r="E135" s="31">
        <v>6.4</v>
      </c>
      <c r="F135" s="31">
        <v>1.5</v>
      </c>
      <c r="G135" s="31">
        <v>4.9</v>
      </c>
      <c r="H135" s="8" t="str">
        <f t="shared" si="2"/>
        <v> </v>
      </c>
      <c r="I135" s="8">
        <f t="shared" si="3"/>
        <v>0</v>
      </c>
    </row>
    <row r="136" spans="1:9">
      <c r="A136" s="25">
        <v>43466.885063101</v>
      </c>
      <c r="B136" s="30" t="s">
        <v>3</v>
      </c>
      <c r="C136" s="30" t="s">
        <v>5</v>
      </c>
      <c r="D136" s="30" t="s">
        <v>33</v>
      </c>
      <c r="E136" s="31">
        <v>11.3</v>
      </c>
      <c r="F136" s="31">
        <v>3.5</v>
      </c>
      <c r="G136" s="31">
        <v>7.8</v>
      </c>
      <c r="H136" s="8" t="str">
        <f t="shared" si="2"/>
        <v>M</v>
      </c>
      <c r="I136" s="8">
        <f t="shared" si="3"/>
        <v>2</v>
      </c>
    </row>
    <row r="137" spans="1:9">
      <c r="A137" s="25">
        <v>43466.8946476906</v>
      </c>
      <c r="B137" s="30" t="s">
        <v>3</v>
      </c>
      <c r="C137" s="30" t="s">
        <v>33</v>
      </c>
      <c r="D137" s="30" t="s">
        <v>33</v>
      </c>
      <c r="E137" s="31">
        <v>6.4</v>
      </c>
      <c r="F137" s="31">
        <v>1.5</v>
      </c>
      <c r="G137" s="31">
        <v>4.9</v>
      </c>
      <c r="H137" s="8" t="str">
        <f t="shared" si="2"/>
        <v> </v>
      </c>
      <c r="I137" s="8">
        <f t="shared" si="3"/>
        <v>0</v>
      </c>
    </row>
    <row r="138" spans="1:9">
      <c r="A138" s="25">
        <v>43466.9120745598</v>
      </c>
      <c r="B138" s="30" t="s">
        <v>3</v>
      </c>
      <c r="C138" s="30" t="s">
        <v>33</v>
      </c>
      <c r="D138" s="30" t="s">
        <v>33</v>
      </c>
      <c r="E138" s="31">
        <v>6.4</v>
      </c>
      <c r="F138" s="31">
        <v>1.5</v>
      </c>
      <c r="G138" s="31">
        <v>4.9</v>
      </c>
      <c r="H138" s="8" t="str">
        <f t="shared" si="2"/>
        <v> </v>
      </c>
      <c r="I138" s="8">
        <f t="shared" si="3"/>
        <v>0</v>
      </c>
    </row>
    <row r="139" spans="1:9">
      <c r="A139" s="25">
        <v>43466.9303723767</v>
      </c>
      <c r="B139" s="30" t="s">
        <v>3</v>
      </c>
      <c r="C139" s="30" t="s">
        <v>33</v>
      </c>
      <c r="D139" s="30" t="s">
        <v>33</v>
      </c>
      <c r="E139" s="31">
        <v>6.4</v>
      </c>
      <c r="F139" s="31">
        <v>1.5</v>
      </c>
      <c r="G139" s="31">
        <v>4.9</v>
      </c>
      <c r="H139" s="8" t="str">
        <f t="shared" si="2"/>
        <v> </v>
      </c>
      <c r="I139" s="8">
        <f t="shared" si="3"/>
        <v>0</v>
      </c>
    </row>
    <row r="140" spans="1:9">
      <c r="A140" s="25">
        <v>43466.9347747831</v>
      </c>
      <c r="B140" s="30" t="s">
        <v>4</v>
      </c>
      <c r="C140" s="30" t="s">
        <v>33</v>
      </c>
      <c r="D140" s="30" t="s">
        <v>33</v>
      </c>
      <c r="E140" s="31">
        <v>7.4</v>
      </c>
      <c r="F140" s="31">
        <v>1.7</v>
      </c>
      <c r="G140" s="31">
        <v>5.7</v>
      </c>
      <c r="H140" s="8" t="str">
        <f t="shared" ref="H140:H203" si="4">IF(C140="Yes",B140," ")</f>
        <v> </v>
      </c>
      <c r="I140" s="8">
        <f t="shared" ref="I140:I203" si="5">IF(H140="S",1,IF(H140="M",2,IF(H140="L",3,0)))</f>
        <v>0</v>
      </c>
    </row>
    <row r="141" spans="1:9">
      <c r="A141" s="25">
        <v>43466.9360957856</v>
      </c>
      <c r="B141" s="30" t="s">
        <v>2</v>
      </c>
      <c r="C141" s="30" t="s">
        <v>33</v>
      </c>
      <c r="D141" s="30" t="s">
        <v>33</v>
      </c>
      <c r="E141" s="31">
        <v>5.4</v>
      </c>
      <c r="F141" s="31">
        <v>1.2</v>
      </c>
      <c r="G141" s="31">
        <v>4.2</v>
      </c>
      <c r="H141" s="8" t="str">
        <f t="shared" si="4"/>
        <v> </v>
      </c>
      <c r="I141" s="8">
        <f t="shared" si="5"/>
        <v>0</v>
      </c>
    </row>
    <row r="142" spans="1:9">
      <c r="A142" s="25">
        <v>43466.9530336628</v>
      </c>
      <c r="B142" s="30" t="s">
        <v>3</v>
      </c>
      <c r="C142" s="30" t="s">
        <v>5</v>
      </c>
      <c r="D142" s="30" t="s">
        <v>33</v>
      </c>
      <c r="E142" s="31">
        <v>11.3</v>
      </c>
      <c r="F142" s="31">
        <v>3.5</v>
      </c>
      <c r="G142" s="31">
        <v>7.8</v>
      </c>
      <c r="H142" s="8" t="str">
        <f t="shared" si="4"/>
        <v>M</v>
      </c>
      <c r="I142" s="8">
        <f t="shared" si="5"/>
        <v>2</v>
      </c>
    </row>
    <row r="143" spans="1:9">
      <c r="A143" s="25">
        <v>43466.95670302</v>
      </c>
      <c r="B143" s="30" t="s">
        <v>3</v>
      </c>
      <c r="C143" s="30" t="s">
        <v>33</v>
      </c>
      <c r="D143" s="30" t="s">
        <v>33</v>
      </c>
      <c r="E143" s="31">
        <v>6.4</v>
      </c>
      <c r="F143" s="31">
        <v>1.5</v>
      </c>
      <c r="G143" s="31">
        <v>4.9</v>
      </c>
      <c r="H143" s="8" t="str">
        <f t="shared" si="4"/>
        <v> </v>
      </c>
      <c r="I143" s="8">
        <f t="shared" si="5"/>
        <v>0</v>
      </c>
    </row>
    <row r="144" spans="1:9">
      <c r="A144" s="25">
        <v>43466.9666874388</v>
      </c>
      <c r="B144" s="30" t="s">
        <v>3</v>
      </c>
      <c r="C144" s="30" t="s">
        <v>33</v>
      </c>
      <c r="D144" s="30" t="s">
        <v>33</v>
      </c>
      <c r="E144" s="31">
        <v>6.4</v>
      </c>
      <c r="F144" s="31">
        <v>1.5</v>
      </c>
      <c r="G144" s="31">
        <v>4.9</v>
      </c>
      <c r="H144" s="8" t="str">
        <f t="shared" si="4"/>
        <v> </v>
      </c>
      <c r="I144" s="8">
        <f t="shared" si="5"/>
        <v>0</v>
      </c>
    </row>
    <row r="145" spans="1:9">
      <c r="A145" s="25">
        <v>43466.9738856991</v>
      </c>
      <c r="B145" s="30" t="s">
        <v>3</v>
      </c>
      <c r="C145" s="30" t="s">
        <v>5</v>
      </c>
      <c r="D145" s="30" t="s">
        <v>33</v>
      </c>
      <c r="E145" s="31">
        <v>11.3</v>
      </c>
      <c r="F145" s="31">
        <v>3.5</v>
      </c>
      <c r="G145" s="31">
        <v>7.8</v>
      </c>
      <c r="H145" s="8" t="str">
        <f t="shared" si="4"/>
        <v>M</v>
      </c>
      <c r="I145" s="8">
        <f t="shared" si="5"/>
        <v>2</v>
      </c>
    </row>
    <row r="146" spans="1:9">
      <c r="A146" s="25">
        <v>43466.9803438419</v>
      </c>
      <c r="B146" s="30" t="s">
        <v>3</v>
      </c>
      <c r="C146" s="30" t="s">
        <v>33</v>
      </c>
      <c r="D146" s="30" t="s">
        <v>33</v>
      </c>
      <c r="E146" s="31">
        <v>6.4</v>
      </c>
      <c r="F146" s="31">
        <v>1.5</v>
      </c>
      <c r="G146" s="31">
        <v>4.9</v>
      </c>
      <c r="H146" s="8" t="str">
        <f t="shared" si="4"/>
        <v> </v>
      </c>
      <c r="I146" s="8">
        <f t="shared" si="5"/>
        <v>0</v>
      </c>
    </row>
    <row r="147" spans="1:9">
      <c r="A147" s="25">
        <v>43466.9866673865</v>
      </c>
      <c r="B147" s="30" t="s">
        <v>3</v>
      </c>
      <c r="C147" s="30" t="s">
        <v>33</v>
      </c>
      <c r="D147" s="30" t="s">
        <v>33</v>
      </c>
      <c r="E147" s="31">
        <v>6.4</v>
      </c>
      <c r="F147" s="31">
        <v>1.5</v>
      </c>
      <c r="G147" s="31">
        <v>4.9</v>
      </c>
      <c r="H147" s="8" t="str">
        <f t="shared" si="4"/>
        <v> </v>
      </c>
      <c r="I147" s="8">
        <f t="shared" si="5"/>
        <v>0</v>
      </c>
    </row>
    <row r="148" spans="1:9">
      <c r="A148" s="25">
        <v>43466.9882893955</v>
      </c>
      <c r="B148" s="30" t="s">
        <v>2</v>
      </c>
      <c r="C148" s="30" t="s">
        <v>33</v>
      </c>
      <c r="D148" s="30" t="s">
        <v>33</v>
      </c>
      <c r="E148" s="31">
        <v>5.4</v>
      </c>
      <c r="F148" s="31">
        <v>1.2</v>
      </c>
      <c r="G148" s="31">
        <v>4.2</v>
      </c>
      <c r="H148" s="8" t="str">
        <f t="shared" si="4"/>
        <v> </v>
      </c>
      <c r="I148" s="8">
        <f t="shared" si="5"/>
        <v>0</v>
      </c>
    </row>
    <row r="149" spans="1:9">
      <c r="A149" s="25">
        <v>43467.0004480315</v>
      </c>
      <c r="B149" s="30" t="s">
        <v>3</v>
      </c>
      <c r="C149" s="30" t="s">
        <v>33</v>
      </c>
      <c r="D149" s="30" t="s">
        <v>33</v>
      </c>
      <c r="E149" s="31">
        <v>6.4</v>
      </c>
      <c r="F149" s="31">
        <v>1.5</v>
      </c>
      <c r="G149" s="31">
        <v>4.9</v>
      </c>
      <c r="H149" s="8" t="str">
        <f t="shared" si="4"/>
        <v> </v>
      </c>
      <c r="I149" s="8">
        <f t="shared" si="5"/>
        <v>0</v>
      </c>
    </row>
    <row r="150" spans="1:9">
      <c r="A150" s="25">
        <v>43467.0007556101</v>
      </c>
      <c r="B150" s="30" t="s">
        <v>3</v>
      </c>
      <c r="C150" s="30" t="s">
        <v>33</v>
      </c>
      <c r="D150" s="30" t="s">
        <v>33</v>
      </c>
      <c r="E150" s="31">
        <v>6.4</v>
      </c>
      <c r="F150" s="31">
        <v>1.5</v>
      </c>
      <c r="G150" s="31">
        <v>4.9</v>
      </c>
      <c r="H150" s="8" t="str">
        <f t="shared" si="4"/>
        <v> </v>
      </c>
      <c r="I150" s="8">
        <f t="shared" si="5"/>
        <v>0</v>
      </c>
    </row>
    <row r="151" spans="1:9">
      <c r="A151" s="25">
        <v>43467.0099130037</v>
      </c>
      <c r="B151" s="30" t="s">
        <v>3</v>
      </c>
      <c r="C151" s="30" t="s">
        <v>33</v>
      </c>
      <c r="D151" s="30" t="s">
        <v>33</v>
      </c>
      <c r="E151" s="31">
        <v>6.4</v>
      </c>
      <c r="F151" s="31">
        <v>1.5</v>
      </c>
      <c r="G151" s="31">
        <v>4.9</v>
      </c>
      <c r="H151" s="8" t="str">
        <f t="shared" si="4"/>
        <v> </v>
      </c>
      <c r="I151" s="8">
        <f t="shared" si="5"/>
        <v>0</v>
      </c>
    </row>
    <row r="152" spans="1:9">
      <c r="A152" s="25">
        <v>43467.0245051125</v>
      </c>
      <c r="B152" s="30" t="s">
        <v>3</v>
      </c>
      <c r="C152" s="30" t="s">
        <v>33</v>
      </c>
      <c r="D152" s="30" t="s">
        <v>33</v>
      </c>
      <c r="E152" s="31">
        <v>6.4</v>
      </c>
      <c r="F152" s="31">
        <v>1.5</v>
      </c>
      <c r="G152" s="31">
        <v>4.9</v>
      </c>
      <c r="H152" s="8" t="str">
        <f t="shared" si="4"/>
        <v> </v>
      </c>
      <c r="I152" s="8">
        <f t="shared" si="5"/>
        <v>0</v>
      </c>
    </row>
    <row r="153" spans="1:9">
      <c r="A153" s="25">
        <v>43467.0248745371</v>
      </c>
      <c r="B153" s="30" t="s">
        <v>4</v>
      </c>
      <c r="C153" s="30" t="s">
        <v>33</v>
      </c>
      <c r="D153" s="30" t="s">
        <v>33</v>
      </c>
      <c r="E153" s="31">
        <v>7.4</v>
      </c>
      <c r="F153" s="31">
        <v>1.7</v>
      </c>
      <c r="G153" s="31">
        <v>5.7</v>
      </c>
      <c r="H153" s="8" t="str">
        <f t="shared" si="4"/>
        <v> </v>
      </c>
      <c r="I153" s="8">
        <f t="shared" si="5"/>
        <v>0</v>
      </c>
    </row>
    <row r="154" spans="1:9">
      <c r="A154" s="25">
        <v>43467.0301269693</v>
      </c>
      <c r="B154" s="30" t="s">
        <v>3</v>
      </c>
      <c r="C154" s="30" t="s">
        <v>5</v>
      </c>
      <c r="D154" s="30" t="s">
        <v>33</v>
      </c>
      <c r="E154" s="31">
        <v>11.3</v>
      </c>
      <c r="F154" s="31">
        <v>3.5</v>
      </c>
      <c r="G154" s="31">
        <v>7.8</v>
      </c>
      <c r="H154" s="8" t="str">
        <f t="shared" si="4"/>
        <v>M</v>
      </c>
      <c r="I154" s="8">
        <f t="shared" si="5"/>
        <v>2</v>
      </c>
    </row>
    <row r="155" spans="1:9">
      <c r="A155" s="25">
        <v>43467.0309083864</v>
      </c>
      <c r="B155" s="30" t="s">
        <v>2</v>
      </c>
      <c r="C155" s="30" t="s">
        <v>33</v>
      </c>
      <c r="D155" s="30" t="s">
        <v>33</v>
      </c>
      <c r="E155" s="31">
        <v>5.4</v>
      </c>
      <c r="F155" s="31">
        <v>1.2</v>
      </c>
      <c r="G155" s="31">
        <v>4.2</v>
      </c>
      <c r="H155" s="8" t="str">
        <f t="shared" si="4"/>
        <v> </v>
      </c>
      <c r="I155" s="8">
        <f t="shared" si="5"/>
        <v>0</v>
      </c>
    </row>
    <row r="156" spans="1:9">
      <c r="A156" s="25">
        <v>43467.0345481967</v>
      </c>
      <c r="B156" s="30" t="s">
        <v>3</v>
      </c>
      <c r="C156" s="30" t="s">
        <v>33</v>
      </c>
      <c r="D156" s="30" t="s">
        <v>33</v>
      </c>
      <c r="E156" s="31">
        <v>6.4</v>
      </c>
      <c r="F156" s="31">
        <v>1.5</v>
      </c>
      <c r="G156" s="31">
        <v>4.9</v>
      </c>
      <c r="H156" s="8" t="str">
        <f t="shared" si="4"/>
        <v> </v>
      </c>
      <c r="I156" s="8">
        <f t="shared" si="5"/>
        <v>0</v>
      </c>
    </row>
    <row r="157" spans="1:9">
      <c r="A157" s="25">
        <v>43467.0609343639</v>
      </c>
      <c r="B157" s="30" t="s">
        <v>3</v>
      </c>
      <c r="C157" s="30" t="s">
        <v>33</v>
      </c>
      <c r="D157" s="30" t="s">
        <v>33</v>
      </c>
      <c r="E157" s="31">
        <v>6.4</v>
      </c>
      <c r="F157" s="31">
        <v>1.5</v>
      </c>
      <c r="G157" s="31">
        <v>4.9</v>
      </c>
      <c r="H157" s="8" t="str">
        <f t="shared" si="4"/>
        <v> </v>
      </c>
      <c r="I157" s="8">
        <f t="shared" si="5"/>
        <v>0</v>
      </c>
    </row>
    <row r="158" spans="1:9">
      <c r="A158" s="25">
        <v>43467.0648409096</v>
      </c>
      <c r="B158" s="30" t="s">
        <v>3</v>
      </c>
      <c r="C158" s="30" t="s">
        <v>33</v>
      </c>
      <c r="D158" s="30" t="s">
        <v>33</v>
      </c>
      <c r="E158" s="31">
        <v>6.4</v>
      </c>
      <c r="F158" s="31">
        <v>1.5</v>
      </c>
      <c r="G158" s="31">
        <v>4.9</v>
      </c>
      <c r="H158" s="8" t="str">
        <f t="shared" si="4"/>
        <v> </v>
      </c>
      <c r="I158" s="8">
        <f t="shared" si="5"/>
        <v>0</v>
      </c>
    </row>
    <row r="159" spans="1:9">
      <c r="A159" s="25">
        <v>43467.0723639577</v>
      </c>
      <c r="B159" s="30" t="s">
        <v>3</v>
      </c>
      <c r="C159" s="30" t="s">
        <v>5</v>
      </c>
      <c r="D159" s="30" t="s">
        <v>33</v>
      </c>
      <c r="E159" s="31">
        <v>11.3</v>
      </c>
      <c r="F159" s="31">
        <v>3.5</v>
      </c>
      <c r="G159" s="31">
        <v>7.8</v>
      </c>
      <c r="H159" s="8" t="str">
        <f t="shared" si="4"/>
        <v>M</v>
      </c>
      <c r="I159" s="8">
        <f t="shared" si="5"/>
        <v>2</v>
      </c>
    </row>
    <row r="160" spans="1:9">
      <c r="A160" s="25">
        <v>43467.0732078226</v>
      </c>
      <c r="B160" s="30" t="s">
        <v>4</v>
      </c>
      <c r="C160" s="30" t="s">
        <v>5</v>
      </c>
      <c r="D160" s="30" t="s">
        <v>33</v>
      </c>
      <c r="E160" s="31">
        <v>12.3</v>
      </c>
      <c r="F160" s="31">
        <v>3.7</v>
      </c>
      <c r="G160" s="31">
        <v>8.6</v>
      </c>
      <c r="H160" s="8" t="str">
        <f t="shared" si="4"/>
        <v>L</v>
      </c>
      <c r="I160" s="8">
        <f t="shared" si="5"/>
        <v>3</v>
      </c>
    </row>
    <row r="161" spans="1:9">
      <c r="A161" s="25">
        <v>43467.084509975</v>
      </c>
      <c r="B161" s="30" t="s">
        <v>4</v>
      </c>
      <c r="C161" s="30" t="s">
        <v>5</v>
      </c>
      <c r="D161" s="30" t="s">
        <v>33</v>
      </c>
      <c r="E161" s="31">
        <v>12.3</v>
      </c>
      <c r="F161" s="31">
        <v>3.7</v>
      </c>
      <c r="G161" s="31">
        <v>8.6</v>
      </c>
      <c r="H161" s="8" t="str">
        <f t="shared" si="4"/>
        <v>L</v>
      </c>
      <c r="I161" s="8">
        <f t="shared" si="5"/>
        <v>3</v>
      </c>
    </row>
    <row r="162" spans="1:9">
      <c r="A162" s="25">
        <v>43467.0907334432</v>
      </c>
      <c r="B162" s="30" t="s">
        <v>4</v>
      </c>
      <c r="C162" s="30" t="s">
        <v>33</v>
      </c>
      <c r="D162" s="30" t="s">
        <v>33</v>
      </c>
      <c r="E162" s="31">
        <v>7.4</v>
      </c>
      <c r="F162" s="31">
        <v>1.7</v>
      </c>
      <c r="G162" s="31">
        <v>5.7</v>
      </c>
      <c r="H162" s="8" t="str">
        <f t="shared" si="4"/>
        <v> </v>
      </c>
      <c r="I162" s="8">
        <f t="shared" si="5"/>
        <v>0</v>
      </c>
    </row>
    <row r="163" spans="1:9">
      <c r="A163" s="25">
        <v>43467.1003632133</v>
      </c>
      <c r="B163" s="30" t="s">
        <v>2</v>
      </c>
      <c r="C163" s="30" t="s">
        <v>5</v>
      </c>
      <c r="D163" s="30" t="s">
        <v>33</v>
      </c>
      <c r="E163" s="31">
        <v>10.3</v>
      </c>
      <c r="F163" s="31">
        <v>3.2</v>
      </c>
      <c r="G163" s="31">
        <v>7.1</v>
      </c>
      <c r="H163" s="8" t="str">
        <f t="shared" si="4"/>
        <v>S</v>
      </c>
      <c r="I163" s="8">
        <f t="shared" si="5"/>
        <v>1</v>
      </c>
    </row>
    <row r="164" spans="1:9">
      <c r="A164" s="25">
        <v>43467.1015034148</v>
      </c>
      <c r="B164" s="30" t="s">
        <v>3</v>
      </c>
      <c r="C164" s="30" t="s">
        <v>33</v>
      </c>
      <c r="D164" s="30" t="s">
        <v>33</v>
      </c>
      <c r="E164" s="31">
        <v>6.4</v>
      </c>
      <c r="F164" s="31">
        <v>1.5</v>
      </c>
      <c r="G164" s="31">
        <v>4.9</v>
      </c>
      <c r="H164" s="8" t="str">
        <f t="shared" si="4"/>
        <v> </v>
      </c>
      <c r="I164" s="8">
        <f t="shared" si="5"/>
        <v>0</v>
      </c>
    </row>
    <row r="165" spans="1:9">
      <c r="A165" s="25">
        <v>43467.1080303543</v>
      </c>
      <c r="B165" s="30" t="s">
        <v>4</v>
      </c>
      <c r="C165" s="30" t="s">
        <v>33</v>
      </c>
      <c r="D165" s="30" t="s">
        <v>33</v>
      </c>
      <c r="E165" s="31">
        <v>7.4</v>
      </c>
      <c r="F165" s="31">
        <v>1.7</v>
      </c>
      <c r="G165" s="31">
        <v>5.7</v>
      </c>
      <c r="H165" s="8" t="str">
        <f t="shared" si="4"/>
        <v> </v>
      </c>
      <c r="I165" s="8">
        <f t="shared" si="5"/>
        <v>0</v>
      </c>
    </row>
    <row r="166" spans="1:9">
      <c r="A166" s="25">
        <v>43467.1129361468</v>
      </c>
      <c r="B166" s="30" t="s">
        <v>4</v>
      </c>
      <c r="C166" s="30" t="s">
        <v>33</v>
      </c>
      <c r="D166" s="30" t="s">
        <v>33</v>
      </c>
      <c r="E166" s="31">
        <v>7.4</v>
      </c>
      <c r="F166" s="31">
        <v>1.7</v>
      </c>
      <c r="G166" s="31">
        <v>5.7</v>
      </c>
      <c r="H166" s="8" t="str">
        <f t="shared" si="4"/>
        <v> </v>
      </c>
      <c r="I166" s="8">
        <f t="shared" si="5"/>
        <v>0</v>
      </c>
    </row>
    <row r="167" spans="1:9">
      <c r="A167" s="25">
        <v>43467.1161125239</v>
      </c>
      <c r="B167" s="30" t="s">
        <v>3</v>
      </c>
      <c r="C167" s="30" t="s">
        <v>5</v>
      </c>
      <c r="D167" s="30" t="s">
        <v>33</v>
      </c>
      <c r="E167" s="31">
        <v>11.3</v>
      </c>
      <c r="F167" s="31">
        <v>3.5</v>
      </c>
      <c r="G167" s="31">
        <v>7.8</v>
      </c>
      <c r="H167" s="8" t="str">
        <f t="shared" si="4"/>
        <v>M</v>
      </c>
      <c r="I167" s="8">
        <f t="shared" si="5"/>
        <v>2</v>
      </c>
    </row>
    <row r="168" spans="1:9">
      <c r="A168" s="25">
        <v>43467.1314436546</v>
      </c>
      <c r="B168" s="30" t="s">
        <v>2</v>
      </c>
      <c r="C168" s="30" t="s">
        <v>33</v>
      </c>
      <c r="D168" s="30" t="s">
        <v>33</v>
      </c>
      <c r="E168" s="31">
        <v>5.4</v>
      </c>
      <c r="F168" s="31">
        <v>1.2</v>
      </c>
      <c r="G168" s="31">
        <v>4.2</v>
      </c>
      <c r="H168" s="8" t="str">
        <f t="shared" si="4"/>
        <v> </v>
      </c>
      <c r="I168" s="8">
        <f t="shared" si="5"/>
        <v>0</v>
      </c>
    </row>
    <row r="169" spans="1:9">
      <c r="A169" s="25">
        <v>43467.1343975439</v>
      </c>
      <c r="B169" s="30" t="s">
        <v>2</v>
      </c>
      <c r="C169" s="30" t="s">
        <v>33</v>
      </c>
      <c r="D169" s="30" t="s">
        <v>33</v>
      </c>
      <c r="E169" s="31">
        <v>5.4</v>
      </c>
      <c r="F169" s="31">
        <v>1.2</v>
      </c>
      <c r="G169" s="31">
        <v>4.2</v>
      </c>
      <c r="H169" s="8" t="str">
        <f t="shared" si="4"/>
        <v> </v>
      </c>
      <c r="I169" s="8">
        <f t="shared" si="5"/>
        <v>0</v>
      </c>
    </row>
    <row r="170" spans="1:9">
      <c r="A170" s="25">
        <v>43467.1392847878</v>
      </c>
      <c r="B170" s="30" t="s">
        <v>4</v>
      </c>
      <c r="C170" s="30" t="s">
        <v>5</v>
      </c>
      <c r="D170" s="30" t="s">
        <v>33</v>
      </c>
      <c r="E170" s="31">
        <v>12.3</v>
      </c>
      <c r="F170" s="31">
        <v>3.7</v>
      </c>
      <c r="G170" s="31">
        <v>8.6</v>
      </c>
      <c r="H170" s="8" t="str">
        <f t="shared" si="4"/>
        <v>L</v>
      </c>
      <c r="I170" s="8">
        <f t="shared" si="5"/>
        <v>3</v>
      </c>
    </row>
    <row r="171" spans="1:9">
      <c r="A171" s="25">
        <v>43467.1456899471</v>
      </c>
      <c r="B171" s="30" t="s">
        <v>3</v>
      </c>
      <c r="C171" s="30" t="s">
        <v>33</v>
      </c>
      <c r="D171" s="30" t="s">
        <v>33</v>
      </c>
      <c r="E171" s="31">
        <v>6.4</v>
      </c>
      <c r="F171" s="31">
        <v>1.5</v>
      </c>
      <c r="G171" s="31">
        <v>4.9</v>
      </c>
      <c r="H171" s="8" t="str">
        <f t="shared" si="4"/>
        <v> </v>
      </c>
      <c r="I171" s="8">
        <f t="shared" si="5"/>
        <v>0</v>
      </c>
    </row>
    <row r="172" spans="1:9">
      <c r="A172" s="25">
        <v>43467.1495854714</v>
      </c>
      <c r="B172" s="30" t="s">
        <v>3</v>
      </c>
      <c r="C172" s="30" t="s">
        <v>33</v>
      </c>
      <c r="D172" s="30" t="s">
        <v>33</v>
      </c>
      <c r="E172" s="31">
        <v>6.4</v>
      </c>
      <c r="F172" s="31">
        <v>1.5</v>
      </c>
      <c r="G172" s="31">
        <v>4.9</v>
      </c>
      <c r="H172" s="8" t="str">
        <f t="shared" si="4"/>
        <v> </v>
      </c>
      <c r="I172" s="8">
        <f t="shared" si="5"/>
        <v>0</v>
      </c>
    </row>
    <row r="173" spans="1:9">
      <c r="A173" s="25">
        <v>43467.1582146823</v>
      </c>
      <c r="B173" s="30" t="s">
        <v>4</v>
      </c>
      <c r="C173" s="30" t="s">
        <v>5</v>
      </c>
      <c r="D173" s="30" t="s">
        <v>33</v>
      </c>
      <c r="E173" s="31">
        <v>12.3</v>
      </c>
      <c r="F173" s="31">
        <v>3.7</v>
      </c>
      <c r="G173" s="31">
        <v>8.6</v>
      </c>
      <c r="H173" s="8" t="str">
        <f t="shared" si="4"/>
        <v>L</v>
      </c>
      <c r="I173" s="8">
        <f t="shared" si="5"/>
        <v>3</v>
      </c>
    </row>
    <row r="174" spans="1:9">
      <c r="A174" s="25">
        <v>43467.1647892491</v>
      </c>
      <c r="B174" s="30" t="s">
        <v>3</v>
      </c>
      <c r="C174" s="30" t="s">
        <v>33</v>
      </c>
      <c r="D174" s="30" t="s">
        <v>33</v>
      </c>
      <c r="E174" s="31">
        <v>6.4</v>
      </c>
      <c r="F174" s="31">
        <v>1.5</v>
      </c>
      <c r="G174" s="31">
        <v>4.9</v>
      </c>
      <c r="H174" s="8" t="str">
        <f t="shared" si="4"/>
        <v> </v>
      </c>
      <c r="I174" s="8">
        <f t="shared" si="5"/>
        <v>0</v>
      </c>
    </row>
    <row r="175" spans="1:9">
      <c r="A175" s="25">
        <v>43467.1798285949</v>
      </c>
      <c r="B175" s="30" t="s">
        <v>3</v>
      </c>
      <c r="C175" s="30" t="s">
        <v>33</v>
      </c>
      <c r="D175" s="30" t="s">
        <v>33</v>
      </c>
      <c r="E175" s="31">
        <v>6.4</v>
      </c>
      <c r="F175" s="31">
        <v>1.5</v>
      </c>
      <c r="G175" s="31">
        <v>4.9</v>
      </c>
      <c r="H175" s="8" t="str">
        <f t="shared" si="4"/>
        <v> </v>
      </c>
      <c r="I175" s="8">
        <f t="shared" si="5"/>
        <v>0</v>
      </c>
    </row>
    <row r="176" spans="1:9">
      <c r="A176" s="25">
        <v>43467.1823788076</v>
      </c>
      <c r="B176" s="30" t="s">
        <v>4</v>
      </c>
      <c r="C176" s="30" t="s">
        <v>5</v>
      </c>
      <c r="D176" s="30" t="s">
        <v>33</v>
      </c>
      <c r="E176" s="31">
        <v>12.3</v>
      </c>
      <c r="F176" s="31">
        <v>3.7</v>
      </c>
      <c r="G176" s="31">
        <v>8.6</v>
      </c>
      <c r="H176" s="8" t="str">
        <f t="shared" si="4"/>
        <v>L</v>
      </c>
      <c r="I176" s="8">
        <f t="shared" si="5"/>
        <v>3</v>
      </c>
    </row>
    <row r="177" spans="1:9">
      <c r="A177" s="25">
        <v>43467.1851071163</v>
      </c>
      <c r="B177" s="30" t="s">
        <v>3</v>
      </c>
      <c r="C177" s="30" t="s">
        <v>5</v>
      </c>
      <c r="D177" s="30" t="s">
        <v>33</v>
      </c>
      <c r="E177" s="31">
        <v>11.3</v>
      </c>
      <c r="F177" s="31">
        <v>3.5</v>
      </c>
      <c r="G177" s="31">
        <v>7.8</v>
      </c>
      <c r="H177" s="8" t="str">
        <f t="shared" si="4"/>
        <v>M</v>
      </c>
      <c r="I177" s="8">
        <f t="shared" si="5"/>
        <v>2</v>
      </c>
    </row>
    <row r="178" spans="1:9">
      <c r="A178" s="25">
        <v>43467.201999095</v>
      </c>
      <c r="B178" s="30" t="s">
        <v>3</v>
      </c>
      <c r="C178" s="30" t="s">
        <v>33</v>
      </c>
      <c r="D178" s="30" t="s">
        <v>33</v>
      </c>
      <c r="E178" s="31">
        <v>6.4</v>
      </c>
      <c r="F178" s="31">
        <v>1.5</v>
      </c>
      <c r="G178" s="31">
        <v>4.9</v>
      </c>
      <c r="H178" s="8" t="str">
        <f t="shared" si="4"/>
        <v> </v>
      </c>
      <c r="I178" s="8">
        <f t="shared" si="5"/>
        <v>0</v>
      </c>
    </row>
    <row r="179" spans="1:9">
      <c r="A179" s="25">
        <v>43467.2186246237</v>
      </c>
      <c r="B179" s="30" t="s">
        <v>3</v>
      </c>
      <c r="C179" s="30" t="s">
        <v>33</v>
      </c>
      <c r="D179" s="30" t="s">
        <v>33</v>
      </c>
      <c r="E179" s="31">
        <v>6.4</v>
      </c>
      <c r="F179" s="31">
        <v>1.5</v>
      </c>
      <c r="G179" s="31">
        <v>4.9</v>
      </c>
      <c r="H179" s="8" t="str">
        <f t="shared" si="4"/>
        <v> </v>
      </c>
      <c r="I179" s="8">
        <f t="shared" si="5"/>
        <v>0</v>
      </c>
    </row>
    <row r="180" spans="1:9">
      <c r="A180" s="25">
        <v>43467.2319992451</v>
      </c>
      <c r="B180" s="30" t="s">
        <v>4</v>
      </c>
      <c r="C180" s="30" t="s">
        <v>33</v>
      </c>
      <c r="D180" s="30" t="s">
        <v>33</v>
      </c>
      <c r="E180" s="31">
        <v>7.4</v>
      </c>
      <c r="F180" s="31">
        <v>1.7</v>
      </c>
      <c r="G180" s="31">
        <v>5.7</v>
      </c>
      <c r="H180" s="8" t="str">
        <f t="shared" si="4"/>
        <v> </v>
      </c>
      <c r="I180" s="8">
        <f t="shared" si="5"/>
        <v>0</v>
      </c>
    </row>
    <row r="181" spans="1:9">
      <c r="A181" s="25">
        <v>43467.2340621221</v>
      </c>
      <c r="B181" s="30" t="s">
        <v>2</v>
      </c>
      <c r="C181" s="30" t="s">
        <v>5</v>
      </c>
      <c r="D181" s="30" t="s">
        <v>33</v>
      </c>
      <c r="E181" s="31">
        <v>10.3</v>
      </c>
      <c r="F181" s="31">
        <v>3.2</v>
      </c>
      <c r="G181" s="31">
        <v>7.1</v>
      </c>
      <c r="H181" s="8" t="str">
        <f t="shared" si="4"/>
        <v>S</v>
      </c>
      <c r="I181" s="8">
        <f t="shared" si="5"/>
        <v>1</v>
      </c>
    </row>
    <row r="182" spans="1:9">
      <c r="A182" s="25">
        <v>43467.2425408192</v>
      </c>
      <c r="B182" s="30" t="s">
        <v>2</v>
      </c>
      <c r="C182" s="30" t="s">
        <v>33</v>
      </c>
      <c r="D182" s="30" t="s">
        <v>33</v>
      </c>
      <c r="E182" s="31">
        <v>5.4</v>
      </c>
      <c r="F182" s="31">
        <v>1.2</v>
      </c>
      <c r="G182" s="31">
        <v>4.2</v>
      </c>
      <c r="H182" s="8" t="str">
        <f t="shared" si="4"/>
        <v> </v>
      </c>
      <c r="I182" s="8">
        <f t="shared" si="5"/>
        <v>0</v>
      </c>
    </row>
    <row r="183" spans="1:9">
      <c r="A183" s="25">
        <v>43467.2623052647</v>
      </c>
      <c r="B183" s="30" t="s">
        <v>3</v>
      </c>
      <c r="C183" s="30" t="s">
        <v>33</v>
      </c>
      <c r="D183" s="30" t="s">
        <v>33</v>
      </c>
      <c r="E183" s="31">
        <v>6.4</v>
      </c>
      <c r="F183" s="31">
        <v>1.5</v>
      </c>
      <c r="G183" s="31">
        <v>4.9</v>
      </c>
      <c r="H183" s="8" t="str">
        <f t="shared" si="4"/>
        <v> </v>
      </c>
      <c r="I183" s="8">
        <f t="shared" si="5"/>
        <v>0</v>
      </c>
    </row>
    <row r="184" spans="1:9">
      <c r="A184" s="25">
        <v>43467.2668584966</v>
      </c>
      <c r="B184" s="30" t="s">
        <v>3</v>
      </c>
      <c r="C184" s="30" t="s">
        <v>33</v>
      </c>
      <c r="D184" s="30" t="s">
        <v>33</v>
      </c>
      <c r="E184" s="31">
        <v>6.4</v>
      </c>
      <c r="F184" s="31">
        <v>1.5</v>
      </c>
      <c r="G184" s="31">
        <v>4.9</v>
      </c>
      <c r="H184" s="8" t="str">
        <f t="shared" si="4"/>
        <v> </v>
      </c>
      <c r="I184" s="8">
        <f t="shared" si="5"/>
        <v>0</v>
      </c>
    </row>
    <row r="185" spans="1:9">
      <c r="A185" s="25">
        <v>43467.2727007148</v>
      </c>
      <c r="B185" s="30" t="s">
        <v>3</v>
      </c>
      <c r="C185" s="30" t="s">
        <v>33</v>
      </c>
      <c r="D185" s="30" t="s">
        <v>33</v>
      </c>
      <c r="E185" s="31">
        <v>6.4</v>
      </c>
      <c r="F185" s="31">
        <v>1.5</v>
      </c>
      <c r="G185" s="31">
        <v>4.9</v>
      </c>
      <c r="H185" s="8" t="str">
        <f t="shared" si="4"/>
        <v> </v>
      </c>
      <c r="I185" s="8">
        <f t="shared" si="5"/>
        <v>0</v>
      </c>
    </row>
    <row r="186" spans="1:9">
      <c r="A186" s="25">
        <v>43467.2849235021</v>
      </c>
      <c r="B186" s="30" t="s">
        <v>3</v>
      </c>
      <c r="C186" s="30" t="s">
        <v>33</v>
      </c>
      <c r="D186" s="30" t="s">
        <v>33</v>
      </c>
      <c r="E186" s="31">
        <v>6.4</v>
      </c>
      <c r="F186" s="31">
        <v>1.5</v>
      </c>
      <c r="G186" s="31">
        <v>4.9</v>
      </c>
      <c r="H186" s="8" t="str">
        <f t="shared" si="4"/>
        <v> </v>
      </c>
      <c r="I186" s="8">
        <f t="shared" si="5"/>
        <v>0</v>
      </c>
    </row>
    <row r="187" spans="1:9">
      <c r="A187" s="25">
        <v>43467.2919345861</v>
      </c>
      <c r="B187" s="30" t="s">
        <v>3</v>
      </c>
      <c r="C187" s="30" t="s">
        <v>33</v>
      </c>
      <c r="D187" s="30" t="s">
        <v>33</v>
      </c>
      <c r="E187" s="31">
        <v>6.4</v>
      </c>
      <c r="F187" s="31">
        <v>1.5</v>
      </c>
      <c r="G187" s="31">
        <v>4.9</v>
      </c>
      <c r="H187" s="8" t="str">
        <f t="shared" si="4"/>
        <v> </v>
      </c>
      <c r="I187" s="8">
        <f t="shared" si="5"/>
        <v>0</v>
      </c>
    </row>
    <row r="188" spans="1:9">
      <c r="A188" s="25">
        <v>43467.2928111332</v>
      </c>
      <c r="B188" s="30" t="s">
        <v>3</v>
      </c>
      <c r="C188" s="30" t="s">
        <v>33</v>
      </c>
      <c r="D188" s="30" t="s">
        <v>33</v>
      </c>
      <c r="E188" s="31">
        <v>6.4</v>
      </c>
      <c r="F188" s="31">
        <v>1.5</v>
      </c>
      <c r="G188" s="31">
        <v>4.9</v>
      </c>
      <c r="H188" s="8" t="str">
        <f t="shared" si="4"/>
        <v> </v>
      </c>
      <c r="I188" s="8">
        <f t="shared" si="5"/>
        <v>0</v>
      </c>
    </row>
    <row r="189" spans="1:9">
      <c r="A189" s="25">
        <v>43467.303408827</v>
      </c>
      <c r="B189" s="30" t="s">
        <v>3</v>
      </c>
      <c r="C189" s="30" t="s">
        <v>5</v>
      </c>
      <c r="D189" s="30" t="s">
        <v>33</v>
      </c>
      <c r="E189" s="31">
        <v>11.3</v>
      </c>
      <c r="F189" s="31">
        <v>3.5</v>
      </c>
      <c r="G189" s="31">
        <v>7.8</v>
      </c>
      <c r="H189" s="8" t="str">
        <f t="shared" si="4"/>
        <v>M</v>
      </c>
      <c r="I189" s="8">
        <f t="shared" si="5"/>
        <v>2</v>
      </c>
    </row>
    <row r="190" spans="1:9">
      <c r="A190" s="25">
        <v>43467.3085109671</v>
      </c>
      <c r="B190" s="30" t="s">
        <v>4</v>
      </c>
      <c r="C190" s="30" t="s">
        <v>33</v>
      </c>
      <c r="D190" s="30" t="s">
        <v>33</v>
      </c>
      <c r="E190" s="31">
        <v>7.4</v>
      </c>
      <c r="F190" s="31">
        <v>1.7</v>
      </c>
      <c r="G190" s="31">
        <v>5.7</v>
      </c>
      <c r="H190" s="8" t="str">
        <f t="shared" si="4"/>
        <v> </v>
      </c>
      <c r="I190" s="8">
        <f t="shared" si="5"/>
        <v>0</v>
      </c>
    </row>
    <row r="191" spans="1:9">
      <c r="A191" s="25">
        <v>43467.3112425466</v>
      </c>
      <c r="B191" s="30" t="s">
        <v>4</v>
      </c>
      <c r="C191" s="30" t="s">
        <v>33</v>
      </c>
      <c r="D191" s="30" t="s">
        <v>33</v>
      </c>
      <c r="E191" s="31">
        <v>7.4</v>
      </c>
      <c r="F191" s="31">
        <v>1.7</v>
      </c>
      <c r="G191" s="31">
        <v>5.7</v>
      </c>
      <c r="H191" s="8" t="str">
        <f t="shared" si="4"/>
        <v> </v>
      </c>
      <c r="I191" s="8">
        <f t="shared" si="5"/>
        <v>0</v>
      </c>
    </row>
    <row r="192" spans="1:9">
      <c r="A192" s="25">
        <v>43467.3129460369</v>
      </c>
      <c r="B192" s="30" t="s">
        <v>2</v>
      </c>
      <c r="C192" s="30" t="s">
        <v>33</v>
      </c>
      <c r="D192" s="30" t="s">
        <v>33</v>
      </c>
      <c r="E192" s="31">
        <v>5.4</v>
      </c>
      <c r="F192" s="31">
        <v>1.2</v>
      </c>
      <c r="G192" s="31">
        <v>4.2</v>
      </c>
      <c r="H192" s="8" t="str">
        <f t="shared" si="4"/>
        <v> </v>
      </c>
      <c r="I192" s="8">
        <f t="shared" si="5"/>
        <v>0</v>
      </c>
    </row>
    <row r="193" spans="1:9">
      <c r="A193" s="25">
        <v>43467.3166192839</v>
      </c>
      <c r="B193" s="30" t="s">
        <v>4</v>
      </c>
      <c r="C193" s="30" t="s">
        <v>33</v>
      </c>
      <c r="D193" s="30" t="s">
        <v>33</v>
      </c>
      <c r="E193" s="31">
        <v>7.4</v>
      </c>
      <c r="F193" s="31">
        <v>1.7</v>
      </c>
      <c r="G193" s="31">
        <v>5.7</v>
      </c>
      <c r="H193" s="8" t="str">
        <f t="shared" si="4"/>
        <v> </v>
      </c>
      <c r="I193" s="8">
        <f t="shared" si="5"/>
        <v>0</v>
      </c>
    </row>
    <row r="194" spans="1:9">
      <c r="A194" s="25">
        <v>43467.3226049485</v>
      </c>
      <c r="B194" s="30" t="s">
        <v>3</v>
      </c>
      <c r="C194" s="30" t="s">
        <v>33</v>
      </c>
      <c r="D194" s="30" t="s">
        <v>33</v>
      </c>
      <c r="E194" s="31">
        <v>6.4</v>
      </c>
      <c r="F194" s="31">
        <v>1.5</v>
      </c>
      <c r="G194" s="31">
        <v>4.9</v>
      </c>
      <c r="H194" s="8" t="str">
        <f t="shared" si="4"/>
        <v> </v>
      </c>
      <c r="I194" s="8">
        <f t="shared" si="5"/>
        <v>0</v>
      </c>
    </row>
    <row r="195" spans="1:9">
      <c r="A195" s="25">
        <v>43467.3330638657</v>
      </c>
      <c r="B195" s="30" t="s">
        <v>3</v>
      </c>
      <c r="C195" s="30" t="s">
        <v>33</v>
      </c>
      <c r="D195" s="30" t="s">
        <v>33</v>
      </c>
      <c r="E195" s="31">
        <v>6.4</v>
      </c>
      <c r="F195" s="31">
        <v>1.5</v>
      </c>
      <c r="G195" s="31">
        <v>4.9</v>
      </c>
      <c r="H195" s="8" t="str">
        <f t="shared" si="4"/>
        <v> </v>
      </c>
      <c r="I195" s="8">
        <f t="shared" si="5"/>
        <v>0</v>
      </c>
    </row>
    <row r="196" spans="1:9">
      <c r="A196" s="25">
        <v>43467.3397881394</v>
      </c>
      <c r="B196" s="30" t="s">
        <v>4</v>
      </c>
      <c r="C196" s="30" t="s">
        <v>33</v>
      </c>
      <c r="D196" s="30" t="s">
        <v>33</v>
      </c>
      <c r="E196" s="31">
        <v>7.4</v>
      </c>
      <c r="F196" s="31">
        <v>1.7</v>
      </c>
      <c r="G196" s="31">
        <v>5.7</v>
      </c>
      <c r="H196" s="8" t="str">
        <f t="shared" si="4"/>
        <v> </v>
      </c>
      <c r="I196" s="8">
        <f t="shared" si="5"/>
        <v>0</v>
      </c>
    </row>
    <row r="197" spans="1:9">
      <c r="A197" s="25">
        <v>43467.3421439043</v>
      </c>
      <c r="B197" s="30" t="s">
        <v>4</v>
      </c>
      <c r="C197" s="30" t="s">
        <v>33</v>
      </c>
      <c r="D197" s="30" t="s">
        <v>33</v>
      </c>
      <c r="E197" s="31">
        <v>7.4</v>
      </c>
      <c r="F197" s="31">
        <v>1.7</v>
      </c>
      <c r="G197" s="31">
        <v>5.7</v>
      </c>
      <c r="H197" s="8" t="str">
        <f t="shared" si="4"/>
        <v> </v>
      </c>
      <c r="I197" s="8">
        <f t="shared" si="5"/>
        <v>0</v>
      </c>
    </row>
    <row r="198" spans="1:9">
      <c r="A198" s="25">
        <v>43467.3442088071</v>
      </c>
      <c r="B198" s="30" t="s">
        <v>4</v>
      </c>
      <c r="C198" s="30" t="s">
        <v>5</v>
      </c>
      <c r="D198" s="30" t="s">
        <v>33</v>
      </c>
      <c r="E198" s="31">
        <v>12.3</v>
      </c>
      <c r="F198" s="31">
        <v>3.7</v>
      </c>
      <c r="G198" s="31">
        <v>8.6</v>
      </c>
      <c r="H198" s="8" t="str">
        <f t="shared" si="4"/>
        <v>L</v>
      </c>
      <c r="I198" s="8">
        <f t="shared" si="5"/>
        <v>3</v>
      </c>
    </row>
    <row r="199" spans="1:9">
      <c r="A199" s="25">
        <v>43467.3459653523</v>
      </c>
      <c r="B199" s="30" t="s">
        <v>3</v>
      </c>
      <c r="C199" s="30" t="s">
        <v>5</v>
      </c>
      <c r="D199" s="30" t="s">
        <v>33</v>
      </c>
      <c r="E199" s="31">
        <v>11.3</v>
      </c>
      <c r="F199" s="31">
        <v>3.5</v>
      </c>
      <c r="G199" s="31">
        <v>7.8</v>
      </c>
      <c r="H199" s="8" t="str">
        <f t="shared" si="4"/>
        <v>M</v>
      </c>
      <c r="I199" s="8">
        <f t="shared" si="5"/>
        <v>2</v>
      </c>
    </row>
    <row r="200" spans="1:9">
      <c r="A200" s="25">
        <v>43467.3495581618</v>
      </c>
      <c r="B200" s="30" t="s">
        <v>3</v>
      </c>
      <c r="C200" s="30" t="s">
        <v>33</v>
      </c>
      <c r="D200" s="30" t="s">
        <v>33</v>
      </c>
      <c r="E200" s="31">
        <v>6.4</v>
      </c>
      <c r="F200" s="31">
        <v>1.5</v>
      </c>
      <c r="G200" s="31">
        <v>4.9</v>
      </c>
      <c r="H200" s="8" t="str">
        <f t="shared" si="4"/>
        <v> </v>
      </c>
      <c r="I200" s="8">
        <f t="shared" si="5"/>
        <v>0</v>
      </c>
    </row>
    <row r="201" spans="1:9">
      <c r="A201" s="25">
        <v>43467.3663057499</v>
      </c>
      <c r="B201" s="30" t="s">
        <v>3</v>
      </c>
      <c r="C201" s="30" t="s">
        <v>33</v>
      </c>
      <c r="D201" s="30" t="s">
        <v>33</v>
      </c>
      <c r="E201" s="31">
        <v>6.4</v>
      </c>
      <c r="F201" s="31">
        <v>1.5</v>
      </c>
      <c r="G201" s="31">
        <v>4.9</v>
      </c>
      <c r="H201" s="8" t="str">
        <f t="shared" si="4"/>
        <v> </v>
      </c>
      <c r="I201" s="8">
        <f t="shared" si="5"/>
        <v>0</v>
      </c>
    </row>
    <row r="202" spans="1:9">
      <c r="A202" s="25">
        <v>43467.3767107609</v>
      </c>
      <c r="B202" s="30" t="s">
        <v>3</v>
      </c>
      <c r="C202" s="30" t="s">
        <v>33</v>
      </c>
      <c r="D202" s="30" t="s">
        <v>33</v>
      </c>
      <c r="E202" s="31">
        <v>6.4</v>
      </c>
      <c r="F202" s="31">
        <v>1.5</v>
      </c>
      <c r="G202" s="31">
        <v>4.9</v>
      </c>
      <c r="H202" s="8" t="str">
        <f t="shared" si="4"/>
        <v> </v>
      </c>
      <c r="I202" s="8">
        <f t="shared" si="5"/>
        <v>0</v>
      </c>
    </row>
    <row r="203" spans="1:9">
      <c r="A203" s="25">
        <v>43467.3792618762</v>
      </c>
      <c r="B203" s="30" t="s">
        <v>3</v>
      </c>
      <c r="C203" s="30" t="s">
        <v>5</v>
      </c>
      <c r="D203" s="30" t="s">
        <v>33</v>
      </c>
      <c r="E203" s="31">
        <v>11.3</v>
      </c>
      <c r="F203" s="31">
        <v>3.5</v>
      </c>
      <c r="G203" s="31">
        <v>7.8</v>
      </c>
      <c r="H203" s="8" t="str">
        <f t="shared" si="4"/>
        <v>M</v>
      </c>
      <c r="I203" s="8">
        <f t="shared" si="5"/>
        <v>2</v>
      </c>
    </row>
    <row r="204" spans="1:9">
      <c r="A204" s="25">
        <v>43467.3797678831</v>
      </c>
      <c r="B204" s="30" t="s">
        <v>3</v>
      </c>
      <c r="C204" s="30" t="s">
        <v>33</v>
      </c>
      <c r="D204" s="30" t="s">
        <v>33</v>
      </c>
      <c r="E204" s="31">
        <v>6.4</v>
      </c>
      <c r="F204" s="31">
        <v>1.5</v>
      </c>
      <c r="G204" s="31">
        <v>4.9</v>
      </c>
      <c r="H204" s="8" t="str">
        <f t="shared" ref="H204:H267" si="6">IF(C204="Yes",B204," ")</f>
        <v> </v>
      </c>
      <c r="I204" s="8">
        <f t="shared" ref="I204:I267" si="7">IF(H204="S",1,IF(H204="M",2,IF(H204="L",3,0)))</f>
        <v>0</v>
      </c>
    </row>
    <row r="205" spans="1:9">
      <c r="A205" s="25">
        <v>43467.3812934783</v>
      </c>
      <c r="B205" s="30" t="s">
        <v>2</v>
      </c>
      <c r="C205" s="30" t="s">
        <v>33</v>
      </c>
      <c r="D205" s="30" t="s">
        <v>33</v>
      </c>
      <c r="E205" s="31">
        <v>5.4</v>
      </c>
      <c r="F205" s="31">
        <v>1.2</v>
      </c>
      <c r="G205" s="31">
        <v>4.2</v>
      </c>
      <c r="H205" s="8" t="str">
        <f t="shared" si="6"/>
        <v> </v>
      </c>
      <c r="I205" s="8">
        <f t="shared" si="7"/>
        <v>0</v>
      </c>
    </row>
    <row r="206" spans="1:9">
      <c r="A206" s="25">
        <v>43467.3841544476</v>
      </c>
      <c r="B206" s="30" t="s">
        <v>3</v>
      </c>
      <c r="C206" s="30" t="s">
        <v>33</v>
      </c>
      <c r="D206" s="30" t="s">
        <v>33</v>
      </c>
      <c r="E206" s="31">
        <v>6.4</v>
      </c>
      <c r="F206" s="31">
        <v>1.5</v>
      </c>
      <c r="G206" s="31">
        <v>4.9</v>
      </c>
      <c r="H206" s="8" t="str">
        <f t="shared" si="6"/>
        <v> </v>
      </c>
      <c r="I206" s="8">
        <f t="shared" si="7"/>
        <v>0</v>
      </c>
    </row>
    <row r="207" spans="1:9">
      <c r="A207" s="25">
        <v>43467.3858470471</v>
      </c>
      <c r="B207" s="30" t="s">
        <v>3</v>
      </c>
      <c r="C207" s="30" t="s">
        <v>33</v>
      </c>
      <c r="D207" s="30" t="s">
        <v>33</v>
      </c>
      <c r="E207" s="31">
        <v>6.4</v>
      </c>
      <c r="F207" s="31">
        <v>1.5</v>
      </c>
      <c r="G207" s="31">
        <v>4.9</v>
      </c>
      <c r="H207" s="8" t="str">
        <f t="shared" si="6"/>
        <v> </v>
      </c>
      <c r="I207" s="8">
        <f t="shared" si="7"/>
        <v>0</v>
      </c>
    </row>
    <row r="208" spans="1:9">
      <c r="A208" s="25">
        <v>43467.3891999256</v>
      </c>
      <c r="B208" s="30" t="s">
        <v>3</v>
      </c>
      <c r="C208" s="30" t="s">
        <v>33</v>
      </c>
      <c r="D208" s="30" t="s">
        <v>33</v>
      </c>
      <c r="E208" s="31">
        <v>6.4</v>
      </c>
      <c r="F208" s="31">
        <v>1.5</v>
      </c>
      <c r="G208" s="31">
        <v>4.9</v>
      </c>
      <c r="H208" s="8" t="str">
        <f t="shared" si="6"/>
        <v> </v>
      </c>
      <c r="I208" s="8">
        <f t="shared" si="7"/>
        <v>0</v>
      </c>
    </row>
    <row r="209" spans="1:9">
      <c r="A209" s="25">
        <v>43467.3900717785</v>
      </c>
      <c r="B209" s="30" t="s">
        <v>4</v>
      </c>
      <c r="C209" s="30" t="s">
        <v>5</v>
      </c>
      <c r="D209" s="30" t="s">
        <v>33</v>
      </c>
      <c r="E209" s="31">
        <v>12.3</v>
      </c>
      <c r="F209" s="31">
        <v>3.7</v>
      </c>
      <c r="G209" s="31">
        <v>8.6</v>
      </c>
      <c r="H209" s="8" t="str">
        <f t="shared" si="6"/>
        <v>L</v>
      </c>
      <c r="I209" s="8">
        <f t="shared" si="7"/>
        <v>3</v>
      </c>
    </row>
    <row r="210" spans="1:9">
      <c r="A210" s="25">
        <v>43467.4017679302</v>
      </c>
      <c r="B210" s="30" t="s">
        <v>4</v>
      </c>
      <c r="C210" s="30" t="s">
        <v>33</v>
      </c>
      <c r="D210" s="30" t="s">
        <v>33</v>
      </c>
      <c r="E210" s="31">
        <v>7.4</v>
      </c>
      <c r="F210" s="31">
        <v>1.7</v>
      </c>
      <c r="G210" s="31">
        <v>5.7</v>
      </c>
      <c r="H210" s="8" t="str">
        <f t="shared" si="6"/>
        <v> </v>
      </c>
      <c r="I210" s="8">
        <f t="shared" si="7"/>
        <v>0</v>
      </c>
    </row>
    <row r="211" spans="1:9">
      <c r="A211" s="25">
        <v>43467.404661948</v>
      </c>
      <c r="B211" s="30" t="s">
        <v>4</v>
      </c>
      <c r="C211" s="30" t="s">
        <v>33</v>
      </c>
      <c r="D211" s="30" t="s">
        <v>33</v>
      </c>
      <c r="E211" s="31">
        <v>7.4</v>
      </c>
      <c r="F211" s="31">
        <v>1.7</v>
      </c>
      <c r="G211" s="31">
        <v>5.7</v>
      </c>
      <c r="H211" s="8" t="str">
        <f t="shared" si="6"/>
        <v> </v>
      </c>
      <c r="I211" s="8">
        <f t="shared" si="7"/>
        <v>0</v>
      </c>
    </row>
    <row r="212" spans="1:9">
      <c r="A212" s="25">
        <v>43467.4198405231</v>
      </c>
      <c r="B212" s="30" t="s">
        <v>3</v>
      </c>
      <c r="C212" s="30" t="s">
        <v>33</v>
      </c>
      <c r="D212" s="30" t="s">
        <v>33</v>
      </c>
      <c r="E212" s="31">
        <v>6.4</v>
      </c>
      <c r="F212" s="31">
        <v>1.5</v>
      </c>
      <c r="G212" s="31">
        <v>4.9</v>
      </c>
      <c r="H212" s="8" t="str">
        <f t="shared" si="6"/>
        <v> </v>
      </c>
      <c r="I212" s="8">
        <f t="shared" si="7"/>
        <v>0</v>
      </c>
    </row>
    <row r="213" spans="1:9">
      <c r="A213" s="25">
        <v>43467.4230402331</v>
      </c>
      <c r="B213" s="30" t="s">
        <v>2</v>
      </c>
      <c r="C213" s="30" t="s">
        <v>5</v>
      </c>
      <c r="D213" s="30" t="s">
        <v>33</v>
      </c>
      <c r="E213" s="31">
        <v>10.3</v>
      </c>
      <c r="F213" s="31">
        <v>3.2</v>
      </c>
      <c r="G213" s="31">
        <v>7.1</v>
      </c>
      <c r="H213" s="8" t="str">
        <f t="shared" si="6"/>
        <v>S</v>
      </c>
      <c r="I213" s="8">
        <f t="shared" si="7"/>
        <v>1</v>
      </c>
    </row>
    <row r="214" spans="1:9">
      <c r="A214" s="25">
        <v>43467.4243308125</v>
      </c>
      <c r="B214" s="30" t="s">
        <v>4</v>
      </c>
      <c r="C214" s="30" t="s">
        <v>33</v>
      </c>
      <c r="D214" s="30" t="s">
        <v>33</v>
      </c>
      <c r="E214" s="31">
        <v>7.4</v>
      </c>
      <c r="F214" s="31">
        <v>1.7</v>
      </c>
      <c r="G214" s="31">
        <v>5.7</v>
      </c>
      <c r="H214" s="8" t="str">
        <f t="shared" si="6"/>
        <v> </v>
      </c>
      <c r="I214" s="8">
        <f t="shared" si="7"/>
        <v>0</v>
      </c>
    </row>
    <row r="215" spans="1:9">
      <c r="A215" s="25">
        <v>43467.4258566235</v>
      </c>
      <c r="B215" s="30" t="s">
        <v>2</v>
      </c>
      <c r="C215" s="30" t="s">
        <v>33</v>
      </c>
      <c r="D215" s="30" t="s">
        <v>33</v>
      </c>
      <c r="E215" s="31">
        <v>5.4</v>
      </c>
      <c r="F215" s="31">
        <v>1.2</v>
      </c>
      <c r="G215" s="31">
        <v>4.2</v>
      </c>
      <c r="H215" s="8" t="str">
        <f t="shared" si="6"/>
        <v> </v>
      </c>
      <c r="I215" s="8">
        <f t="shared" si="7"/>
        <v>0</v>
      </c>
    </row>
    <row r="216" spans="1:9">
      <c r="A216" s="25">
        <v>43467.4323954304</v>
      </c>
      <c r="B216" s="30" t="s">
        <v>3</v>
      </c>
      <c r="C216" s="30" t="s">
        <v>33</v>
      </c>
      <c r="D216" s="30" t="s">
        <v>33</v>
      </c>
      <c r="E216" s="31">
        <v>6.4</v>
      </c>
      <c r="F216" s="31">
        <v>1.5</v>
      </c>
      <c r="G216" s="31">
        <v>4.9</v>
      </c>
      <c r="H216" s="8" t="str">
        <f t="shared" si="6"/>
        <v> </v>
      </c>
      <c r="I216" s="8">
        <f t="shared" si="7"/>
        <v>0</v>
      </c>
    </row>
    <row r="217" spans="1:9">
      <c r="A217" s="25">
        <v>43467.4585740508</v>
      </c>
      <c r="B217" s="30" t="s">
        <v>4</v>
      </c>
      <c r="C217" s="30" t="s">
        <v>5</v>
      </c>
      <c r="D217" s="30" t="s">
        <v>33</v>
      </c>
      <c r="E217" s="31">
        <v>12.3</v>
      </c>
      <c r="F217" s="31">
        <v>3.7</v>
      </c>
      <c r="G217" s="31">
        <v>8.6</v>
      </c>
      <c r="H217" s="8" t="str">
        <f t="shared" si="6"/>
        <v>L</v>
      </c>
      <c r="I217" s="8">
        <f t="shared" si="7"/>
        <v>3</v>
      </c>
    </row>
    <row r="218" spans="1:9">
      <c r="A218" s="25">
        <v>43467.4666842443</v>
      </c>
      <c r="B218" s="30" t="s">
        <v>3</v>
      </c>
      <c r="C218" s="30" t="s">
        <v>33</v>
      </c>
      <c r="D218" s="30" t="s">
        <v>33</v>
      </c>
      <c r="E218" s="31">
        <v>6.4</v>
      </c>
      <c r="F218" s="31">
        <v>1.5</v>
      </c>
      <c r="G218" s="31">
        <v>4.9</v>
      </c>
      <c r="H218" s="8" t="str">
        <f t="shared" si="6"/>
        <v> </v>
      </c>
      <c r="I218" s="8">
        <f t="shared" si="7"/>
        <v>0</v>
      </c>
    </row>
    <row r="219" spans="1:9">
      <c r="A219" s="25">
        <v>43467.4742888846</v>
      </c>
      <c r="B219" s="30" t="s">
        <v>3</v>
      </c>
      <c r="C219" s="30" t="s">
        <v>33</v>
      </c>
      <c r="D219" s="30" t="s">
        <v>33</v>
      </c>
      <c r="E219" s="31">
        <v>6.4</v>
      </c>
      <c r="F219" s="31">
        <v>1.5</v>
      </c>
      <c r="G219" s="31">
        <v>4.9</v>
      </c>
      <c r="H219" s="8" t="str">
        <f t="shared" si="6"/>
        <v> </v>
      </c>
      <c r="I219" s="8">
        <f t="shared" si="7"/>
        <v>0</v>
      </c>
    </row>
    <row r="220" spans="1:9">
      <c r="A220" s="25">
        <v>43467.4788672431</v>
      </c>
      <c r="B220" s="30" t="s">
        <v>3</v>
      </c>
      <c r="C220" s="30" t="s">
        <v>33</v>
      </c>
      <c r="D220" s="30" t="s">
        <v>33</v>
      </c>
      <c r="E220" s="31">
        <v>6.4</v>
      </c>
      <c r="F220" s="31">
        <v>1.5</v>
      </c>
      <c r="G220" s="31">
        <v>4.9</v>
      </c>
      <c r="H220" s="8" t="str">
        <f t="shared" si="6"/>
        <v> </v>
      </c>
      <c r="I220" s="8">
        <f t="shared" si="7"/>
        <v>0</v>
      </c>
    </row>
    <row r="221" spans="1:9">
      <c r="A221" s="25">
        <v>43467.4790090691</v>
      </c>
      <c r="B221" s="30" t="s">
        <v>3</v>
      </c>
      <c r="C221" s="30" t="s">
        <v>33</v>
      </c>
      <c r="D221" s="30" t="s">
        <v>33</v>
      </c>
      <c r="E221" s="31">
        <v>6.4</v>
      </c>
      <c r="F221" s="31">
        <v>1.5</v>
      </c>
      <c r="G221" s="31">
        <v>4.9</v>
      </c>
      <c r="H221" s="8" t="str">
        <f t="shared" si="6"/>
        <v> </v>
      </c>
      <c r="I221" s="8">
        <f t="shared" si="7"/>
        <v>0</v>
      </c>
    </row>
    <row r="222" spans="1:9">
      <c r="A222" s="25">
        <v>43467.4791371335</v>
      </c>
      <c r="B222" s="30" t="s">
        <v>4</v>
      </c>
      <c r="C222" s="30" t="s">
        <v>33</v>
      </c>
      <c r="D222" s="30" t="s">
        <v>33</v>
      </c>
      <c r="E222" s="31">
        <v>7.4</v>
      </c>
      <c r="F222" s="31">
        <v>1.7</v>
      </c>
      <c r="G222" s="31">
        <v>5.7</v>
      </c>
      <c r="H222" s="8" t="str">
        <f t="shared" si="6"/>
        <v> </v>
      </c>
      <c r="I222" s="8">
        <f t="shared" si="7"/>
        <v>0</v>
      </c>
    </row>
    <row r="223" spans="1:9">
      <c r="A223" s="25">
        <v>43467.4889357099</v>
      </c>
      <c r="B223" s="30" t="s">
        <v>4</v>
      </c>
      <c r="C223" s="30" t="s">
        <v>33</v>
      </c>
      <c r="D223" s="30" t="s">
        <v>33</v>
      </c>
      <c r="E223" s="31">
        <v>7.4</v>
      </c>
      <c r="F223" s="31">
        <v>1.7</v>
      </c>
      <c r="G223" s="31">
        <v>5.7</v>
      </c>
      <c r="H223" s="8" t="str">
        <f t="shared" si="6"/>
        <v> </v>
      </c>
      <c r="I223" s="8">
        <f t="shared" si="7"/>
        <v>0</v>
      </c>
    </row>
    <row r="224" spans="1:9">
      <c r="A224" s="25">
        <v>43467.4936636906</v>
      </c>
      <c r="B224" s="30" t="s">
        <v>3</v>
      </c>
      <c r="C224" s="30" t="s">
        <v>5</v>
      </c>
      <c r="D224" s="30" t="s">
        <v>33</v>
      </c>
      <c r="E224" s="31">
        <v>11.3</v>
      </c>
      <c r="F224" s="31">
        <v>3.5</v>
      </c>
      <c r="G224" s="31">
        <v>7.8</v>
      </c>
      <c r="H224" s="8" t="str">
        <f t="shared" si="6"/>
        <v>M</v>
      </c>
      <c r="I224" s="8">
        <f t="shared" si="7"/>
        <v>2</v>
      </c>
    </row>
    <row r="225" spans="1:9">
      <c r="A225" s="25">
        <v>43467.4999341634</v>
      </c>
      <c r="B225" s="30" t="s">
        <v>3</v>
      </c>
      <c r="C225" s="30" t="s">
        <v>33</v>
      </c>
      <c r="D225" s="30" t="s">
        <v>33</v>
      </c>
      <c r="E225" s="31">
        <v>6.4</v>
      </c>
      <c r="F225" s="31">
        <v>1.5</v>
      </c>
      <c r="G225" s="31">
        <v>4.9</v>
      </c>
      <c r="H225" s="8" t="str">
        <f t="shared" si="6"/>
        <v> </v>
      </c>
      <c r="I225" s="8">
        <f t="shared" si="7"/>
        <v>0</v>
      </c>
    </row>
    <row r="226" spans="1:9">
      <c r="A226" s="25">
        <v>43467.527678611</v>
      </c>
      <c r="B226" s="30" t="s">
        <v>3</v>
      </c>
      <c r="C226" s="30" t="s">
        <v>33</v>
      </c>
      <c r="D226" s="30" t="s">
        <v>33</v>
      </c>
      <c r="E226" s="31">
        <v>6.4</v>
      </c>
      <c r="F226" s="31">
        <v>1.5</v>
      </c>
      <c r="G226" s="31">
        <v>4.9</v>
      </c>
      <c r="H226" s="8" t="str">
        <f t="shared" si="6"/>
        <v> </v>
      </c>
      <c r="I226" s="8">
        <f t="shared" si="7"/>
        <v>0</v>
      </c>
    </row>
    <row r="227" spans="1:9">
      <c r="A227" s="25">
        <v>43467.5352479935</v>
      </c>
      <c r="B227" s="30" t="s">
        <v>3</v>
      </c>
      <c r="C227" s="30" t="s">
        <v>33</v>
      </c>
      <c r="D227" s="30" t="s">
        <v>33</v>
      </c>
      <c r="E227" s="31">
        <v>6.4</v>
      </c>
      <c r="F227" s="31">
        <v>1.5</v>
      </c>
      <c r="G227" s="31">
        <v>4.9</v>
      </c>
      <c r="H227" s="8" t="str">
        <f t="shared" si="6"/>
        <v> </v>
      </c>
      <c r="I227" s="8">
        <f t="shared" si="7"/>
        <v>0</v>
      </c>
    </row>
    <row r="228" spans="1:9">
      <c r="A228" s="25">
        <v>43467.5385507095</v>
      </c>
      <c r="B228" s="30" t="s">
        <v>3</v>
      </c>
      <c r="C228" s="30" t="s">
        <v>33</v>
      </c>
      <c r="D228" s="30" t="s">
        <v>33</v>
      </c>
      <c r="E228" s="31">
        <v>6.4</v>
      </c>
      <c r="F228" s="31">
        <v>1.5</v>
      </c>
      <c r="G228" s="31">
        <v>4.9</v>
      </c>
      <c r="H228" s="8" t="str">
        <f t="shared" si="6"/>
        <v> </v>
      </c>
      <c r="I228" s="8">
        <f t="shared" si="7"/>
        <v>0</v>
      </c>
    </row>
    <row r="229" spans="1:9">
      <c r="A229" s="25">
        <v>43467.5515354047</v>
      </c>
      <c r="B229" s="30" t="s">
        <v>3</v>
      </c>
      <c r="C229" s="30" t="s">
        <v>33</v>
      </c>
      <c r="D229" s="30" t="s">
        <v>33</v>
      </c>
      <c r="E229" s="31">
        <v>6.4</v>
      </c>
      <c r="F229" s="31">
        <v>1.5</v>
      </c>
      <c r="G229" s="31">
        <v>4.9</v>
      </c>
      <c r="H229" s="8" t="str">
        <f t="shared" si="6"/>
        <v> </v>
      </c>
      <c r="I229" s="8">
        <f t="shared" si="7"/>
        <v>0</v>
      </c>
    </row>
    <row r="230" spans="1:9">
      <c r="A230" s="25">
        <v>43467.5642763078</v>
      </c>
      <c r="B230" s="30" t="s">
        <v>2</v>
      </c>
      <c r="C230" s="30" t="s">
        <v>33</v>
      </c>
      <c r="D230" s="30" t="s">
        <v>33</v>
      </c>
      <c r="E230" s="31">
        <v>5.4</v>
      </c>
      <c r="F230" s="31">
        <v>1.2</v>
      </c>
      <c r="G230" s="31">
        <v>4.2</v>
      </c>
      <c r="H230" s="8" t="str">
        <f t="shared" si="6"/>
        <v> </v>
      </c>
      <c r="I230" s="8">
        <f t="shared" si="7"/>
        <v>0</v>
      </c>
    </row>
    <row r="231" spans="1:9">
      <c r="A231" s="25">
        <v>43467.5691725758</v>
      </c>
      <c r="B231" s="30" t="s">
        <v>3</v>
      </c>
      <c r="C231" s="30" t="s">
        <v>5</v>
      </c>
      <c r="D231" s="30" t="s">
        <v>33</v>
      </c>
      <c r="E231" s="31">
        <v>11.3</v>
      </c>
      <c r="F231" s="31">
        <v>3.5</v>
      </c>
      <c r="G231" s="31">
        <v>7.8</v>
      </c>
      <c r="H231" s="8" t="str">
        <f t="shared" si="6"/>
        <v>M</v>
      </c>
      <c r="I231" s="8">
        <f t="shared" si="7"/>
        <v>2</v>
      </c>
    </row>
    <row r="232" spans="1:9">
      <c r="A232" s="25">
        <v>43467.5803871063</v>
      </c>
      <c r="B232" s="30" t="s">
        <v>4</v>
      </c>
      <c r="C232" s="30" t="s">
        <v>33</v>
      </c>
      <c r="D232" s="30" t="s">
        <v>33</v>
      </c>
      <c r="E232" s="31">
        <v>7.4</v>
      </c>
      <c r="F232" s="31">
        <v>1.7</v>
      </c>
      <c r="G232" s="31">
        <v>5.7</v>
      </c>
      <c r="H232" s="8" t="str">
        <f t="shared" si="6"/>
        <v> </v>
      </c>
      <c r="I232" s="8">
        <f t="shared" si="7"/>
        <v>0</v>
      </c>
    </row>
    <row r="233" spans="1:9">
      <c r="A233" s="25">
        <v>43467.5805057616</v>
      </c>
      <c r="B233" s="30" t="s">
        <v>3</v>
      </c>
      <c r="C233" s="30" t="s">
        <v>33</v>
      </c>
      <c r="D233" s="30" t="s">
        <v>33</v>
      </c>
      <c r="E233" s="31">
        <v>6.4</v>
      </c>
      <c r="F233" s="31">
        <v>1.5</v>
      </c>
      <c r="G233" s="31">
        <v>4.9</v>
      </c>
      <c r="H233" s="8" t="str">
        <f t="shared" si="6"/>
        <v> </v>
      </c>
      <c r="I233" s="8">
        <f t="shared" si="7"/>
        <v>0</v>
      </c>
    </row>
    <row r="234" spans="1:9">
      <c r="A234" s="25">
        <v>43467.5834442641</v>
      </c>
      <c r="B234" s="30" t="s">
        <v>3</v>
      </c>
      <c r="C234" s="30" t="s">
        <v>33</v>
      </c>
      <c r="D234" s="30" t="s">
        <v>33</v>
      </c>
      <c r="E234" s="31">
        <v>6.4</v>
      </c>
      <c r="F234" s="31">
        <v>1.5</v>
      </c>
      <c r="G234" s="31">
        <v>4.9</v>
      </c>
      <c r="H234" s="8" t="str">
        <f t="shared" si="6"/>
        <v> </v>
      </c>
      <c r="I234" s="8">
        <f t="shared" si="7"/>
        <v>0</v>
      </c>
    </row>
    <row r="235" spans="1:9">
      <c r="A235" s="25">
        <v>43467.5940605685</v>
      </c>
      <c r="B235" s="30" t="s">
        <v>3</v>
      </c>
      <c r="C235" s="30" t="s">
        <v>33</v>
      </c>
      <c r="D235" s="30" t="s">
        <v>33</v>
      </c>
      <c r="E235" s="31">
        <v>6.4</v>
      </c>
      <c r="F235" s="31">
        <v>1.5</v>
      </c>
      <c r="G235" s="31">
        <v>4.9</v>
      </c>
      <c r="H235" s="8" t="str">
        <f t="shared" si="6"/>
        <v> </v>
      </c>
      <c r="I235" s="8">
        <f t="shared" si="7"/>
        <v>0</v>
      </c>
    </row>
    <row r="236" spans="1:9">
      <c r="A236" s="25">
        <v>43467.5946719838</v>
      </c>
      <c r="B236" s="30" t="s">
        <v>4</v>
      </c>
      <c r="C236" s="30" t="s">
        <v>33</v>
      </c>
      <c r="D236" s="30" t="s">
        <v>33</v>
      </c>
      <c r="E236" s="31">
        <v>7.4</v>
      </c>
      <c r="F236" s="31">
        <v>1.7</v>
      </c>
      <c r="G236" s="31">
        <v>5.7</v>
      </c>
      <c r="H236" s="8" t="str">
        <f t="shared" si="6"/>
        <v> </v>
      </c>
      <c r="I236" s="8">
        <f t="shared" si="7"/>
        <v>0</v>
      </c>
    </row>
    <row r="237" spans="1:9">
      <c r="A237" s="25">
        <v>43467.5978295029</v>
      </c>
      <c r="B237" s="30" t="s">
        <v>3</v>
      </c>
      <c r="C237" s="30" t="s">
        <v>5</v>
      </c>
      <c r="D237" s="30" t="s">
        <v>33</v>
      </c>
      <c r="E237" s="31">
        <v>11.3</v>
      </c>
      <c r="F237" s="31">
        <v>3.5</v>
      </c>
      <c r="G237" s="31">
        <v>7.8</v>
      </c>
      <c r="H237" s="8" t="str">
        <f t="shared" si="6"/>
        <v>M</v>
      </c>
      <c r="I237" s="8">
        <f t="shared" si="7"/>
        <v>2</v>
      </c>
    </row>
    <row r="238" spans="1:9">
      <c r="A238" s="25">
        <v>43467.5981901365</v>
      </c>
      <c r="B238" s="30" t="s">
        <v>2</v>
      </c>
      <c r="C238" s="30" t="s">
        <v>33</v>
      </c>
      <c r="D238" s="30" t="s">
        <v>33</v>
      </c>
      <c r="E238" s="31">
        <v>5.4</v>
      </c>
      <c r="F238" s="31">
        <v>1.2</v>
      </c>
      <c r="G238" s="31">
        <v>4.2</v>
      </c>
      <c r="H238" s="8" t="str">
        <f t="shared" si="6"/>
        <v> </v>
      </c>
      <c r="I238" s="8">
        <f t="shared" si="7"/>
        <v>0</v>
      </c>
    </row>
    <row r="239" spans="1:9">
      <c r="A239" s="25">
        <v>43467.6040339526</v>
      </c>
      <c r="B239" s="30" t="s">
        <v>3</v>
      </c>
      <c r="C239" s="30" t="s">
        <v>33</v>
      </c>
      <c r="D239" s="30" t="s">
        <v>33</v>
      </c>
      <c r="E239" s="31">
        <v>6.4</v>
      </c>
      <c r="F239" s="31">
        <v>1.5</v>
      </c>
      <c r="G239" s="31">
        <v>4.9</v>
      </c>
      <c r="H239" s="8" t="str">
        <f t="shared" si="6"/>
        <v> </v>
      </c>
      <c r="I239" s="8">
        <f t="shared" si="7"/>
        <v>0</v>
      </c>
    </row>
    <row r="240" spans="1:9">
      <c r="A240" s="25">
        <v>43467.6055067758</v>
      </c>
      <c r="B240" s="30" t="s">
        <v>4</v>
      </c>
      <c r="C240" s="30" t="s">
        <v>33</v>
      </c>
      <c r="D240" s="30" t="s">
        <v>33</v>
      </c>
      <c r="E240" s="31">
        <v>7.4</v>
      </c>
      <c r="F240" s="31">
        <v>1.7</v>
      </c>
      <c r="G240" s="31">
        <v>5.7</v>
      </c>
      <c r="H240" s="8" t="str">
        <f t="shared" si="6"/>
        <v> </v>
      </c>
      <c r="I240" s="8">
        <f t="shared" si="7"/>
        <v>0</v>
      </c>
    </row>
    <row r="241" spans="1:9">
      <c r="A241" s="25">
        <v>43467.6147716731</v>
      </c>
      <c r="B241" s="30" t="s">
        <v>2</v>
      </c>
      <c r="C241" s="30" t="s">
        <v>5</v>
      </c>
      <c r="D241" s="30" t="s">
        <v>33</v>
      </c>
      <c r="E241" s="31">
        <v>10.3</v>
      </c>
      <c r="F241" s="31">
        <v>3.2</v>
      </c>
      <c r="G241" s="31">
        <v>7.1</v>
      </c>
      <c r="H241" s="8" t="str">
        <f t="shared" si="6"/>
        <v>S</v>
      </c>
      <c r="I241" s="8">
        <f t="shared" si="7"/>
        <v>1</v>
      </c>
    </row>
    <row r="242" spans="1:9">
      <c r="A242" s="25">
        <v>43467.6212940039</v>
      </c>
      <c r="B242" s="30" t="s">
        <v>2</v>
      </c>
      <c r="C242" s="30" t="s">
        <v>33</v>
      </c>
      <c r="D242" s="30" t="s">
        <v>33</v>
      </c>
      <c r="E242" s="31">
        <v>5.4</v>
      </c>
      <c r="F242" s="31">
        <v>1.2</v>
      </c>
      <c r="G242" s="31">
        <v>4.2</v>
      </c>
      <c r="H242" s="8" t="str">
        <f t="shared" si="6"/>
        <v> </v>
      </c>
      <c r="I242" s="8">
        <f t="shared" si="7"/>
        <v>0</v>
      </c>
    </row>
    <row r="243" spans="1:9">
      <c r="A243" s="25">
        <v>43467.625552323</v>
      </c>
      <c r="B243" s="30" t="s">
        <v>3</v>
      </c>
      <c r="C243" s="30" t="s">
        <v>33</v>
      </c>
      <c r="D243" s="30" t="s">
        <v>33</v>
      </c>
      <c r="E243" s="31">
        <v>6.4</v>
      </c>
      <c r="F243" s="31">
        <v>1.5</v>
      </c>
      <c r="G243" s="31">
        <v>4.9</v>
      </c>
      <c r="H243" s="8" t="str">
        <f t="shared" si="6"/>
        <v> </v>
      </c>
      <c r="I243" s="8">
        <f t="shared" si="7"/>
        <v>0</v>
      </c>
    </row>
    <row r="244" spans="1:9">
      <c r="A244" s="25">
        <v>43467.6267698059</v>
      </c>
      <c r="B244" s="30" t="s">
        <v>2</v>
      </c>
      <c r="C244" s="30" t="s">
        <v>33</v>
      </c>
      <c r="D244" s="30" t="s">
        <v>33</v>
      </c>
      <c r="E244" s="31">
        <v>5.4</v>
      </c>
      <c r="F244" s="31">
        <v>1.2</v>
      </c>
      <c r="G244" s="31">
        <v>4.2</v>
      </c>
      <c r="H244" s="8" t="str">
        <f t="shared" si="6"/>
        <v> </v>
      </c>
      <c r="I244" s="8">
        <f t="shared" si="7"/>
        <v>0</v>
      </c>
    </row>
    <row r="245" spans="1:9">
      <c r="A245" s="25">
        <v>43467.6385245422</v>
      </c>
      <c r="B245" s="30" t="s">
        <v>4</v>
      </c>
      <c r="C245" s="30" t="s">
        <v>33</v>
      </c>
      <c r="D245" s="30" t="s">
        <v>33</v>
      </c>
      <c r="E245" s="31">
        <v>7.4</v>
      </c>
      <c r="F245" s="31">
        <v>1.7</v>
      </c>
      <c r="G245" s="31">
        <v>5.7</v>
      </c>
      <c r="H245" s="8" t="str">
        <f t="shared" si="6"/>
        <v> </v>
      </c>
      <c r="I245" s="8">
        <f t="shared" si="7"/>
        <v>0</v>
      </c>
    </row>
    <row r="246" spans="1:9">
      <c r="A246" s="25">
        <v>43467.6412074523</v>
      </c>
      <c r="B246" s="30" t="s">
        <v>3</v>
      </c>
      <c r="C246" s="30" t="s">
        <v>33</v>
      </c>
      <c r="D246" s="30" t="s">
        <v>33</v>
      </c>
      <c r="E246" s="31">
        <v>6.4</v>
      </c>
      <c r="F246" s="31">
        <v>1.5</v>
      </c>
      <c r="G246" s="31">
        <v>4.9</v>
      </c>
      <c r="H246" s="8" t="str">
        <f t="shared" si="6"/>
        <v> </v>
      </c>
      <c r="I246" s="8">
        <f t="shared" si="7"/>
        <v>0</v>
      </c>
    </row>
    <row r="247" spans="1:9">
      <c r="A247" s="25">
        <v>43467.6714432549</v>
      </c>
      <c r="B247" s="30" t="s">
        <v>2</v>
      </c>
      <c r="C247" s="30" t="s">
        <v>33</v>
      </c>
      <c r="D247" s="30" t="s">
        <v>33</v>
      </c>
      <c r="E247" s="31">
        <v>5.4</v>
      </c>
      <c r="F247" s="31">
        <v>1.2</v>
      </c>
      <c r="G247" s="31">
        <v>4.2</v>
      </c>
      <c r="H247" s="8" t="str">
        <f t="shared" si="6"/>
        <v> </v>
      </c>
      <c r="I247" s="8">
        <f t="shared" si="7"/>
        <v>0</v>
      </c>
    </row>
    <row r="248" spans="1:9">
      <c r="A248" s="25">
        <v>43467.6740994128</v>
      </c>
      <c r="B248" s="30" t="s">
        <v>3</v>
      </c>
      <c r="C248" s="30" t="s">
        <v>33</v>
      </c>
      <c r="D248" s="30" t="s">
        <v>33</v>
      </c>
      <c r="E248" s="31">
        <v>6.4</v>
      </c>
      <c r="F248" s="31">
        <v>1.5</v>
      </c>
      <c r="G248" s="31">
        <v>4.9</v>
      </c>
      <c r="H248" s="8" t="str">
        <f t="shared" si="6"/>
        <v> </v>
      </c>
      <c r="I248" s="8">
        <f t="shared" si="7"/>
        <v>0</v>
      </c>
    </row>
    <row r="249" spans="1:9">
      <c r="A249" s="25">
        <v>43467.6745948523</v>
      </c>
      <c r="B249" s="30" t="s">
        <v>3</v>
      </c>
      <c r="C249" s="30" t="s">
        <v>33</v>
      </c>
      <c r="D249" s="30" t="s">
        <v>33</v>
      </c>
      <c r="E249" s="31">
        <v>6.4</v>
      </c>
      <c r="F249" s="31">
        <v>1.5</v>
      </c>
      <c r="G249" s="31">
        <v>4.9</v>
      </c>
      <c r="H249" s="8" t="str">
        <f t="shared" si="6"/>
        <v> </v>
      </c>
      <c r="I249" s="8">
        <f t="shared" si="7"/>
        <v>0</v>
      </c>
    </row>
    <row r="250" spans="1:9">
      <c r="A250" s="25">
        <v>43467.6777132246</v>
      </c>
      <c r="B250" s="30" t="s">
        <v>3</v>
      </c>
      <c r="C250" s="30" t="s">
        <v>33</v>
      </c>
      <c r="D250" s="30" t="s">
        <v>33</v>
      </c>
      <c r="E250" s="31">
        <v>6.4</v>
      </c>
      <c r="F250" s="31">
        <v>1.5</v>
      </c>
      <c r="G250" s="31">
        <v>4.9</v>
      </c>
      <c r="H250" s="8" t="str">
        <f t="shared" si="6"/>
        <v> </v>
      </c>
      <c r="I250" s="8">
        <f t="shared" si="7"/>
        <v>0</v>
      </c>
    </row>
    <row r="251" spans="1:9">
      <c r="A251" s="25">
        <v>43467.6839960754</v>
      </c>
      <c r="B251" s="30" t="s">
        <v>4</v>
      </c>
      <c r="C251" s="30" t="s">
        <v>33</v>
      </c>
      <c r="D251" s="30" t="s">
        <v>33</v>
      </c>
      <c r="E251" s="31">
        <v>7.4</v>
      </c>
      <c r="F251" s="31">
        <v>1.7</v>
      </c>
      <c r="G251" s="31">
        <v>5.7</v>
      </c>
      <c r="H251" s="8" t="str">
        <f t="shared" si="6"/>
        <v> </v>
      </c>
      <c r="I251" s="8">
        <f t="shared" si="7"/>
        <v>0</v>
      </c>
    </row>
    <row r="252" spans="1:9">
      <c r="A252" s="25">
        <v>43467.6981552972</v>
      </c>
      <c r="B252" s="30" t="s">
        <v>2</v>
      </c>
      <c r="C252" s="30" t="s">
        <v>33</v>
      </c>
      <c r="D252" s="30" t="s">
        <v>33</v>
      </c>
      <c r="E252" s="31">
        <v>5.4</v>
      </c>
      <c r="F252" s="31">
        <v>1.2</v>
      </c>
      <c r="G252" s="31">
        <v>4.2</v>
      </c>
      <c r="H252" s="8" t="str">
        <f t="shared" si="6"/>
        <v> </v>
      </c>
      <c r="I252" s="8">
        <f t="shared" si="7"/>
        <v>0</v>
      </c>
    </row>
    <row r="253" spans="1:9">
      <c r="A253" s="25">
        <v>43467.70401906</v>
      </c>
      <c r="B253" s="30" t="s">
        <v>3</v>
      </c>
      <c r="C253" s="30" t="s">
        <v>33</v>
      </c>
      <c r="D253" s="30" t="s">
        <v>33</v>
      </c>
      <c r="E253" s="31">
        <v>6.4</v>
      </c>
      <c r="F253" s="31">
        <v>1.5</v>
      </c>
      <c r="G253" s="31">
        <v>4.9</v>
      </c>
      <c r="H253" s="8" t="str">
        <f t="shared" si="6"/>
        <v> </v>
      </c>
      <c r="I253" s="8">
        <f t="shared" si="7"/>
        <v>0</v>
      </c>
    </row>
    <row r="254" spans="1:9">
      <c r="A254" s="25">
        <v>43467.7133412239</v>
      </c>
      <c r="B254" s="30" t="s">
        <v>2</v>
      </c>
      <c r="C254" s="30" t="s">
        <v>33</v>
      </c>
      <c r="D254" s="30" t="s">
        <v>33</v>
      </c>
      <c r="E254" s="31">
        <v>5.4</v>
      </c>
      <c r="F254" s="31">
        <v>1.2</v>
      </c>
      <c r="G254" s="31">
        <v>4.2</v>
      </c>
      <c r="H254" s="8" t="str">
        <f t="shared" si="6"/>
        <v> </v>
      </c>
      <c r="I254" s="8">
        <f t="shared" si="7"/>
        <v>0</v>
      </c>
    </row>
    <row r="255" spans="1:9">
      <c r="A255" s="25">
        <v>43467.7203854448</v>
      </c>
      <c r="B255" s="30" t="s">
        <v>4</v>
      </c>
      <c r="C255" s="30" t="s">
        <v>33</v>
      </c>
      <c r="D255" s="30" t="s">
        <v>33</v>
      </c>
      <c r="E255" s="31">
        <v>7.4</v>
      </c>
      <c r="F255" s="31">
        <v>1.7</v>
      </c>
      <c r="G255" s="31">
        <v>5.7</v>
      </c>
      <c r="H255" s="8" t="str">
        <f t="shared" si="6"/>
        <v> </v>
      </c>
      <c r="I255" s="8">
        <f t="shared" si="7"/>
        <v>0</v>
      </c>
    </row>
    <row r="256" spans="1:9">
      <c r="A256" s="25">
        <v>43467.7299578138</v>
      </c>
      <c r="B256" s="30" t="s">
        <v>3</v>
      </c>
      <c r="C256" s="30" t="s">
        <v>33</v>
      </c>
      <c r="D256" s="30" t="s">
        <v>33</v>
      </c>
      <c r="E256" s="31">
        <v>6.4</v>
      </c>
      <c r="F256" s="31">
        <v>1.5</v>
      </c>
      <c r="G256" s="31">
        <v>4.9</v>
      </c>
      <c r="H256" s="8" t="str">
        <f t="shared" si="6"/>
        <v> </v>
      </c>
      <c r="I256" s="8">
        <f t="shared" si="7"/>
        <v>0</v>
      </c>
    </row>
    <row r="257" spans="1:9">
      <c r="A257" s="25">
        <v>43467.7369753111</v>
      </c>
      <c r="B257" s="30" t="s">
        <v>3</v>
      </c>
      <c r="C257" s="30" t="s">
        <v>33</v>
      </c>
      <c r="D257" s="30" t="s">
        <v>33</v>
      </c>
      <c r="E257" s="31">
        <v>6.4</v>
      </c>
      <c r="F257" s="31">
        <v>1.5</v>
      </c>
      <c r="G257" s="31">
        <v>4.9</v>
      </c>
      <c r="H257" s="8" t="str">
        <f t="shared" si="6"/>
        <v> </v>
      </c>
      <c r="I257" s="8">
        <f t="shared" si="7"/>
        <v>0</v>
      </c>
    </row>
    <row r="258" spans="1:9">
      <c r="A258" s="25">
        <v>43467.7372776688</v>
      </c>
      <c r="B258" s="30" t="s">
        <v>2</v>
      </c>
      <c r="C258" s="30" t="s">
        <v>33</v>
      </c>
      <c r="D258" s="30" t="s">
        <v>33</v>
      </c>
      <c r="E258" s="31">
        <v>5.4</v>
      </c>
      <c r="F258" s="31">
        <v>1.2</v>
      </c>
      <c r="G258" s="31">
        <v>4.2</v>
      </c>
      <c r="H258" s="8" t="str">
        <f t="shared" si="6"/>
        <v> </v>
      </c>
      <c r="I258" s="8">
        <f t="shared" si="7"/>
        <v>0</v>
      </c>
    </row>
    <row r="259" spans="1:9">
      <c r="A259" s="25">
        <v>43467.7537694297</v>
      </c>
      <c r="B259" s="30" t="s">
        <v>2</v>
      </c>
      <c r="C259" s="30" t="s">
        <v>33</v>
      </c>
      <c r="D259" s="30" t="s">
        <v>33</v>
      </c>
      <c r="E259" s="31">
        <v>5.4</v>
      </c>
      <c r="F259" s="31">
        <v>1.2</v>
      </c>
      <c r="G259" s="31">
        <v>4.2</v>
      </c>
      <c r="H259" s="8" t="str">
        <f t="shared" si="6"/>
        <v> </v>
      </c>
      <c r="I259" s="8">
        <f t="shared" si="7"/>
        <v>0</v>
      </c>
    </row>
    <row r="260" spans="1:9">
      <c r="A260" s="25">
        <v>43467.7643135206</v>
      </c>
      <c r="B260" s="30" t="s">
        <v>3</v>
      </c>
      <c r="C260" s="30" t="s">
        <v>33</v>
      </c>
      <c r="D260" s="30" t="s">
        <v>33</v>
      </c>
      <c r="E260" s="31">
        <v>6.4</v>
      </c>
      <c r="F260" s="31">
        <v>1.5</v>
      </c>
      <c r="G260" s="31">
        <v>4.9</v>
      </c>
      <c r="H260" s="8" t="str">
        <f t="shared" si="6"/>
        <v> </v>
      </c>
      <c r="I260" s="8">
        <f t="shared" si="7"/>
        <v>0</v>
      </c>
    </row>
    <row r="261" spans="1:9">
      <c r="A261" s="25">
        <v>43467.7719083852</v>
      </c>
      <c r="B261" s="30" t="s">
        <v>3</v>
      </c>
      <c r="C261" s="30" t="s">
        <v>33</v>
      </c>
      <c r="D261" s="30" t="s">
        <v>33</v>
      </c>
      <c r="E261" s="31">
        <v>6.4</v>
      </c>
      <c r="F261" s="31">
        <v>1.5</v>
      </c>
      <c r="G261" s="31">
        <v>4.9</v>
      </c>
      <c r="H261" s="8" t="str">
        <f t="shared" si="6"/>
        <v> </v>
      </c>
      <c r="I261" s="8">
        <f t="shared" si="7"/>
        <v>0</v>
      </c>
    </row>
    <row r="262" spans="1:9">
      <c r="A262" s="25">
        <v>43467.7841875415</v>
      </c>
      <c r="B262" s="30" t="s">
        <v>3</v>
      </c>
      <c r="C262" s="30" t="s">
        <v>33</v>
      </c>
      <c r="D262" s="30" t="s">
        <v>33</v>
      </c>
      <c r="E262" s="31">
        <v>6.4</v>
      </c>
      <c r="F262" s="31">
        <v>1.5</v>
      </c>
      <c r="G262" s="31">
        <v>4.9</v>
      </c>
      <c r="H262" s="8" t="str">
        <f t="shared" si="6"/>
        <v> </v>
      </c>
      <c r="I262" s="8">
        <f t="shared" si="7"/>
        <v>0</v>
      </c>
    </row>
    <row r="263" spans="1:9">
      <c r="A263" s="25">
        <v>43467.7861517719</v>
      </c>
      <c r="B263" s="30" t="s">
        <v>3</v>
      </c>
      <c r="C263" s="30" t="s">
        <v>33</v>
      </c>
      <c r="D263" s="30" t="s">
        <v>33</v>
      </c>
      <c r="E263" s="31">
        <v>6.4</v>
      </c>
      <c r="F263" s="31">
        <v>1.5</v>
      </c>
      <c r="G263" s="31">
        <v>4.9</v>
      </c>
      <c r="H263" s="8" t="str">
        <f t="shared" si="6"/>
        <v> </v>
      </c>
      <c r="I263" s="8">
        <f t="shared" si="7"/>
        <v>0</v>
      </c>
    </row>
    <row r="264" spans="1:9">
      <c r="A264" s="25">
        <v>43467.7900088289</v>
      </c>
      <c r="B264" s="30" t="s">
        <v>2</v>
      </c>
      <c r="C264" s="30" t="s">
        <v>5</v>
      </c>
      <c r="D264" s="30" t="s">
        <v>33</v>
      </c>
      <c r="E264" s="31">
        <v>10.3</v>
      </c>
      <c r="F264" s="31">
        <v>3.2</v>
      </c>
      <c r="G264" s="31">
        <v>7.1</v>
      </c>
      <c r="H264" s="8" t="str">
        <f t="shared" si="6"/>
        <v>S</v>
      </c>
      <c r="I264" s="8">
        <f t="shared" si="7"/>
        <v>1</v>
      </c>
    </row>
    <row r="265" spans="1:9">
      <c r="A265" s="25">
        <v>43467.794982988</v>
      </c>
      <c r="B265" s="30" t="s">
        <v>2</v>
      </c>
      <c r="C265" s="30" t="s">
        <v>33</v>
      </c>
      <c r="D265" s="30" t="s">
        <v>33</v>
      </c>
      <c r="E265" s="31">
        <v>5.4</v>
      </c>
      <c r="F265" s="31">
        <v>1.2</v>
      </c>
      <c r="G265" s="31">
        <v>4.2</v>
      </c>
      <c r="H265" s="8" t="str">
        <f t="shared" si="6"/>
        <v> </v>
      </c>
      <c r="I265" s="8">
        <f t="shared" si="7"/>
        <v>0</v>
      </c>
    </row>
    <row r="266" spans="1:9">
      <c r="A266" s="25">
        <v>43467.8016268945</v>
      </c>
      <c r="B266" s="30" t="s">
        <v>3</v>
      </c>
      <c r="C266" s="30" t="s">
        <v>33</v>
      </c>
      <c r="D266" s="30" t="s">
        <v>33</v>
      </c>
      <c r="E266" s="31">
        <v>6.4</v>
      </c>
      <c r="F266" s="31">
        <v>1.5</v>
      </c>
      <c r="G266" s="31">
        <v>4.9</v>
      </c>
      <c r="H266" s="8" t="str">
        <f t="shared" si="6"/>
        <v> </v>
      </c>
      <c r="I266" s="8">
        <f t="shared" si="7"/>
        <v>0</v>
      </c>
    </row>
    <row r="267" spans="1:9">
      <c r="A267" s="25">
        <v>43467.8172314869</v>
      </c>
      <c r="B267" s="30" t="s">
        <v>2</v>
      </c>
      <c r="C267" s="30" t="s">
        <v>33</v>
      </c>
      <c r="D267" s="30" t="s">
        <v>33</v>
      </c>
      <c r="E267" s="31">
        <v>5.4</v>
      </c>
      <c r="F267" s="31">
        <v>1.2</v>
      </c>
      <c r="G267" s="31">
        <v>4.2</v>
      </c>
      <c r="H267" s="8" t="str">
        <f t="shared" si="6"/>
        <v> </v>
      </c>
      <c r="I267" s="8">
        <f t="shared" si="7"/>
        <v>0</v>
      </c>
    </row>
    <row r="268" spans="1:9">
      <c r="A268" s="25">
        <v>43467.8349831689</v>
      </c>
      <c r="B268" s="30" t="s">
        <v>2</v>
      </c>
      <c r="C268" s="30" t="s">
        <v>33</v>
      </c>
      <c r="D268" s="30" t="s">
        <v>33</v>
      </c>
      <c r="E268" s="31">
        <v>5.4</v>
      </c>
      <c r="F268" s="31">
        <v>1.2</v>
      </c>
      <c r="G268" s="31">
        <v>4.2</v>
      </c>
      <c r="H268" s="8" t="str">
        <f t="shared" ref="H268:H331" si="8">IF(C268="Yes",B268," ")</f>
        <v> </v>
      </c>
      <c r="I268" s="8">
        <f t="shared" ref="I268:I331" si="9">IF(H268="S",1,IF(H268="M",2,IF(H268="L",3,0)))</f>
        <v>0</v>
      </c>
    </row>
    <row r="269" spans="1:9">
      <c r="A269" s="25">
        <v>43467.8357176773</v>
      </c>
      <c r="B269" s="30" t="s">
        <v>4</v>
      </c>
      <c r="C269" s="30" t="s">
        <v>33</v>
      </c>
      <c r="D269" s="30" t="s">
        <v>33</v>
      </c>
      <c r="E269" s="31">
        <v>7.4</v>
      </c>
      <c r="F269" s="31">
        <v>1.7</v>
      </c>
      <c r="G269" s="31">
        <v>5.7</v>
      </c>
      <c r="H269" s="8" t="str">
        <f t="shared" si="8"/>
        <v> </v>
      </c>
      <c r="I269" s="8">
        <f t="shared" si="9"/>
        <v>0</v>
      </c>
    </row>
    <row r="270" spans="1:9">
      <c r="A270" s="25">
        <v>43467.8371762328</v>
      </c>
      <c r="B270" s="30" t="s">
        <v>4</v>
      </c>
      <c r="C270" s="30" t="s">
        <v>33</v>
      </c>
      <c r="D270" s="30" t="s">
        <v>33</v>
      </c>
      <c r="E270" s="31">
        <v>7.4</v>
      </c>
      <c r="F270" s="31">
        <v>1.7</v>
      </c>
      <c r="G270" s="31">
        <v>5.7</v>
      </c>
      <c r="H270" s="8" t="str">
        <f t="shared" si="8"/>
        <v> </v>
      </c>
      <c r="I270" s="8">
        <f t="shared" si="9"/>
        <v>0</v>
      </c>
    </row>
    <row r="271" spans="1:9">
      <c r="A271" s="25">
        <v>43467.8415471957</v>
      </c>
      <c r="B271" s="30" t="s">
        <v>3</v>
      </c>
      <c r="C271" s="30" t="s">
        <v>33</v>
      </c>
      <c r="D271" s="30" t="s">
        <v>33</v>
      </c>
      <c r="E271" s="31">
        <v>6.4</v>
      </c>
      <c r="F271" s="31">
        <v>1.5</v>
      </c>
      <c r="G271" s="31">
        <v>4.9</v>
      </c>
      <c r="H271" s="8" t="str">
        <f t="shared" si="8"/>
        <v> </v>
      </c>
      <c r="I271" s="8">
        <f t="shared" si="9"/>
        <v>0</v>
      </c>
    </row>
    <row r="272" spans="1:9">
      <c r="A272" s="25">
        <v>43467.8463825376</v>
      </c>
      <c r="B272" s="30" t="s">
        <v>4</v>
      </c>
      <c r="C272" s="30" t="s">
        <v>33</v>
      </c>
      <c r="D272" s="30" t="s">
        <v>33</v>
      </c>
      <c r="E272" s="31">
        <v>7.4</v>
      </c>
      <c r="F272" s="31">
        <v>1.7</v>
      </c>
      <c r="G272" s="31">
        <v>5.7</v>
      </c>
      <c r="H272" s="8" t="str">
        <f t="shared" si="8"/>
        <v> </v>
      </c>
      <c r="I272" s="8">
        <f t="shared" si="9"/>
        <v>0</v>
      </c>
    </row>
    <row r="273" spans="1:9">
      <c r="A273" s="25">
        <v>43467.8485194897</v>
      </c>
      <c r="B273" s="30" t="s">
        <v>2</v>
      </c>
      <c r="C273" s="30" t="s">
        <v>33</v>
      </c>
      <c r="D273" s="30" t="s">
        <v>33</v>
      </c>
      <c r="E273" s="31">
        <v>5.4</v>
      </c>
      <c r="F273" s="31">
        <v>1.2</v>
      </c>
      <c r="G273" s="31">
        <v>4.2</v>
      </c>
      <c r="H273" s="8" t="str">
        <f t="shared" si="8"/>
        <v> </v>
      </c>
      <c r="I273" s="8">
        <f t="shared" si="9"/>
        <v>0</v>
      </c>
    </row>
    <row r="274" spans="1:9">
      <c r="A274" s="25">
        <v>43467.8582346831</v>
      </c>
      <c r="B274" s="30" t="s">
        <v>4</v>
      </c>
      <c r="C274" s="30" t="s">
        <v>33</v>
      </c>
      <c r="D274" s="30" t="s">
        <v>33</v>
      </c>
      <c r="E274" s="31">
        <v>7.4</v>
      </c>
      <c r="F274" s="31">
        <v>1.7</v>
      </c>
      <c r="G274" s="31">
        <v>5.7</v>
      </c>
      <c r="H274" s="8" t="str">
        <f t="shared" si="8"/>
        <v> </v>
      </c>
      <c r="I274" s="8">
        <f t="shared" si="9"/>
        <v>0</v>
      </c>
    </row>
    <row r="275" spans="1:9">
      <c r="A275" s="25">
        <v>43467.8593181187</v>
      </c>
      <c r="B275" s="30" t="s">
        <v>2</v>
      </c>
      <c r="C275" s="30" t="s">
        <v>33</v>
      </c>
      <c r="D275" s="30" t="s">
        <v>33</v>
      </c>
      <c r="E275" s="31">
        <v>5.4</v>
      </c>
      <c r="F275" s="31">
        <v>1.2</v>
      </c>
      <c r="G275" s="31">
        <v>4.2</v>
      </c>
      <c r="H275" s="8" t="str">
        <f t="shared" si="8"/>
        <v> </v>
      </c>
      <c r="I275" s="8">
        <f t="shared" si="9"/>
        <v>0</v>
      </c>
    </row>
    <row r="276" spans="1:9">
      <c r="A276" s="25">
        <v>43467.8639454947</v>
      </c>
      <c r="B276" s="30" t="s">
        <v>3</v>
      </c>
      <c r="C276" s="30" t="s">
        <v>33</v>
      </c>
      <c r="D276" s="30" t="s">
        <v>33</v>
      </c>
      <c r="E276" s="31">
        <v>6.4</v>
      </c>
      <c r="F276" s="31">
        <v>1.5</v>
      </c>
      <c r="G276" s="31">
        <v>4.9</v>
      </c>
      <c r="H276" s="8" t="str">
        <f t="shared" si="8"/>
        <v> </v>
      </c>
      <c r="I276" s="8">
        <f t="shared" si="9"/>
        <v>0</v>
      </c>
    </row>
    <row r="277" spans="1:9">
      <c r="A277" s="25">
        <v>43467.8770817366</v>
      </c>
      <c r="B277" s="30" t="s">
        <v>3</v>
      </c>
      <c r="C277" s="30" t="s">
        <v>5</v>
      </c>
      <c r="D277" s="30" t="s">
        <v>33</v>
      </c>
      <c r="E277" s="31">
        <v>11.3</v>
      </c>
      <c r="F277" s="31">
        <v>3.5</v>
      </c>
      <c r="G277" s="31">
        <v>7.8</v>
      </c>
      <c r="H277" s="8" t="str">
        <f t="shared" si="8"/>
        <v>M</v>
      </c>
      <c r="I277" s="8">
        <f t="shared" si="9"/>
        <v>2</v>
      </c>
    </row>
    <row r="278" spans="1:9">
      <c r="A278" s="25">
        <v>43467.8781539403</v>
      </c>
      <c r="B278" s="30" t="s">
        <v>4</v>
      </c>
      <c r="C278" s="30" t="s">
        <v>33</v>
      </c>
      <c r="D278" s="30" t="s">
        <v>33</v>
      </c>
      <c r="E278" s="31">
        <v>7.4</v>
      </c>
      <c r="F278" s="31">
        <v>1.7</v>
      </c>
      <c r="G278" s="31">
        <v>5.7</v>
      </c>
      <c r="H278" s="8" t="str">
        <f t="shared" si="8"/>
        <v> </v>
      </c>
      <c r="I278" s="8">
        <f t="shared" si="9"/>
        <v>0</v>
      </c>
    </row>
    <row r="279" spans="1:9">
      <c r="A279" s="25">
        <v>43467.8881193883</v>
      </c>
      <c r="B279" s="30" t="s">
        <v>3</v>
      </c>
      <c r="C279" s="30" t="s">
        <v>33</v>
      </c>
      <c r="D279" s="30" t="s">
        <v>33</v>
      </c>
      <c r="E279" s="31">
        <v>6.4</v>
      </c>
      <c r="F279" s="31">
        <v>1.5</v>
      </c>
      <c r="G279" s="31">
        <v>4.9</v>
      </c>
      <c r="H279" s="8" t="str">
        <f t="shared" si="8"/>
        <v> </v>
      </c>
      <c r="I279" s="8">
        <f t="shared" si="9"/>
        <v>0</v>
      </c>
    </row>
    <row r="280" spans="1:9">
      <c r="A280" s="25">
        <v>43467.8956355472</v>
      </c>
      <c r="B280" s="30" t="s">
        <v>3</v>
      </c>
      <c r="C280" s="30" t="s">
        <v>33</v>
      </c>
      <c r="D280" s="30" t="s">
        <v>33</v>
      </c>
      <c r="E280" s="31">
        <v>6.4</v>
      </c>
      <c r="F280" s="31">
        <v>1.5</v>
      </c>
      <c r="G280" s="31">
        <v>4.9</v>
      </c>
      <c r="H280" s="8" t="str">
        <f t="shared" si="8"/>
        <v> </v>
      </c>
      <c r="I280" s="8">
        <f t="shared" si="9"/>
        <v>0</v>
      </c>
    </row>
    <row r="281" spans="1:9">
      <c r="A281" s="25">
        <v>43467.9102485343</v>
      </c>
      <c r="B281" s="30" t="s">
        <v>3</v>
      </c>
      <c r="C281" s="30" t="s">
        <v>33</v>
      </c>
      <c r="D281" s="30" t="s">
        <v>33</v>
      </c>
      <c r="E281" s="31">
        <v>6.4</v>
      </c>
      <c r="F281" s="31">
        <v>1.5</v>
      </c>
      <c r="G281" s="31">
        <v>4.9</v>
      </c>
      <c r="H281" s="8" t="str">
        <f t="shared" si="8"/>
        <v> </v>
      </c>
      <c r="I281" s="8">
        <f t="shared" si="9"/>
        <v>0</v>
      </c>
    </row>
    <row r="282" spans="1:9">
      <c r="A282" s="25">
        <v>43467.9211100181</v>
      </c>
      <c r="B282" s="30" t="s">
        <v>3</v>
      </c>
      <c r="C282" s="30" t="s">
        <v>33</v>
      </c>
      <c r="D282" s="30" t="s">
        <v>33</v>
      </c>
      <c r="E282" s="31">
        <v>6.4</v>
      </c>
      <c r="F282" s="31">
        <v>1.5</v>
      </c>
      <c r="G282" s="31">
        <v>4.9</v>
      </c>
      <c r="H282" s="8" t="str">
        <f t="shared" si="8"/>
        <v> </v>
      </c>
      <c r="I282" s="8">
        <f t="shared" si="9"/>
        <v>0</v>
      </c>
    </row>
    <row r="283" spans="1:9">
      <c r="A283" s="25">
        <v>43467.9278045682</v>
      </c>
      <c r="B283" s="30" t="s">
        <v>4</v>
      </c>
      <c r="C283" s="30" t="s">
        <v>33</v>
      </c>
      <c r="D283" s="30" t="s">
        <v>33</v>
      </c>
      <c r="E283" s="31">
        <v>7.4</v>
      </c>
      <c r="F283" s="31">
        <v>1.7</v>
      </c>
      <c r="G283" s="31">
        <v>5.7</v>
      </c>
      <c r="H283" s="8" t="str">
        <f t="shared" si="8"/>
        <v> </v>
      </c>
      <c r="I283" s="8">
        <f t="shared" si="9"/>
        <v>0</v>
      </c>
    </row>
    <row r="284" spans="1:9">
      <c r="A284" s="25">
        <v>43467.9310286573</v>
      </c>
      <c r="B284" s="30" t="s">
        <v>4</v>
      </c>
      <c r="C284" s="30" t="s">
        <v>5</v>
      </c>
      <c r="D284" s="30" t="s">
        <v>33</v>
      </c>
      <c r="E284" s="31">
        <v>12.3</v>
      </c>
      <c r="F284" s="31">
        <v>3.7</v>
      </c>
      <c r="G284" s="31">
        <v>8.6</v>
      </c>
      <c r="H284" s="8" t="str">
        <f t="shared" si="8"/>
        <v>L</v>
      </c>
      <c r="I284" s="8">
        <f t="shared" si="9"/>
        <v>3</v>
      </c>
    </row>
    <row r="285" spans="1:9">
      <c r="A285" s="25">
        <v>43467.9347087216</v>
      </c>
      <c r="B285" s="30" t="s">
        <v>4</v>
      </c>
      <c r="C285" s="30" t="s">
        <v>33</v>
      </c>
      <c r="D285" s="30" t="s">
        <v>33</v>
      </c>
      <c r="E285" s="31">
        <v>7.4</v>
      </c>
      <c r="F285" s="31">
        <v>1.7</v>
      </c>
      <c r="G285" s="31">
        <v>5.7</v>
      </c>
      <c r="H285" s="8" t="str">
        <f t="shared" si="8"/>
        <v> </v>
      </c>
      <c r="I285" s="8">
        <f t="shared" si="9"/>
        <v>0</v>
      </c>
    </row>
    <row r="286" spans="1:9">
      <c r="A286" s="25">
        <v>43467.9361630278</v>
      </c>
      <c r="B286" s="30" t="s">
        <v>3</v>
      </c>
      <c r="C286" s="30" t="s">
        <v>5</v>
      </c>
      <c r="D286" s="30" t="s">
        <v>33</v>
      </c>
      <c r="E286" s="31">
        <v>11.3</v>
      </c>
      <c r="F286" s="31">
        <v>3.5</v>
      </c>
      <c r="G286" s="31">
        <v>7.8</v>
      </c>
      <c r="H286" s="8" t="str">
        <f t="shared" si="8"/>
        <v>M</v>
      </c>
      <c r="I286" s="8">
        <f t="shared" si="9"/>
        <v>2</v>
      </c>
    </row>
    <row r="287" spans="1:9">
      <c r="A287" s="25">
        <v>43467.9492847425</v>
      </c>
      <c r="B287" s="30" t="s">
        <v>3</v>
      </c>
      <c r="C287" s="30" t="s">
        <v>33</v>
      </c>
      <c r="D287" s="30" t="s">
        <v>33</v>
      </c>
      <c r="E287" s="31">
        <v>6.4</v>
      </c>
      <c r="F287" s="31">
        <v>1.5</v>
      </c>
      <c r="G287" s="31">
        <v>4.9</v>
      </c>
      <c r="H287" s="8" t="str">
        <f t="shared" si="8"/>
        <v> </v>
      </c>
      <c r="I287" s="8">
        <f t="shared" si="9"/>
        <v>0</v>
      </c>
    </row>
    <row r="288" spans="1:9">
      <c r="A288" s="25">
        <v>43467.9637487396</v>
      </c>
      <c r="B288" s="30" t="s">
        <v>3</v>
      </c>
      <c r="C288" s="30" t="s">
        <v>33</v>
      </c>
      <c r="D288" s="30" t="s">
        <v>33</v>
      </c>
      <c r="E288" s="31">
        <v>6.4</v>
      </c>
      <c r="F288" s="31">
        <v>1.5</v>
      </c>
      <c r="G288" s="31">
        <v>4.9</v>
      </c>
      <c r="H288" s="8" t="str">
        <f t="shared" si="8"/>
        <v> </v>
      </c>
      <c r="I288" s="8">
        <f t="shared" si="9"/>
        <v>0</v>
      </c>
    </row>
    <row r="289" spans="1:9">
      <c r="A289" s="25">
        <v>43467.9741543138</v>
      </c>
      <c r="B289" s="30" t="s">
        <v>4</v>
      </c>
      <c r="C289" s="30" t="s">
        <v>5</v>
      </c>
      <c r="D289" s="30" t="s">
        <v>33</v>
      </c>
      <c r="E289" s="31">
        <v>12.3</v>
      </c>
      <c r="F289" s="31">
        <v>3.7</v>
      </c>
      <c r="G289" s="31">
        <v>8.6</v>
      </c>
      <c r="H289" s="8" t="str">
        <f t="shared" si="8"/>
        <v>L</v>
      </c>
      <c r="I289" s="8">
        <f t="shared" si="9"/>
        <v>3</v>
      </c>
    </row>
    <row r="290" spans="1:9">
      <c r="A290" s="25">
        <v>43467.9778978673</v>
      </c>
      <c r="B290" s="30" t="s">
        <v>2</v>
      </c>
      <c r="C290" s="30" t="s">
        <v>5</v>
      </c>
      <c r="D290" s="30" t="s">
        <v>33</v>
      </c>
      <c r="E290" s="31">
        <v>10.3</v>
      </c>
      <c r="F290" s="31">
        <v>3.2</v>
      </c>
      <c r="G290" s="31">
        <v>7.1</v>
      </c>
      <c r="H290" s="8" t="str">
        <f t="shared" si="8"/>
        <v>S</v>
      </c>
      <c r="I290" s="8">
        <f t="shared" si="9"/>
        <v>1</v>
      </c>
    </row>
    <row r="291" spans="1:9">
      <c r="A291" s="25">
        <v>43467.9821541409</v>
      </c>
      <c r="B291" s="30" t="s">
        <v>2</v>
      </c>
      <c r="C291" s="30" t="s">
        <v>33</v>
      </c>
      <c r="D291" s="30" t="s">
        <v>33</v>
      </c>
      <c r="E291" s="31">
        <v>5.4</v>
      </c>
      <c r="F291" s="31">
        <v>1.2</v>
      </c>
      <c r="G291" s="31">
        <v>4.2</v>
      </c>
      <c r="H291" s="8" t="str">
        <f t="shared" si="8"/>
        <v> </v>
      </c>
      <c r="I291" s="8">
        <f t="shared" si="9"/>
        <v>0</v>
      </c>
    </row>
    <row r="292" spans="1:9">
      <c r="A292" s="25">
        <v>43467.9911534601</v>
      </c>
      <c r="B292" s="30" t="s">
        <v>3</v>
      </c>
      <c r="C292" s="30" t="s">
        <v>33</v>
      </c>
      <c r="D292" s="30" t="s">
        <v>33</v>
      </c>
      <c r="E292" s="31">
        <v>6.4</v>
      </c>
      <c r="F292" s="31">
        <v>1.5</v>
      </c>
      <c r="G292" s="31">
        <v>4.9</v>
      </c>
      <c r="H292" s="8" t="str">
        <f t="shared" si="8"/>
        <v> </v>
      </c>
      <c r="I292" s="8">
        <f t="shared" si="9"/>
        <v>0</v>
      </c>
    </row>
    <row r="293" spans="1:9">
      <c r="A293" s="25">
        <v>43467.9916323362</v>
      </c>
      <c r="B293" s="30" t="s">
        <v>4</v>
      </c>
      <c r="C293" s="30" t="s">
        <v>5</v>
      </c>
      <c r="D293" s="30" t="s">
        <v>33</v>
      </c>
      <c r="E293" s="31">
        <v>12.3</v>
      </c>
      <c r="F293" s="31">
        <v>3.7</v>
      </c>
      <c r="G293" s="31">
        <v>8.6</v>
      </c>
      <c r="H293" s="8" t="str">
        <f t="shared" si="8"/>
        <v>L</v>
      </c>
      <c r="I293" s="8">
        <f t="shared" si="9"/>
        <v>3</v>
      </c>
    </row>
    <row r="294" spans="1:9">
      <c r="A294" s="25">
        <v>43467.9942684563</v>
      </c>
      <c r="B294" s="30" t="s">
        <v>4</v>
      </c>
      <c r="C294" s="30" t="s">
        <v>33</v>
      </c>
      <c r="D294" s="30" t="s">
        <v>33</v>
      </c>
      <c r="E294" s="31">
        <v>7.4</v>
      </c>
      <c r="F294" s="31">
        <v>1.7</v>
      </c>
      <c r="G294" s="31">
        <v>5.7</v>
      </c>
      <c r="H294" s="8" t="str">
        <f t="shared" si="8"/>
        <v> </v>
      </c>
      <c r="I294" s="8">
        <f t="shared" si="9"/>
        <v>0</v>
      </c>
    </row>
    <row r="295" spans="1:9">
      <c r="A295" s="25">
        <v>43468.0232100126</v>
      </c>
      <c r="B295" s="30" t="s">
        <v>2</v>
      </c>
      <c r="C295" s="30" t="s">
        <v>33</v>
      </c>
      <c r="D295" s="30" t="s">
        <v>33</v>
      </c>
      <c r="E295" s="31">
        <v>5.4</v>
      </c>
      <c r="F295" s="31">
        <v>1.2</v>
      </c>
      <c r="G295" s="31">
        <v>4.2</v>
      </c>
      <c r="H295" s="8" t="str">
        <f t="shared" si="8"/>
        <v> </v>
      </c>
      <c r="I295" s="8">
        <f t="shared" si="9"/>
        <v>0</v>
      </c>
    </row>
    <row r="296" spans="1:9">
      <c r="A296" s="25">
        <v>43468.0246480363</v>
      </c>
      <c r="B296" s="30" t="s">
        <v>4</v>
      </c>
      <c r="C296" s="30" t="s">
        <v>33</v>
      </c>
      <c r="D296" s="30" t="s">
        <v>33</v>
      </c>
      <c r="E296" s="31">
        <v>7.4</v>
      </c>
      <c r="F296" s="31">
        <v>1.7</v>
      </c>
      <c r="G296" s="31">
        <v>5.7</v>
      </c>
      <c r="H296" s="8" t="str">
        <f t="shared" si="8"/>
        <v> </v>
      </c>
      <c r="I296" s="8">
        <f t="shared" si="9"/>
        <v>0</v>
      </c>
    </row>
    <row r="297" spans="1:9">
      <c r="A297" s="25">
        <v>43468.0396534017</v>
      </c>
      <c r="B297" s="30" t="s">
        <v>3</v>
      </c>
      <c r="C297" s="30" t="s">
        <v>33</v>
      </c>
      <c r="D297" s="30" t="s">
        <v>33</v>
      </c>
      <c r="E297" s="31">
        <v>6.4</v>
      </c>
      <c r="F297" s="31">
        <v>1.5</v>
      </c>
      <c r="G297" s="31">
        <v>4.9</v>
      </c>
      <c r="H297" s="8" t="str">
        <f t="shared" si="8"/>
        <v> </v>
      </c>
      <c r="I297" s="8">
        <f t="shared" si="9"/>
        <v>0</v>
      </c>
    </row>
    <row r="298" spans="1:9">
      <c r="A298" s="25">
        <v>43468.0424372997</v>
      </c>
      <c r="B298" s="30" t="s">
        <v>2</v>
      </c>
      <c r="C298" s="30" t="s">
        <v>33</v>
      </c>
      <c r="D298" s="30" t="s">
        <v>33</v>
      </c>
      <c r="E298" s="31">
        <v>5.4</v>
      </c>
      <c r="F298" s="31">
        <v>1.2</v>
      </c>
      <c r="G298" s="31">
        <v>4.2</v>
      </c>
      <c r="H298" s="8" t="str">
        <f t="shared" si="8"/>
        <v> </v>
      </c>
      <c r="I298" s="8">
        <f t="shared" si="9"/>
        <v>0</v>
      </c>
    </row>
    <row r="299" spans="1:9">
      <c r="A299" s="25">
        <v>43468.0534670333</v>
      </c>
      <c r="B299" s="30" t="s">
        <v>3</v>
      </c>
      <c r="C299" s="30" t="s">
        <v>33</v>
      </c>
      <c r="D299" s="30" t="s">
        <v>33</v>
      </c>
      <c r="E299" s="31">
        <v>6.4</v>
      </c>
      <c r="F299" s="31">
        <v>1.5</v>
      </c>
      <c r="G299" s="31">
        <v>4.9</v>
      </c>
      <c r="H299" s="8" t="str">
        <f t="shared" si="8"/>
        <v> </v>
      </c>
      <c r="I299" s="8">
        <f t="shared" si="9"/>
        <v>0</v>
      </c>
    </row>
    <row r="300" spans="1:9">
      <c r="A300" s="25">
        <v>43468.0617905137</v>
      </c>
      <c r="B300" s="30" t="s">
        <v>3</v>
      </c>
      <c r="C300" s="30" t="s">
        <v>33</v>
      </c>
      <c r="D300" s="30" t="s">
        <v>33</v>
      </c>
      <c r="E300" s="31">
        <v>6.4</v>
      </c>
      <c r="F300" s="31">
        <v>1.5</v>
      </c>
      <c r="G300" s="31">
        <v>4.9</v>
      </c>
      <c r="H300" s="8" t="str">
        <f t="shared" si="8"/>
        <v> </v>
      </c>
      <c r="I300" s="8">
        <f t="shared" si="9"/>
        <v>0</v>
      </c>
    </row>
    <row r="301" spans="1:9">
      <c r="A301" s="25">
        <v>43468.0736675577</v>
      </c>
      <c r="B301" s="30" t="s">
        <v>4</v>
      </c>
      <c r="C301" s="30" t="s">
        <v>33</v>
      </c>
      <c r="D301" s="30" t="s">
        <v>33</v>
      </c>
      <c r="E301" s="31">
        <v>7.4</v>
      </c>
      <c r="F301" s="31">
        <v>1.7</v>
      </c>
      <c r="G301" s="31">
        <v>5.7</v>
      </c>
      <c r="H301" s="8" t="str">
        <f t="shared" si="8"/>
        <v> </v>
      </c>
      <c r="I301" s="8">
        <f t="shared" si="9"/>
        <v>0</v>
      </c>
    </row>
    <row r="302" spans="1:9">
      <c r="A302" s="25">
        <v>43468.0938710487</v>
      </c>
      <c r="B302" s="30" t="s">
        <v>3</v>
      </c>
      <c r="C302" s="30" t="s">
        <v>33</v>
      </c>
      <c r="D302" s="30" t="s">
        <v>33</v>
      </c>
      <c r="E302" s="31">
        <v>6.4</v>
      </c>
      <c r="F302" s="31">
        <v>1.5</v>
      </c>
      <c r="G302" s="31">
        <v>4.9</v>
      </c>
      <c r="H302" s="8" t="str">
        <f t="shared" si="8"/>
        <v> </v>
      </c>
      <c r="I302" s="8">
        <f t="shared" si="9"/>
        <v>0</v>
      </c>
    </row>
    <row r="303" spans="1:9">
      <c r="A303" s="25">
        <v>43468.0953622583</v>
      </c>
      <c r="B303" s="30" t="s">
        <v>3</v>
      </c>
      <c r="C303" s="30" t="s">
        <v>33</v>
      </c>
      <c r="D303" s="30" t="s">
        <v>33</v>
      </c>
      <c r="E303" s="31">
        <v>6.4</v>
      </c>
      <c r="F303" s="31">
        <v>1.5</v>
      </c>
      <c r="G303" s="31">
        <v>4.9</v>
      </c>
      <c r="H303" s="8" t="str">
        <f t="shared" si="8"/>
        <v> </v>
      </c>
      <c r="I303" s="8">
        <f t="shared" si="9"/>
        <v>0</v>
      </c>
    </row>
    <row r="304" spans="1:9">
      <c r="A304" s="25">
        <v>43468.0998937657</v>
      </c>
      <c r="B304" s="30" t="s">
        <v>4</v>
      </c>
      <c r="C304" s="30" t="s">
        <v>33</v>
      </c>
      <c r="D304" s="30" t="s">
        <v>33</v>
      </c>
      <c r="E304" s="31">
        <v>7.4</v>
      </c>
      <c r="F304" s="31">
        <v>1.7</v>
      </c>
      <c r="G304" s="31">
        <v>5.7</v>
      </c>
      <c r="H304" s="8" t="str">
        <f t="shared" si="8"/>
        <v> </v>
      </c>
      <c r="I304" s="8">
        <f t="shared" si="9"/>
        <v>0</v>
      </c>
    </row>
    <row r="305" spans="1:9">
      <c r="A305" s="25">
        <v>43468.1062751334</v>
      </c>
      <c r="B305" s="30" t="s">
        <v>3</v>
      </c>
      <c r="C305" s="30" t="s">
        <v>33</v>
      </c>
      <c r="D305" s="30" t="s">
        <v>33</v>
      </c>
      <c r="E305" s="31">
        <v>6.4</v>
      </c>
      <c r="F305" s="31">
        <v>1.5</v>
      </c>
      <c r="G305" s="31">
        <v>4.9</v>
      </c>
      <c r="H305" s="8" t="str">
        <f t="shared" si="8"/>
        <v> </v>
      </c>
      <c r="I305" s="8">
        <f t="shared" si="9"/>
        <v>0</v>
      </c>
    </row>
    <row r="306" spans="1:9">
      <c r="A306" s="25">
        <v>43468.1083875836</v>
      </c>
      <c r="B306" s="30" t="s">
        <v>3</v>
      </c>
      <c r="C306" s="30" t="s">
        <v>5</v>
      </c>
      <c r="D306" s="30" t="s">
        <v>33</v>
      </c>
      <c r="E306" s="31">
        <v>11.3</v>
      </c>
      <c r="F306" s="31">
        <v>3.5</v>
      </c>
      <c r="G306" s="31">
        <v>7.8</v>
      </c>
      <c r="H306" s="8" t="str">
        <f t="shared" si="8"/>
        <v>M</v>
      </c>
      <c r="I306" s="8">
        <f t="shared" si="9"/>
        <v>2</v>
      </c>
    </row>
    <row r="307" spans="1:9">
      <c r="A307" s="25">
        <v>43468.1122743886</v>
      </c>
      <c r="B307" s="30" t="s">
        <v>3</v>
      </c>
      <c r="C307" s="30" t="s">
        <v>33</v>
      </c>
      <c r="D307" s="30" t="s">
        <v>33</v>
      </c>
      <c r="E307" s="31">
        <v>6.4</v>
      </c>
      <c r="F307" s="31">
        <v>1.5</v>
      </c>
      <c r="G307" s="31">
        <v>4.9</v>
      </c>
      <c r="H307" s="8" t="str">
        <f t="shared" si="8"/>
        <v> </v>
      </c>
      <c r="I307" s="8">
        <f t="shared" si="9"/>
        <v>0</v>
      </c>
    </row>
    <row r="308" spans="1:9">
      <c r="A308" s="25">
        <v>43468.1168773171</v>
      </c>
      <c r="B308" s="30" t="s">
        <v>2</v>
      </c>
      <c r="C308" s="30" t="s">
        <v>33</v>
      </c>
      <c r="D308" s="30" t="s">
        <v>33</v>
      </c>
      <c r="E308" s="31">
        <v>5.4</v>
      </c>
      <c r="F308" s="31">
        <v>1.2</v>
      </c>
      <c r="G308" s="31">
        <v>4.2</v>
      </c>
      <c r="H308" s="8" t="str">
        <f t="shared" si="8"/>
        <v> </v>
      </c>
      <c r="I308" s="8">
        <f t="shared" si="9"/>
        <v>0</v>
      </c>
    </row>
    <row r="309" spans="1:9">
      <c r="A309" s="25">
        <v>43468.1169205583</v>
      </c>
      <c r="B309" s="30" t="s">
        <v>3</v>
      </c>
      <c r="C309" s="30" t="s">
        <v>33</v>
      </c>
      <c r="D309" s="30" t="s">
        <v>33</v>
      </c>
      <c r="E309" s="31">
        <v>6.4</v>
      </c>
      <c r="F309" s="31">
        <v>1.5</v>
      </c>
      <c r="G309" s="31">
        <v>4.9</v>
      </c>
      <c r="H309" s="8" t="str">
        <f t="shared" si="8"/>
        <v> </v>
      </c>
      <c r="I309" s="8">
        <f t="shared" si="9"/>
        <v>0</v>
      </c>
    </row>
    <row r="310" spans="1:9">
      <c r="A310" s="25">
        <v>43468.12077239</v>
      </c>
      <c r="B310" s="30" t="s">
        <v>2</v>
      </c>
      <c r="C310" s="30" t="s">
        <v>33</v>
      </c>
      <c r="D310" s="30" t="s">
        <v>33</v>
      </c>
      <c r="E310" s="31">
        <v>5.4</v>
      </c>
      <c r="F310" s="31">
        <v>1.2</v>
      </c>
      <c r="G310" s="31">
        <v>4.2</v>
      </c>
      <c r="H310" s="8" t="str">
        <f t="shared" si="8"/>
        <v> </v>
      </c>
      <c r="I310" s="8">
        <f t="shared" si="9"/>
        <v>0</v>
      </c>
    </row>
    <row r="311" spans="1:9">
      <c r="A311" s="25">
        <v>43468.1488319822</v>
      </c>
      <c r="B311" s="30" t="s">
        <v>4</v>
      </c>
      <c r="C311" s="30" t="s">
        <v>33</v>
      </c>
      <c r="D311" s="30" t="s">
        <v>33</v>
      </c>
      <c r="E311" s="31">
        <v>7.4</v>
      </c>
      <c r="F311" s="31">
        <v>1.7</v>
      </c>
      <c r="G311" s="31">
        <v>5.7</v>
      </c>
      <c r="H311" s="8" t="str">
        <f t="shared" si="8"/>
        <v> </v>
      </c>
      <c r="I311" s="8">
        <f t="shared" si="9"/>
        <v>0</v>
      </c>
    </row>
    <row r="312" spans="1:9">
      <c r="A312" s="25">
        <v>43468.1500889473</v>
      </c>
      <c r="B312" s="30" t="s">
        <v>3</v>
      </c>
      <c r="C312" s="30" t="s">
        <v>33</v>
      </c>
      <c r="D312" s="30" t="s">
        <v>33</v>
      </c>
      <c r="E312" s="31">
        <v>6.4</v>
      </c>
      <c r="F312" s="31">
        <v>1.5</v>
      </c>
      <c r="G312" s="31">
        <v>4.9</v>
      </c>
      <c r="H312" s="8" t="str">
        <f t="shared" si="8"/>
        <v> </v>
      </c>
      <c r="I312" s="8">
        <f t="shared" si="9"/>
        <v>0</v>
      </c>
    </row>
    <row r="313" spans="1:9">
      <c r="A313" s="25">
        <v>43468.1530067755</v>
      </c>
      <c r="B313" s="30" t="s">
        <v>4</v>
      </c>
      <c r="C313" s="30" t="s">
        <v>5</v>
      </c>
      <c r="D313" s="30" t="s">
        <v>33</v>
      </c>
      <c r="E313" s="31">
        <v>12.3</v>
      </c>
      <c r="F313" s="31">
        <v>3.7</v>
      </c>
      <c r="G313" s="31">
        <v>8.6</v>
      </c>
      <c r="H313" s="8" t="str">
        <f t="shared" si="8"/>
        <v>L</v>
      </c>
      <c r="I313" s="8">
        <f t="shared" si="9"/>
        <v>3</v>
      </c>
    </row>
    <row r="314" spans="1:9">
      <c r="A314" s="25">
        <v>43468.1650611197</v>
      </c>
      <c r="B314" s="30" t="s">
        <v>3</v>
      </c>
      <c r="C314" s="30" t="s">
        <v>33</v>
      </c>
      <c r="D314" s="30" t="s">
        <v>33</v>
      </c>
      <c r="E314" s="31">
        <v>6.4</v>
      </c>
      <c r="F314" s="31">
        <v>1.5</v>
      </c>
      <c r="G314" s="31">
        <v>4.9</v>
      </c>
      <c r="H314" s="8" t="str">
        <f t="shared" si="8"/>
        <v> </v>
      </c>
      <c r="I314" s="8">
        <f t="shared" si="9"/>
        <v>0</v>
      </c>
    </row>
    <row r="315" spans="1:9">
      <c r="A315" s="25">
        <v>43468.1729458912</v>
      </c>
      <c r="B315" s="30" t="s">
        <v>3</v>
      </c>
      <c r="C315" s="30" t="s">
        <v>33</v>
      </c>
      <c r="D315" s="30" t="s">
        <v>33</v>
      </c>
      <c r="E315" s="31">
        <v>6.4</v>
      </c>
      <c r="F315" s="31">
        <v>1.5</v>
      </c>
      <c r="G315" s="31">
        <v>4.9</v>
      </c>
      <c r="H315" s="8" t="str">
        <f t="shared" si="8"/>
        <v> </v>
      </c>
      <c r="I315" s="8">
        <f t="shared" si="9"/>
        <v>0</v>
      </c>
    </row>
    <row r="316" spans="1:9">
      <c r="A316" s="25">
        <v>43468.1811732199</v>
      </c>
      <c r="B316" s="30" t="s">
        <v>2</v>
      </c>
      <c r="C316" s="30" t="s">
        <v>33</v>
      </c>
      <c r="D316" s="30" t="s">
        <v>33</v>
      </c>
      <c r="E316" s="31">
        <v>5.4</v>
      </c>
      <c r="F316" s="31">
        <v>1.2</v>
      </c>
      <c r="G316" s="31">
        <v>4.2</v>
      </c>
      <c r="H316" s="8" t="str">
        <f t="shared" si="8"/>
        <v> </v>
      </c>
      <c r="I316" s="8">
        <f t="shared" si="9"/>
        <v>0</v>
      </c>
    </row>
    <row r="317" spans="1:9">
      <c r="A317" s="25">
        <v>43468.1843290277</v>
      </c>
      <c r="B317" s="30" t="s">
        <v>3</v>
      </c>
      <c r="C317" s="30" t="s">
        <v>33</v>
      </c>
      <c r="D317" s="30" t="s">
        <v>33</v>
      </c>
      <c r="E317" s="31">
        <v>6.4</v>
      </c>
      <c r="F317" s="31">
        <v>1.5</v>
      </c>
      <c r="G317" s="31">
        <v>4.9</v>
      </c>
      <c r="H317" s="8" t="str">
        <f t="shared" si="8"/>
        <v> </v>
      </c>
      <c r="I317" s="8">
        <f t="shared" si="9"/>
        <v>0</v>
      </c>
    </row>
    <row r="318" spans="1:9">
      <c r="A318" s="25">
        <v>43468.2200069092</v>
      </c>
      <c r="B318" s="30" t="s">
        <v>3</v>
      </c>
      <c r="C318" s="30" t="s">
        <v>5</v>
      </c>
      <c r="D318" s="30" t="s">
        <v>33</v>
      </c>
      <c r="E318" s="31">
        <v>11.3</v>
      </c>
      <c r="F318" s="31">
        <v>3.5</v>
      </c>
      <c r="G318" s="31">
        <v>7.8</v>
      </c>
      <c r="H318" s="8" t="str">
        <f t="shared" si="8"/>
        <v>M</v>
      </c>
      <c r="I318" s="8">
        <f t="shared" si="9"/>
        <v>2</v>
      </c>
    </row>
    <row r="319" spans="1:9">
      <c r="A319" s="25">
        <v>43468.2257961601</v>
      </c>
      <c r="B319" s="30" t="s">
        <v>3</v>
      </c>
      <c r="C319" s="30" t="s">
        <v>33</v>
      </c>
      <c r="D319" s="30" t="s">
        <v>33</v>
      </c>
      <c r="E319" s="31">
        <v>6.4</v>
      </c>
      <c r="F319" s="31">
        <v>1.5</v>
      </c>
      <c r="G319" s="31">
        <v>4.9</v>
      </c>
      <c r="H319" s="8" t="str">
        <f t="shared" si="8"/>
        <v> </v>
      </c>
      <c r="I319" s="8">
        <f t="shared" si="9"/>
        <v>0</v>
      </c>
    </row>
    <row r="320" spans="1:9">
      <c r="A320" s="25">
        <v>43468.2296394442</v>
      </c>
      <c r="B320" s="30" t="s">
        <v>2</v>
      </c>
      <c r="C320" s="30" t="s">
        <v>5</v>
      </c>
      <c r="D320" s="30" t="s">
        <v>33</v>
      </c>
      <c r="E320" s="31">
        <v>10.3</v>
      </c>
      <c r="F320" s="31">
        <v>3.2</v>
      </c>
      <c r="G320" s="31">
        <v>7.1</v>
      </c>
      <c r="H320" s="8" t="str">
        <f t="shared" si="8"/>
        <v>S</v>
      </c>
      <c r="I320" s="8">
        <f t="shared" si="9"/>
        <v>1</v>
      </c>
    </row>
    <row r="321" spans="1:9">
      <c r="A321" s="25">
        <v>43468.2420633264</v>
      </c>
      <c r="B321" s="30" t="s">
        <v>3</v>
      </c>
      <c r="C321" s="30" t="s">
        <v>33</v>
      </c>
      <c r="D321" s="30" t="s">
        <v>33</v>
      </c>
      <c r="E321" s="31">
        <v>6.4</v>
      </c>
      <c r="F321" s="31">
        <v>1.5</v>
      </c>
      <c r="G321" s="31">
        <v>4.9</v>
      </c>
      <c r="H321" s="8" t="str">
        <f t="shared" si="8"/>
        <v> </v>
      </c>
      <c r="I321" s="8">
        <f t="shared" si="9"/>
        <v>0</v>
      </c>
    </row>
    <row r="322" spans="1:9">
      <c r="A322" s="25">
        <v>43468.2544166296</v>
      </c>
      <c r="B322" s="30" t="s">
        <v>2</v>
      </c>
      <c r="C322" s="30" t="s">
        <v>33</v>
      </c>
      <c r="D322" s="30" t="s">
        <v>33</v>
      </c>
      <c r="E322" s="31">
        <v>5.4</v>
      </c>
      <c r="F322" s="31">
        <v>1.2</v>
      </c>
      <c r="G322" s="31">
        <v>4.2</v>
      </c>
      <c r="H322" s="8" t="str">
        <f t="shared" si="8"/>
        <v> </v>
      </c>
      <c r="I322" s="8">
        <f t="shared" si="9"/>
        <v>0</v>
      </c>
    </row>
    <row r="323" spans="1:9">
      <c r="A323" s="25">
        <v>43468.2555808179</v>
      </c>
      <c r="B323" s="30" t="s">
        <v>3</v>
      </c>
      <c r="C323" s="30" t="s">
        <v>5</v>
      </c>
      <c r="D323" s="30" t="s">
        <v>33</v>
      </c>
      <c r="E323" s="31">
        <v>11.3</v>
      </c>
      <c r="F323" s="31">
        <v>3.5</v>
      </c>
      <c r="G323" s="31">
        <v>7.8</v>
      </c>
      <c r="H323" s="8" t="str">
        <f t="shared" si="8"/>
        <v>M</v>
      </c>
      <c r="I323" s="8">
        <f t="shared" si="9"/>
        <v>2</v>
      </c>
    </row>
    <row r="324" spans="1:9">
      <c r="A324" s="25">
        <v>43468.2607648436</v>
      </c>
      <c r="B324" s="30" t="s">
        <v>2</v>
      </c>
      <c r="C324" s="30" t="s">
        <v>33</v>
      </c>
      <c r="D324" s="30" t="s">
        <v>33</v>
      </c>
      <c r="E324" s="31">
        <v>5.4</v>
      </c>
      <c r="F324" s="31">
        <v>1.2</v>
      </c>
      <c r="G324" s="31">
        <v>4.2</v>
      </c>
      <c r="H324" s="8" t="str">
        <f t="shared" si="8"/>
        <v> </v>
      </c>
      <c r="I324" s="8">
        <f t="shared" si="9"/>
        <v>0</v>
      </c>
    </row>
    <row r="325" spans="1:9">
      <c r="A325" s="25">
        <v>43468.2671751996</v>
      </c>
      <c r="B325" s="30" t="s">
        <v>3</v>
      </c>
      <c r="C325" s="30" t="s">
        <v>33</v>
      </c>
      <c r="D325" s="30" t="s">
        <v>33</v>
      </c>
      <c r="E325" s="31">
        <v>6.4</v>
      </c>
      <c r="F325" s="31">
        <v>1.5</v>
      </c>
      <c r="G325" s="31">
        <v>4.9</v>
      </c>
      <c r="H325" s="8" t="str">
        <f t="shared" si="8"/>
        <v> </v>
      </c>
      <c r="I325" s="8">
        <f t="shared" si="9"/>
        <v>0</v>
      </c>
    </row>
    <row r="326" spans="1:9">
      <c r="A326" s="25">
        <v>43468.2675138942</v>
      </c>
      <c r="B326" s="30" t="s">
        <v>3</v>
      </c>
      <c r="C326" s="30" t="s">
        <v>5</v>
      </c>
      <c r="D326" s="30" t="s">
        <v>33</v>
      </c>
      <c r="E326" s="31">
        <v>11.3</v>
      </c>
      <c r="F326" s="31">
        <v>3.5</v>
      </c>
      <c r="G326" s="31">
        <v>7.8</v>
      </c>
      <c r="H326" s="8" t="str">
        <f t="shared" si="8"/>
        <v>M</v>
      </c>
      <c r="I326" s="8">
        <f t="shared" si="9"/>
        <v>2</v>
      </c>
    </row>
    <row r="327" spans="1:9">
      <c r="A327" s="25">
        <v>43468.2793461032</v>
      </c>
      <c r="B327" s="30" t="s">
        <v>3</v>
      </c>
      <c r="C327" s="30" t="s">
        <v>33</v>
      </c>
      <c r="D327" s="30" t="s">
        <v>33</v>
      </c>
      <c r="E327" s="31">
        <v>6.4</v>
      </c>
      <c r="F327" s="31">
        <v>1.5</v>
      </c>
      <c r="G327" s="31">
        <v>4.9</v>
      </c>
      <c r="H327" s="8" t="str">
        <f t="shared" si="8"/>
        <v> </v>
      </c>
      <c r="I327" s="8">
        <f t="shared" si="9"/>
        <v>0</v>
      </c>
    </row>
    <row r="328" spans="1:9">
      <c r="A328" s="25">
        <v>43468.2820765121</v>
      </c>
      <c r="B328" s="30" t="s">
        <v>4</v>
      </c>
      <c r="C328" s="30" t="s">
        <v>33</v>
      </c>
      <c r="D328" s="30" t="s">
        <v>33</v>
      </c>
      <c r="E328" s="31">
        <v>7.4</v>
      </c>
      <c r="F328" s="31">
        <v>1.7</v>
      </c>
      <c r="G328" s="31">
        <v>5.7</v>
      </c>
      <c r="H328" s="8" t="str">
        <f t="shared" si="8"/>
        <v> </v>
      </c>
      <c r="I328" s="8">
        <f t="shared" si="9"/>
        <v>0</v>
      </c>
    </row>
    <row r="329" spans="1:9">
      <c r="A329" s="25">
        <v>43468.2932900828</v>
      </c>
      <c r="B329" s="30" t="s">
        <v>3</v>
      </c>
      <c r="C329" s="30" t="s">
        <v>5</v>
      </c>
      <c r="D329" s="30" t="s">
        <v>33</v>
      </c>
      <c r="E329" s="31">
        <v>11.3</v>
      </c>
      <c r="F329" s="31">
        <v>3.5</v>
      </c>
      <c r="G329" s="31">
        <v>7.8</v>
      </c>
      <c r="H329" s="8" t="str">
        <f t="shared" si="8"/>
        <v>M</v>
      </c>
      <c r="I329" s="8">
        <f t="shared" si="9"/>
        <v>2</v>
      </c>
    </row>
    <row r="330" spans="1:9">
      <c r="A330" s="25">
        <v>43468.3045949301</v>
      </c>
      <c r="B330" s="30" t="s">
        <v>3</v>
      </c>
      <c r="C330" s="30" t="s">
        <v>33</v>
      </c>
      <c r="D330" s="30" t="s">
        <v>33</v>
      </c>
      <c r="E330" s="31">
        <v>6.4</v>
      </c>
      <c r="F330" s="31">
        <v>1.5</v>
      </c>
      <c r="G330" s="31">
        <v>4.9</v>
      </c>
      <c r="H330" s="8" t="str">
        <f t="shared" si="8"/>
        <v> </v>
      </c>
      <c r="I330" s="8">
        <f t="shared" si="9"/>
        <v>0</v>
      </c>
    </row>
    <row r="331" spans="1:9">
      <c r="A331" s="25">
        <v>43468.308484168</v>
      </c>
      <c r="B331" s="30" t="s">
        <v>4</v>
      </c>
      <c r="C331" s="30" t="s">
        <v>33</v>
      </c>
      <c r="D331" s="30" t="s">
        <v>33</v>
      </c>
      <c r="E331" s="31">
        <v>7.4</v>
      </c>
      <c r="F331" s="31">
        <v>1.7</v>
      </c>
      <c r="G331" s="31">
        <v>5.7</v>
      </c>
      <c r="H331" s="8" t="str">
        <f t="shared" si="8"/>
        <v> </v>
      </c>
      <c r="I331" s="8">
        <f t="shared" si="9"/>
        <v>0</v>
      </c>
    </row>
    <row r="332" spans="1:9">
      <c r="A332" s="25">
        <v>43468.3166142229</v>
      </c>
      <c r="B332" s="30" t="s">
        <v>3</v>
      </c>
      <c r="C332" s="30" t="s">
        <v>5</v>
      </c>
      <c r="D332" s="30" t="s">
        <v>33</v>
      </c>
      <c r="E332" s="31">
        <v>11.3</v>
      </c>
      <c r="F332" s="31">
        <v>3.5</v>
      </c>
      <c r="G332" s="31">
        <v>7.8</v>
      </c>
      <c r="H332" s="8" t="str">
        <f t="shared" ref="H332:H395" si="10">IF(C332="Yes",B332," ")</f>
        <v>M</v>
      </c>
      <c r="I332" s="8">
        <f t="shared" ref="I332:I395" si="11">IF(H332="S",1,IF(H332="M",2,IF(H332="L",3,0)))</f>
        <v>2</v>
      </c>
    </row>
    <row r="333" spans="1:9">
      <c r="A333" s="25">
        <v>43468.3175039836</v>
      </c>
      <c r="B333" s="30" t="s">
        <v>4</v>
      </c>
      <c r="C333" s="30" t="s">
        <v>33</v>
      </c>
      <c r="D333" s="30" t="s">
        <v>33</v>
      </c>
      <c r="E333" s="31">
        <v>7.4</v>
      </c>
      <c r="F333" s="31">
        <v>1.7</v>
      </c>
      <c r="G333" s="31">
        <v>5.7</v>
      </c>
      <c r="H333" s="8" t="str">
        <f t="shared" si="10"/>
        <v> </v>
      </c>
      <c r="I333" s="8">
        <f t="shared" si="11"/>
        <v>0</v>
      </c>
    </row>
    <row r="334" spans="1:9">
      <c r="A334" s="25">
        <v>43468.3202600942</v>
      </c>
      <c r="B334" s="30" t="s">
        <v>3</v>
      </c>
      <c r="C334" s="30" t="s">
        <v>33</v>
      </c>
      <c r="D334" s="30" t="s">
        <v>33</v>
      </c>
      <c r="E334" s="31">
        <v>6.4</v>
      </c>
      <c r="F334" s="31">
        <v>1.5</v>
      </c>
      <c r="G334" s="31">
        <v>4.9</v>
      </c>
      <c r="H334" s="8" t="str">
        <f t="shared" si="10"/>
        <v> </v>
      </c>
      <c r="I334" s="8">
        <f t="shared" si="11"/>
        <v>0</v>
      </c>
    </row>
    <row r="335" spans="1:9">
      <c r="A335" s="25">
        <v>43468.3310342167</v>
      </c>
      <c r="B335" s="30" t="s">
        <v>4</v>
      </c>
      <c r="C335" s="30" t="s">
        <v>5</v>
      </c>
      <c r="D335" s="30" t="s">
        <v>33</v>
      </c>
      <c r="E335" s="31">
        <v>12.3</v>
      </c>
      <c r="F335" s="31">
        <v>3.7</v>
      </c>
      <c r="G335" s="31">
        <v>8.6</v>
      </c>
      <c r="H335" s="8" t="str">
        <f t="shared" si="10"/>
        <v>L</v>
      </c>
      <c r="I335" s="8">
        <f t="shared" si="11"/>
        <v>3</v>
      </c>
    </row>
    <row r="336" spans="1:9">
      <c r="A336" s="25">
        <v>43468.3334972807</v>
      </c>
      <c r="B336" s="30" t="s">
        <v>2</v>
      </c>
      <c r="C336" s="30" t="s">
        <v>33</v>
      </c>
      <c r="D336" s="30" t="s">
        <v>33</v>
      </c>
      <c r="E336" s="31">
        <v>5.4</v>
      </c>
      <c r="F336" s="31">
        <v>1.2</v>
      </c>
      <c r="G336" s="31">
        <v>4.2</v>
      </c>
      <c r="H336" s="8" t="str">
        <f t="shared" si="10"/>
        <v> </v>
      </c>
      <c r="I336" s="8">
        <f t="shared" si="11"/>
        <v>0</v>
      </c>
    </row>
    <row r="337" spans="1:9">
      <c r="A337" s="25">
        <v>43468.333573607</v>
      </c>
      <c r="B337" s="30" t="s">
        <v>4</v>
      </c>
      <c r="C337" s="30" t="s">
        <v>33</v>
      </c>
      <c r="D337" s="30" t="s">
        <v>33</v>
      </c>
      <c r="E337" s="31">
        <v>7.4</v>
      </c>
      <c r="F337" s="31">
        <v>1.7</v>
      </c>
      <c r="G337" s="31">
        <v>5.7</v>
      </c>
      <c r="H337" s="8" t="str">
        <f t="shared" si="10"/>
        <v> </v>
      </c>
      <c r="I337" s="8">
        <f t="shared" si="11"/>
        <v>0</v>
      </c>
    </row>
    <row r="338" spans="1:9">
      <c r="A338" s="25">
        <v>43468.3346178422</v>
      </c>
      <c r="B338" s="30" t="s">
        <v>3</v>
      </c>
      <c r="C338" s="30" t="s">
        <v>33</v>
      </c>
      <c r="D338" s="30" t="s">
        <v>33</v>
      </c>
      <c r="E338" s="31">
        <v>6.4</v>
      </c>
      <c r="F338" s="31">
        <v>1.5</v>
      </c>
      <c r="G338" s="31">
        <v>4.9</v>
      </c>
      <c r="H338" s="8" t="str">
        <f t="shared" si="10"/>
        <v> </v>
      </c>
      <c r="I338" s="8">
        <f t="shared" si="11"/>
        <v>0</v>
      </c>
    </row>
    <row r="339" spans="1:9">
      <c r="A339" s="25">
        <v>43468.3361690197</v>
      </c>
      <c r="B339" s="30" t="s">
        <v>2</v>
      </c>
      <c r="C339" s="30" t="s">
        <v>33</v>
      </c>
      <c r="D339" s="30" t="s">
        <v>33</v>
      </c>
      <c r="E339" s="31">
        <v>5.4</v>
      </c>
      <c r="F339" s="31">
        <v>1.2</v>
      </c>
      <c r="G339" s="31">
        <v>4.2</v>
      </c>
      <c r="H339" s="8" t="str">
        <f t="shared" si="10"/>
        <v> </v>
      </c>
      <c r="I339" s="8">
        <f t="shared" si="11"/>
        <v>0</v>
      </c>
    </row>
    <row r="340" spans="1:9">
      <c r="A340" s="25">
        <v>43468.3458887205</v>
      </c>
      <c r="B340" s="30" t="s">
        <v>3</v>
      </c>
      <c r="C340" s="30" t="s">
        <v>33</v>
      </c>
      <c r="D340" s="30" t="s">
        <v>33</v>
      </c>
      <c r="E340" s="31">
        <v>6.4</v>
      </c>
      <c r="F340" s="31">
        <v>1.5</v>
      </c>
      <c r="G340" s="31">
        <v>4.9</v>
      </c>
      <c r="H340" s="8" t="str">
        <f t="shared" si="10"/>
        <v> </v>
      </c>
      <c r="I340" s="8">
        <f t="shared" si="11"/>
        <v>0</v>
      </c>
    </row>
    <row r="341" spans="1:9">
      <c r="A341" s="25">
        <v>43468.361129106</v>
      </c>
      <c r="B341" s="30" t="s">
        <v>3</v>
      </c>
      <c r="C341" s="30" t="s">
        <v>5</v>
      </c>
      <c r="D341" s="30" t="s">
        <v>33</v>
      </c>
      <c r="E341" s="31">
        <v>11.3</v>
      </c>
      <c r="F341" s="31">
        <v>3.5</v>
      </c>
      <c r="G341" s="31">
        <v>7.8</v>
      </c>
      <c r="H341" s="8" t="str">
        <f t="shared" si="10"/>
        <v>M</v>
      </c>
      <c r="I341" s="8">
        <f t="shared" si="11"/>
        <v>2</v>
      </c>
    </row>
    <row r="342" spans="1:9">
      <c r="A342" s="25">
        <v>43468.3632065801</v>
      </c>
      <c r="B342" s="30" t="s">
        <v>4</v>
      </c>
      <c r="C342" s="30" t="s">
        <v>33</v>
      </c>
      <c r="D342" s="30" t="s">
        <v>33</v>
      </c>
      <c r="E342" s="31">
        <v>7.4</v>
      </c>
      <c r="F342" s="31">
        <v>1.7</v>
      </c>
      <c r="G342" s="31">
        <v>5.7</v>
      </c>
      <c r="H342" s="8" t="str">
        <f t="shared" si="10"/>
        <v> </v>
      </c>
      <c r="I342" s="8">
        <f t="shared" si="11"/>
        <v>0</v>
      </c>
    </row>
    <row r="343" spans="1:9">
      <c r="A343" s="25">
        <v>43468.3643799447</v>
      </c>
      <c r="B343" s="30" t="s">
        <v>4</v>
      </c>
      <c r="C343" s="30" t="s">
        <v>33</v>
      </c>
      <c r="D343" s="30" t="s">
        <v>33</v>
      </c>
      <c r="E343" s="31">
        <v>7.4</v>
      </c>
      <c r="F343" s="31">
        <v>1.7</v>
      </c>
      <c r="G343" s="31">
        <v>5.7</v>
      </c>
      <c r="H343" s="8" t="str">
        <f t="shared" si="10"/>
        <v> </v>
      </c>
      <c r="I343" s="8">
        <f t="shared" si="11"/>
        <v>0</v>
      </c>
    </row>
    <row r="344" spans="1:9">
      <c r="A344" s="25">
        <v>43468.3688330127</v>
      </c>
      <c r="B344" s="30" t="s">
        <v>2</v>
      </c>
      <c r="C344" s="30" t="s">
        <v>33</v>
      </c>
      <c r="D344" s="30" t="s">
        <v>33</v>
      </c>
      <c r="E344" s="31">
        <v>5.4</v>
      </c>
      <c r="F344" s="31">
        <v>1.2</v>
      </c>
      <c r="G344" s="31">
        <v>4.2</v>
      </c>
      <c r="H344" s="8" t="str">
        <f t="shared" si="10"/>
        <v> </v>
      </c>
      <c r="I344" s="8">
        <f t="shared" si="11"/>
        <v>0</v>
      </c>
    </row>
    <row r="345" spans="1:9">
      <c r="A345" s="25">
        <v>43468.3846480188</v>
      </c>
      <c r="B345" s="30" t="s">
        <v>4</v>
      </c>
      <c r="C345" s="30" t="s">
        <v>33</v>
      </c>
      <c r="D345" s="30" t="s">
        <v>33</v>
      </c>
      <c r="E345" s="31">
        <v>7.4</v>
      </c>
      <c r="F345" s="31">
        <v>1.7</v>
      </c>
      <c r="G345" s="31">
        <v>5.7</v>
      </c>
      <c r="H345" s="8" t="str">
        <f t="shared" si="10"/>
        <v> </v>
      </c>
      <c r="I345" s="8">
        <f t="shared" si="11"/>
        <v>0</v>
      </c>
    </row>
    <row r="346" spans="1:9">
      <c r="A346" s="25">
        <v>43468.3876532739</v>
      </c>
      <c r="B346" s="30" t="s">
        <v>3</v>
      </c>
      <c r="C346" s="30" t="s">
        <v>33</v>
      </c>
      <c r="D346" s="30" t="s">
        <v>33</v>
      </c>
      <c r="E346" s="31">
        <v>6.4</v>
      </c>
      <c r="F346" s="31">
        <v>1.5</v>
      </c>
      <c r="G346" s="31">
        <v>4.9</v>
      </c>
      <c r="H346" s="8" t="str">
        <f t="shared" si="10"/>
        <v> </v>
      </c>
      <c r="I346" s="8">
        <f t="shared" si="11"/>
        <v>0</v>
      </c>
    </row>
    <row r="347" spans="1:9">
      <c r="A347" s="25">
        <v>43468.3955085079</v>
      </c>
      <c r="B347" s="30" t="s">
        <v>3</v>
      </c>
      <c r="C347" s="30" t="s">
        <v>5</v>
      </c>
      <c r="D347" s="30" t="s">
        <v>33</v>
      </c>
      <c r="E347" s="31">
        <v>11.3</v>
      </c>
      <c r="F347" s="31">
        <v>3.5</v>
      </c>
      <c r="G347" s="31">
        <v>7.8</v>
      </c>
      <c r="H347" s="8" t="str">
        <f t="shared" si="10"/>
        <v>M</v>
      </c>
      <c r="I347" s="8">
        <f t="shared" si="11"/>
        <v>2</v>
      </c>
    </row>
    <row r="348" spans="1:9">
      <c r="A348" s="25">
        <v>43468.3962096276</v>
      </c>
      <c r="B348" s="30" t="s">
        <v>4</v>
      </c>
      <c r="C348" s="30" t="s">
        <v>33</v>
      </c>
      <c r="D348" s="30" t="s">
        <v>33</v>
      </c>
      <c r="E348" s="31">
        <v>7.4</v>
      </c>
      <c r="F348" s="31">
        <v>1.7</v>
      </c>
      <c r="G348" s="31">
        <v>5.7</v>
      </c>
      <c r="H348" s="8" t="str">
        <f t="shared" si="10"/>
        <v> </v>
      </c>
      <c r="I348" s="8">
        <f t="shared" si="11"/>
        <v>0</v>
      </c>
    </row>
    <row r="349" spans="1:9">
      <c r="A349" s="25">
        <v>43468.4095468195</v>
      </c>
      <c r="B349" s="30" t="s">
        <v>2</v>
      </c>
      <c r="C349" s="30" t="s">
        <v>33</v>
      </c>
      <c r="D349" s="30" t="s">
        <v>33</v>
      </c>
      <c r="E349" s="31">
        <v>5.4</v>
      </c>
      <c r="F349" s="31">
        <v>1.2</v>
      </c>
      <c r="G349" s="31">
        <v>4.2</v>
      </c>
      <c r="H349" s="8" t="str">
        <f t="shared" si="10"/>
        <v> </v>
      </c>
      <c r="I349" s="8">
        <f t="shared" si="11"/>
        <v>0</v>
      </c>
    </row>
    <row r="350" spans="1:9">
      <c r="A350" s="25">
        <v>43468.4186642737</v>
      </c>
      <c r="B350" s="30" t="s">
        <v>2</v>
      </c>
      <c r="C350" s="30" t="s">
        <v>33</v>
      </c>
      <c r="D350" s="30" t="s">
        <v>33</v>
      </c>
      <c r="E350" s="31">
        <v>5.4</v>
      </c>
      <c r="F350" s="31">
        <v>1.2</v>
      </c>
      <c r="G350" s="31">
        <v>4.2</v>
      </c>
      <c r="H350" s="8" t="str">
        <f t="shared" si="10"/>
        <v> </v>
      </c>
      <c r="I350" s="8">
        <f t="shared" si="11"/>
        <v>0</v>
      </c>
    </row>
    <row r="351" spans="1:9">
      <c r="A351" s="25">
        <v>43468.4187459002</v>
      </c>
      <c r="B351" s="30" t="s">
        <v>4</v>
      </c>
      <c r="C351" s="30" t="s">
        <v>33</v>
      </c>
      <c r="D351" s="30" t="s">
        <v>33</v>
      </c>
      <c r="E351" s="31">
        <v>7.4</v>
      </c>
      <c r="F351" s="31">
        <v>1.7</v>
      </c>
      <c r="G351" s="31">
        <v>5.7</v>
      </c>
      <c r="H351" s="8" t="str">
        <f t="shared" si="10"/>
        <v> </v>
      </c>
      <c r="I351" s="8">
        <f t="shared" si="11"/>
        <v>0</v>
      </c>
    </row>
    <row r="352" spans="1:9">
      <c r="A352" s="25">
        <v>43468.4322493745</v>
      </c>
      <c r="B352" s="30" t="s">
        <v>4</v>
      </c>
      <c r="C352" s="30" t="s">
        <v>5</v>
      </c>
      <c r="D352" s="30" t="s">
        <v>33</v>
      </c>
      <c r="E352" s="31">
        <v>12.3</v>
      </c>
      <c r="F352" s="31">
        <v>3.7</v>
      </c>
      <c r="G352" s="31">
        <v>8.6</v>
      </c>
      <c r="H352" s="8" t="str">
        <f t="shared" si="10"/>
        <v>L</v>
      </c>
      <c r="I352" s="8">
        <f t="shared" si="11"/>
        <v>3</v>
      </c>
    </row>
    <row r="353" spans="1:9">
      <c r="A353" s="25">
        <v>43468.4381276192</v>
      </c>
      <c r="B353" s="30" t="s">
        <v>3</v>
      </c>
      <c r="C353" s="30" t="s">
        <v>5</v>
      </c>
      <c r="D353" s="30" t="s">
        <v>33</v>
      </c>
      <c r="E353" s="31">
        <v>11.3</v>
      </c>
      <c r="F353" s="31">
        <v>3.5</v>
      </c>
      <c r="G353" s="31">
        <v>7.8</v>
      </c>
      <c r="H353" s="8" t="str">
        <f t="shared" si="10"/>
        <v>M</v>
      </c>
      <c r="I353" s="8">
        <f t="shared" si="11"/>
        <v>2</v>
      </c>
    </row>
    <row r="354" spans="1:9">
      <c r="A354" s="25">
        <v>43468.4393308412</v>
      </c>
      <c r="B354" s="30" t="s">
        <v>4</v>
      </c>
      <c r="C354" s="30" t="s">
        <v>33</v>
      </c>
      <c r="D354" s="30" t="s">
        <v>33</v>
      </c>
      <c r="E354" s="31">
        <v>7.4</v>
      </c>
      <c r="F354" s="31">
        <v>1.7</v>
      </c>
      <c r="G354" s="31">
        <v>5.7</v>
      </c>
      <c r="H354" s="8" t="str">
        <f t="shared" si="10"/>
        <v> </v>
      </c>
      <c r="I354" s="8">
        <f t="shared" si="11"/>
        <v>0</v>
      </c>
    </row>
    <row r="355" spans="1:9">
      <c r="A355" s="25">
        <v>43468.441429209</v>
      </c>
      <c r="B355" s="30" t="s">
        <v>2</v>
      </c>
      <c r="C355" s="30" t="s">
        <v>33</v>
      </c>
      <c r="D355" s="30" t="s">
        <v>33</v>
      </c>
      <c r="E355" s="31">
        <v>5.4</v>
      </c>
      <c r="F355" s="31">
        <v>1.2</v>
      </c>
      <c r="G355" s="31">
        <v>4.2</v>
      </c>
      <c r="H355" s="8" t="str">
        <f t="shared" si="10"/>
        <v> </v>
      </c>
      <c r="I355" s="8">
        <f t="shared" si="11"/>
        <v>0</v>
      </c>
    </row>
    <row r="356" spans="1:9">
      <c r="A356" s="25">
        <v>43468.4619378745</v>
      </c>
      <c r="B356" s="30" t="s">
        <v>3</v>
      </c>
      <c r="C356" s="30" t="s">
        <v>33</v>
      </c>
      <c r="D356" s="30" t="s">
        <v>33</v>
      </c>
      <c r="E356" s="31">
        <v>6.4</v>
      </c>
      <c r="F356" s="31">
        <v>1.5</v>
      </c>
      <c r="G356" s="31">
        <v>4.9</v>
      </c>
      <c r="H356" s="8" t="str">
        <f t="shared" si="10"/>
        <v> </v>
      </c>
      <c r="I356" s="8">
        <f t="shared" si="11"/>
        <v>0</v>
      </c>
    </row>
    <row r="357" spans="1:9">
      <c r="A357" s="25">
        <v>43468.4622646222</v>
      </c>
      <c r="B357" s="30" t="s">
        <v>3</v>
      </c>
      <c r="C357" s="30" t="s">
        <v>33</v>
      </c>
      <c r="D357" s="30" t="s">
        <v>33</v>
      </c>
      <c r="E357" s="31">
        <v>6.4</v>
      </c>
      <c r="F357" s="31">
        <v>1.5</v>
      </c>
      <c r="G357" s="31">
        <v>4.9</v>
      </c>
      <c r="H357" s="8" t="str">
        <f t="shared" si="10"/>
        <v> </v>
      </c>
      <c r="I357" s="8">
        <f t="shared" si="11"/>
        <v>0</v>
      </c>
    </row>
    <row r="358" spans="1:9">
      <c r="A358" s="25">
        <v>43468.4651316608</v>
      </c>
      <c r="B358" s="30" t="s">
        <v>4</v>
      </c>
      <c r="C358" s="30" t="s">
        <v>5</v>
      </c>
      <c r="D358" s="30" t="s">
        <v>33</v>
      </c>
      <c r="E358" s="31">
        <v>12.3</v>
      </c>
      <c r="F358" s="31">
        <v>3.7</v>
      </c>
      <c r="G358" s="31">
        <v>8.6</v>
      </c>
      <c r="H358" s="8" t="str">
        <f t="shared" si="10"/>
        <v>L</v>
      </c>
      <c r="I358" s="8">
        <f t="shared" si="11"/>
        <v>3</v>
      </c>
    </row>
    <row r="359" spans="1:9">
      <c r="A359" s="25">
        <v>43468.4774944957</v>
      </c>
      <c r="B359" s="30" t="s">
        <v>3</v>
      </c>
      <c r="C359" s="30" t="s">
        <v>33</v>
      </c>
      <c r="D359" s="30" t="s">
        <v>33</v>
      </c>
      <c r="E359" s="31">
        <v>6.4</v>
      </c>
      <c r="F359" s="31">
        <v>1.5</v>
      </c>
      <c r="G359" s="31">
        <v>4.9</v>
      </c>
      <c r="H359" s="8" t="str">
        <f t="shared" si="10"/>
        <v> </v>
      </c>
      <c r="I359" s="8">
        <f t="shared" si="11"/>
        <v>0</v>
      </c>
    </row>
    <row r="360" spans="1:9">
      <c r="A360" s="25">
        <v>43468.4811161589</v>
      </c>
      <c r="B360" s="30" t="s">
        <v>2</v>
      </c>
      <c r="C360" s="30" t="s">
        <v>33</v>
      </c>
      <c r="D360" s="30" t="s">
        <v>33</v>
      </c>
      <c r="E360" s="31">
        <v>5.4</v>
      </c>
      <c r="F360" s="31">
        <v>1.2</v>
      </c>
      <c r="G360" s="31">
        <v>4.2</v>
      </c>
      <c r="H360" s="8" t="str">
        <f t="shared" si="10"/>
        <v> </v>
      </c>
      <c r="I360" s="8">
        <f t="shared" si="11"/>
        <v>0</v>
      </c>
    </row>
    <row r="361" spans="1:9">
      <c r="A361" s="25">
        <v>43468.5185819924</v>
      </c>
      <c r="B361" s="30" t="s">
        <v>2</v>
      </c>
      <c r="C361" s="30" t="s">
        <v>33</v>
      </c>
      <c r="D361" s="30" t="s">
        <v>33</v>
      </c>
      <c r="E361" s="31">
        <v>5.4</v>
      </c>
      <c r="F361" s="31">
        <v>1.2</v>
      </c>
      <c r="G361" s="31">
        <v>4.2</v>
      </c>
      <c r="H361" s="8" t="str">
        <f t="shared" si="10"/>
        <v> </v>
      </c>
      <c r="I361" s="8">
        <f t="shared" si="11"/>
        <v>0</v>
      </c>
    </row>
    <row r="362" spans="1:9">
      <c r="A362" s="25">
        <v>43468.5278596264</v>
      </c>
      <c r="B362" s="30" t="s">
        <v>3</v>
      </c>
      <c r="C362" s="30" t="s">
        <v>33</v>
      </c>
      <c r="D362" s="30" t="s">
        <v>33</v>
      </c>
      <c r="E362" s="31">
        <v>6.4</v>
      </c>
      <c r="F362" s="31">
        <v>1.5</v>
      </c>
      <c r="G362" s="31">
        <v>4.9</v>
      </c>
      <c r="H362" s="8" t="str">
        <f t="shared" si="10"/>
        <v> </v>
      </c>
      <c r="I362" s="8">
        <f t="shared" si="11"/>
        <v>0</v>
      </c>
    </row>
    <row r="363" spans="1:9">
      <c r="A363" s="25">
        <v>43468.5588506406</v>
      </c>
      <c r="B363" s="30" t="s">
        <v>2</v>
      </c>
      <c r="C363" s="30" t="s">
        <v>33</v>
      </c>
      <c r="D363" s="30" t="s">
        <v>33</v>
      </c>
      <c r="E363" s="31">
        <v>5.4</v>
      </c>
      <c r="F363" s="31">
        <v>1.2</v>
      </c>
      <c r="G363" s="31">
        <v>4.2</v>
      </c>
      <c r="H363" s="8" t="str">
        <f t="shared" si="10"/>
        <v> </v>
      </c>
      <c r="I363" s="8">
        <f t="shared" si="11"/>
        <v>0</v>
      </c>
    </row>
    <row r="364" spans="1:9">
      <c r="A364" s="25">
        <v>43468.5758057701</v>
      </c>
      <c r="B364" s="30" t="s">
        <v>3</v>
      </c>
      <c r="C364" s="30" t="s">
        <v>33</v>
      </c>
      <c r="D364" s="30" t="s">
        <v>33</v>
      </c>
      <c r="E364" s="31">
        <v>6.4</v>
      </c>
      <c r="F364" s="31">
        <v>1.5</v>
      </c>
      <c r="G364" s="31">
        <v>4.9</v>
      </c>
      <c r="H364" s="8" t="str">
        <f t="shared" si="10"/>
        <v> </v>
      </c>
      <c r="I364" s="8">
        <f t="shared" si="11"/>
        <v>0</v>
      </c>
    </row>
    <row r="365" spans="1:9">
      <c r="A365" s="25">
        <v>43468.5785384326</v>
      </c>
      <c r="B365" s="30" t="s">
        <v>4</v>
      </c>
      <c r="C365" s="30" t="s">
        <v>33</v>
      </c>
      <c r="D365" s="30" t="s">
        <v>33</v>
      </c>
      <c r="E365" s="31">
        <v>7.4</v>
      </c>
      <c r="F365" s="31">
        <v>1.7</v>
      </c>
      <c r="G365" s="31">
        <v>5.7</v>
      </c>
      <c r="H365" s="8" t="str">
        <f t="shared" si="10"/>
        <v> </v>
      </c>
      <c r="I365" s="8">
        <f t="shared" si="11"/>
        <v>0</v>
      </c>
    </row>
    <row r="366" spans="1:9">
      <c r="A366" s="25">
        <v>43468.5976265328</v>
      </c>
      <c r="B366" s="30" t="s">
        <v>2</v>
      </c>
      <c r="C366" s="30" t="s">
        <v>33</v>
      </c>
      <c r="D366" s="30" t="s">
        <v>33</v>
      </c>
      <c r="E366" s="31">
        <v>5.4</v>
      </c>
      <c r="F366" s="31">
        <v>1.2</v>
      </c>
      <c r="G366" s="31">
        <v>4.2</v>
      </c>
      <c r="H366" s="8" t="str">
        <f t="shared" si="10"/>
        <v> </v>
      </c>
      <c r="I366" s="8">
        <f t="shared" si="11"/>
        <v>0</v>
      </c>
    </row>
    <row r="367" spans="1:9">
      <c r="A367" s="25">
        <v>43468.5996563671</v>
      </c>
      <c r="B367" s="30" t="s">
        <v>3</v>
      </c>
      <c r="C367" s="30" t="s">
        <v>33</v>
      </c>
      <c r="D367" s="30" t="s">
        <v>33</v>
      </c>
      <c r="E367" s="31">
        <v>6.4</v>
      </c>
      <c r="F367" s="31">
        <v>1.5</v>
      </c>
      <c r="G367" s="31">
        <v>4.9</v>
      </c>
      <c r="H367" s="8" t="str">
        <f t="shared" si="10"/>
        <v> </v>
      </c>
      <c r="I367" s="8">
        <f t="shared" si="11"/>
        <v>0</v>
      </c>
    </row>
    <row r="368" spans="1:9">
      <c r="A368" s="25">
        <v>43468.6196652564</v>
      </c>
      <c r="B368" s="30" t="s">
        <v>2</v>
      </c>
      <c r="C368" s="30" t="s">
        <v>5</v>
      </c>
      <c r="D368" s="30" t="s">
        <v>33</v>
      </c>
      <c r="E368" s="31">
        <v>10.3</v>
      </c>
      <c r="F368" s="31">
        <v>3.2</v>
      </c>
      <c r="G368" s="31">
        <v>7.1</v>
      </c>
      <c r="H368" s="8" t="str">
        <f t="shared" si="10"/>
        <v>S</v>
      </c>
      <c r="I368" s="8">
        <f t="shared" si="11"/>
        <v>1</v>
      </c>
    </row>
    <row r="369" spans="1:9">
      <c r="A369" s="25">
        <v>43468.6315227317</v>
      </c>
      <c r="B369" s="30" t="s">
        <v>3</v>
      </c>
      <c r="C369" s="30" t="s">
        <v>33</v>
      </c>
      <c r="D369" s="30" t="s">
        <v>33</v>
      </c>
      <c r="E369" s="31">
        <v>6.4</v>
      </c>
      <c r="F369" s="31">
        <v>1.5</v>
      </c>
      <c r="G369" s="31">
        <v>4.9</v>
      </c>
      <c r="H369" s="8" t="str">
        <f t="shared" si="10"/>
        <v> </v>
      </c>
      <c r="I369" s="8">
        <f t="shared" si="11"/>
        <v>0</v>
      </c>
    </row>
    <row r="370" spans="1:9">
      <c r="A370" s="25">
        <v>43468.6387991026</v>
      </c>
      <c r="B370" s="30" t="s">
        <v>2</v>
      </c>
      <c r="C370" s="30" t="s">
        <v>33</v>
      </c>
      <c r="D370" s="30" t="s">
        <v>33</v>
      </c>
      <c r="E370" s="31">
        <v>5.4</v>
      </c>
      <c r="F370" s="31">
        <v>1.2</v>
      </c>
      <c r="G370" s="31">
        <v>4.2</v>
      </c>
      <c r="H370" s="8" t="str">
        <f t="shared" si="10"/>
        <v> </v>
      </c>
      <c r="I370" s="8">
        <f t="shared" si="11"/>
        <v>0</v>
      </c>
    </row>
    <row r="371" spans="1:9">
      <c r="A371" s="25">
        <v>43468.6399027125</v>
      </c>
      <c r="B371" s="30" t="s">
        <v>4</v>
      </c>
      <c r="C371" s="30" t="s">
        <v>5</v>
      </c>
      <c r="D371" s="30" t="s">
        <v>33</v>
      </c>
      <c r="E371" s="31">
        <v>12.3</v>
      </c>
      <c r="F371" s="31">
        <v>3.7</v>
      </c>
      <c r="G371" s="31">
        <v>8.6</v>
      </c>
      <c r="H371" s="8" t="str">
        <f t="shared" si="10"/>
        <v>L</v>
      </c>
      <c r="I371" s="8">
        <f t="shared" si="11"/>
        <v>3</v>
      </c>
    </row>
    <row r="372" spans="1:9">
      <c r="A372" s="25">
        <v>43468.6402371029</v>
      </c>
      <c r="B372" s="30" t="s">
        <v>3</v>
      </c>
      <c r="C372" s="30" t="s">
        <v>33</v>
      </c>
      <c r="D372" s="30" t="s">
        <v>33</v>
      </c>
      <c r="E372" s="31">
        <v>6.4</v>
      </c>
      <c r="F372" s="31">
        <v>1.5</v>
      </c>
      <c r="G372" s="31">
        <v>4.9</v>
      </c>
      <c r="H372" s="8" t="str">
        <f t="shared" si="10"/>
        <v> </v>
      </c>
      <c r="I372" s="8">
        <f t="shared" si="11"/>
        <v>0</v>
      </c>
    </row>
    <row r="373" spans="1:9">
      <c r="A373" s="25">
        <v>43468.653131429</v>
      </c>
      <c r="B373" s="30" t="s">
        <v>3</v>
      </c>
      <c r="C373" s="30" t="s">
        <v>33</v>
      </c>
      <c r="D373" s="30" t="s">
        <v>33</v>
      </c>
      <c r="E373" s="31">
        <v>6.4</v>
      </c>
      <c r="F373" s="31">
        <v>1.5</v>
      </c>
      <c r="G373" s="31">
        <v>4.9</v>
      </c>
      <c r="H373" s="8" t="str">
        <f t="shared" si="10"/>
        <v> </v>
      </c>
      <c r="I373" s="8">
        <f t="shared" si="11"/>
        <v>0</v>
      </c>
    </row>
    <row r="374" spans="1:9">
      <c r="A374" s="25">
        <v>43468.6545535026</v>
      </c>
      <c r="B374" s="30" t="s">
        <v>3</v>
      </c>
      <c r="C374" s="30" t="s">
        <v>33</v>
      </c>
      <c r="D374" s="30" t="s">
        <v>33</v>
      </c>
      <c r="E374" s="31">
        <v>6.4</v>
      </c>
      <c r="F374" s="31">
        <v>1.5</v>
      </c>
      <c r="G374" s="31">
        <v>4.9</v>
      </c>
      <c r="H374" s="8" t="str">
        <f t="shared" si="10"/>
        <v> </v>
      </c>
      <c r="I374" s="8">
        <f t="shared" si="11"/>
        <v>0</v>
      </c>
    </row>
    <row r="375" spans="1:9">
      <c r="A375" s="25">
        <v>43468.6591220249</v>
      </c>
      <c r="B375" s="30" t="s">
        <v>3</v>
      </c>
      <c r="C375" s="30" t="s">
        <v>33</v>
      </c>
      <c r="D375" s="30" t="s">
        <v>33</v>
      </c>
      <c r="E375" s="31">
        <v>6.4</v>
      </c>
      <c r="F375" s="31">
        <v>1.5</v>
      </c>
      <c r="G375" s="31">
        <v>4.9</v>
      </c>
      <c r="H375" s="8" t="str">
        <f t="shared" si="10"/>
        <v> </v>
      </c>
      <c r="I375" s="8">
        <f t="shared" si="11"/>
        <v>0</v>
      </c>
    </row>
    <row r="376" spans="1:9">
      <c r="A376" s="25">
        <v>43468.6603106849</v>
      </c>
      <c r="B376" s="30" t="s">
        <v>4</v>
      </c>
      <c r="C376" s="30" t="s">
        <v>5</v>
      </c>
      <c r="D376" s="30" t="s">
        <v>33</v>
      </c>
      <c r="E376" s="31">
        <v>12.3</v>
      </c>
      <c r="F376" s="31">
        <v>3.7</v>
      </c>
      <c r="G376" s="31">
        <v>8.6</v>
      </c>
      <c r="H376" s="8" t="str">
        <f t="shared" si="10"/>
        <v>L</v>
      </c>
      <c r="I376" s="8">
        <f t="shared" si="11"/>
        <v>3</v>
      </c>
    </row>
    <row r="377" spans="1:9">
      <c r="A377" s="25">
        <v>43468.6649578149</v>
      </c>
      <c r="B377" s="30" t="s">
        <v>3</v>
      </c>
      <c r="C377" s="30" t="s">
        <v>5</v>
      </c>
      <c r="D377" s="30" t="s">
        <v>33</v>
      </c>
      <c r="E377" s="31">
        <v>11.3</v>
      </c>
      <c r="F377" s="31">
        <v>3.5</v>
      </c>
      <c r="G377" s="31">
        <v>7.8</v>
      </c>
      <c r="H377" s="8" t="str">
        <f t="shared" si="10"/>
        <v>M</v>
      </c>
      <c r="I377" s="8">
        <f t="shared" si="11"/>
        <v>2</v>
      </c>
    </row>
    <row r="378" spans="1:9">
      <c r="A378" s="25">
        <v>43468.6895149076</v>
      </c>
      <c r="B378" s="30" t="s">
        <v>4</v>
      </c>
      <c r="C378" s="30" t="s">
        <v>33</v>
      </c>
      <c r="D378" s="30" t="s">
        <v>33</v>
      </c>
      <c r="E378" s="31">
        <v>7.4</v>
      </c>
      <c r="F378" s="31">
        <v>1.7</v>
      </c>
      <c r="G378" s="31">
        <v>5.7</v>
      </c>
      <c r="H378" s="8" t="str">
        <f t="shared" si="10"/>
        <v> </v>
      </c>
      <c r="I378" s="8">
        <f t="shared" si="11"/>
        <v>0</v>
      </c>
    </row>
    <row r="379" spans="1:9">
      <c r="A379" s="25">
        <v>43468.6989737514</v>
      </c>
      <c r="B379" s="30" t="s">
        <v>3</v>
      </c>
      <c r="C379" s="30" t="s">
        <v>33</v>
      </c>
      <c r="D379" s="30" t="s">
        <v>33</v>
      </c>
      <c r="E379" s="31">
        <v>6.4</v>
      </c>
      <c r="F379" s="31">
        <v>1.5</v>
      </c>
      <c r="G379" s="31">
        <v>4.9</v>
      </c>
      <c r="H379" s="8" t="str">
        <f t="shared" si="10"/>
        <v> </v>
      </c>
      <c r="I379" s="8">
        <f t="shared" si="11"/>
        <v>0</v>
      </c>
    </row>
    <row r="380" spans="1:9">
      <c r="A380" s="25">
        <v>43468.7007997666</v>
      </c>
      <c r="B380" s="30" t="s">
        <v>4</v>
      </c>
      <c r="C380" s="30" t="s">
        <v>33</v>
      </c>
      <c r="D380" s="30" t="s">
        <v>33</v>
      </c>
      <c r="E380" s="31">
        <v>7.4</v>
      </c>
      <c r="F380" s="31">
        <v>1.7</v>
      </c>
      <c r="G380" s="31">
        <v>5.7</v>
      </c>
      <c r="H380" s="8" t="str">
        <f t="shared" si="10"/>
        <v> </v>
      </c>
      <c r="I380" s="8">
        <f t="shared" si="11"/>
        <v>0</v>
      </c>
    </row>
    <row r="381" spans="1:9">
      <c r="A381" s="25">
        <v>43468.7122531194</v>
      </c>
      <c r="B381" s="30" t="s">
        <v>3</v>
      </c>
      <c r="C381" s="30" t="s">
        <v>5</v>
      </c>
      <c r="D381" s="30" t="s">
        <v>33</v>
      </c>
      <c r="E381" s="31">
        <v>11.3</v>
      </c>
      <c r="F381" s="31">
        <v>3.5</v>
      </c>
      <c r="G381" s="31">
        <v>7.8</v>
      </c>
      <c r="H381" s="8" t="str">
        <f t="shared" si="10"/>
        <v>M</v>
      </c>
      <c r="I381" s="8">
        <f t="shared" si="11"/>
        <v>2</v>
      </c>
    </row>
    <row r="382" spans="1:9">
      <c r="A382" s="25">
        <v>43468.7142404824</v>
      </c>
      <c r="B382" s="30" t="s">
        <v>3</v>
      </c>
      <c r="C382" s="30" t="s">
        <v>33</v>
      </c>
      <c r="D382" s="30" t="s">
        <v>33</v>
      </c>
      <c r="E382" s="31">
        <v>6.4</v>
      </c>
      <c r="F382" s="31">
        <v>1.5</v>
      </c>
      <c r="G382" s="31">
        <v>4.9</v>
      </c>
      <c r="H382" s="8" t="str">
        <f t="shared" si="10"/>
        <v> </v>
      </c>
      <c r="I382" s="8">
        <f t="shared" si="11"/>
        <v>0</v>
      </c>
    </row>
    <row r="383" spans="1:9">
      <c r="A383" s="25">
        <v>43468.7194172039</v>
      </c>
      <c r="B383" s="30" t="s">
        <v>2</v>
      </c>
      <c r="C383" s="30" t="s">
        <v>5</v>
      </c>
      <c r="D383" s="30" t="s">
        <v>33</v>
      </c>
      <c r="E383" s="31">
        <v>10.3</v>
      </c>
      <c r="F383" s="31">
        <v>3.2</v>
      </c>
      <c r="G383" s="31">
        <v>7.1</v>
      </c>
      <c r="H383" s="8" t="str">
        <f t="shared" si="10"/>
        <v>S</v>
      </c>
      <c r="I383" s="8">
        <f t="shared" si="11"/>
        <v>1</v>
      </c>
    </row>
    <row r="384" spans="1:9">
      <c r="A384" s="25">
        <v>43468.7402705879</v>
      </c>
      <c r="B384" s="30" t="s">
        <v>4</v>
      </c>
      <c r="C384" s="30" t="s">
        <v>5</v>
      </c>
      <c r="D384" s="30" t="s">
        <v>33</v>
      </c>
      <c r="E384" s="31">
        <v>12.3</v>
      </c>
      <c r="F384" s="31">
        <v>3.7</v>
      </c>
      <c r="G384" s="31">
        <v>8.6</v>
      </c>
      <c r="H384" s="8" t="str">
        <f t="shared" si="10"/>
        <v>L</v>
      </c>
      <c r="I384" s="8">
        <f t="shared" si="11"/>
        <v>3</v>
      </c>
    </row>
    <row r="385" spans="1:9">
      <c r="A385" s="25">
        <v>43468.7655938864</v>
      </c>
      <c r="B385" s="30" t="s">
        <v>3</v>
      </c>
      <c r="C385" s="30" t="s">
        <v>33</v>
      </c>
      <c r="D385" s="30" t="s">
        <v>33</v>
      </c>
      <c r="E385" s="31">
        <v>6.4</v>
      </c>
      <c r="F385" s="31">
        <v>1.5</v>
      </c>
      <c r="G385" s="31">
        <v>4.9</v>
      </c>
      <c r="H385" s="8" t="str">
        <f t="shared" si="10"/>
        <v> </v>
      </c>
      <c r="I385" s="8">
        <f t="shared" si="11"/>
        <v>0</v>
      </c>
    </row>
    <row r="386" spans="1:9">
      <c r="A386" s="25">
        <v>43468.7697841326</v>
      </c>
      <c r="B386" s="30" t="s">
        <v>3</v>
      </c>
      <c r="C386" s="30" t="s">
        <v>33</v>
      </c>
      <c r="D386" s="30" t="s">
        <v>33</v>
      </c>
      <c r="E386" s="31">
        <v>6.4</v>
      </c>
      <c r="F386" s="31">
        <v>1.5</v>
      </c>
      <c r="G386" s="31">
        <v>4.9</v>
      </c>
      <c r="H386" s="8" t="str">
        <f t="shared" si="10"/>
        <v> </v>
      </c>
      <c r="I386" s="8">
        <f t="shared" si="11"/>
        <v>0</v>
      </c>
    </row>
    <row r="387" spans="1:9">
      <c r="A387" s="25">
        <v>43468.7863037037</v>
      </c>
      <c r="B387" s="30" t="s">
        <v>3</v>
      </c>
      <c r="C387" s="30" t="s">
        <v>33</v>
      </c>
      <c r="D387" s="30" t="s">
        <v>33</v>
      </c>
      <c r="E387" s="31">
        <v>6.4</v>
      </c>
      <c r="F387" s="31">
        <v>1.5</v>
      </c>
      <c r="G387" s="31">
        <v>4.9</v>
      </c>
      <c r="H387" s="8" t="str">
        <f t="shared" si="10"/>
        <v> </v>
      </c>
      <c r="I387" s="8">
        <f t="shared" si="11"/>
        <v>0</v>
      </c>
    </row>
    <row r="388" spans="1:9">
      <c r="A388" s="25">
        <v>43468.7879774852</v>
      </c>
      <c r="B388" s="30" t="s">
        <v>3</v>
      </c>
      <c r="C388" s="30" t="s">
        <v>33</v>
      </c>
      <c r="D388" s="30" t="s">
        <v>33</v>
      </c>
      <c r="E388" s="31">
        <v>6.4</v>
      </c>
      <c r="F388" s="31">
        <v>1.5</v>
      </c>
      <c r="G388" s="31">
        <v>4.9</v>
      </c>
      <c r="H388" s="8" t="str">
        <f t="shared" si="10"/>
        <v> </v>
      </c>
      <c r="I388" s="8">
        <f t="shared" si="11"/>
        <v>0</v>
      </c>
    </row>
    <row r="389" spans="1:9">
      <c r="A389" s="25">
        <v>43468.7938574157</v>
      </c>
      <c r="B389" s="30" t="s">
        <v>3</v>
      </c>
      <c r="C389" s="30" t="s">
        <v>33</v>
      </c>
      <c r="D389" s="30" t="s">
        <v>33</v>
      </c>
      <c r="E389" s="31">
        <v>6.4</v>
      </c>
      <c r="F389" s="31">
        <v>1.5</v>
      </c>
      <c r="G389" s="31">
        <v>4.9</v>
      </c>
      <c r="H389" s="8" t="str">
        <f t="shared" si="10"/>
        <v> </v>
      </c>
      <c r="I389" s="8">
        <f t="shared" si="11"/>
        <v>0</v>
      </c>
    </row>
    <row r="390" spans="1:9">
      <c r="A390" s="25">
        <v>43468.7997105105</v>
      </c>
      <c r="B390" s="30" t="s">
        <v>4</v>
      </c>
      <c r="C390" s="30" t="s">
        <v>5</v>
      </c>
      <c r="D390" s="30" t="s">
        <v>33</v>
      </c>
      <c r="E390" s="31">
        <v>12.3</v>
      </c>
      <c r="F390" s="31">
        <v>3.7</v>
      </c>
      <c r="G390" s="31">
        <v>8.6</v>
      </c>
      <c r="H390" s="8" t="str">
        <f t="shared" si="10"/>
        <v>L</v>
      </c>
      <c r="I390" s="8">
        <f t="shared" si="11"/>
        <v>3</v>
      </c>
    </row>
    <row r="391" spans="1:9">
      <c r="A391" s="25">
        <v>43468.8007936587</v>
      </c>
      <c r="B391" s="30" t="s">
        <v>3</v>
      </c>
      <c r="C391" s="30" t="s">
        <v>33</v>
      </c>
      <c r="D391" s="30" t="s">
        <v>33</v>
      </c>
      <c r="E391" s="31">
        <v>6.4</v>
      </c>
      <c r="F391" s="31">
        <v>1.5</v>
      </c>
      <c r="G391" s="31">
        <v>4.9</v>
      </c>
      <c r="H391" s="8" t="str">
        <f t="shared" si="10"/>
        <v> </v>
      </c>
      <c r="I391" s="8">
        <f t="shared" si="11"/>
        <v>0</v>
      </c>
    </row>
    <row r="392" spans="1:9">
      <c r="A392" s="25">
        <v>43468.8406591107</v>
      </c>
      <c r="B392" s="30" t="s">
        <v>4</v>
      </c>
      <c r="C392" s="30" t="s">
        <v>33</v>
      </c>
      <c r="D392" s="30" t="s">
        <v>33</v>
      </c>
      <c r="E392" s="31">
        <v>7.4</v>
      </c>
      <c r="F392" s="31">
        <v>1.7</v>
      </c>
      <c r="G392" s="31">
        <v>5.7</v>
      </c>
      <c r="H392" s="8" t="str">
        <f t="shared" si="10"/>
        <v> </v>
      </c>
      <c r="I392" s="8">
        <f t="shared" si="11"/>
        <v>0</v>
      </c>
    </row>
    <row r="393" spans="1:9">
      <c r="A393" s="25">
        <v>43468.8488350451</v>
      </c>
      <c r="B393" s="30" t="s">
        <v>3</v>
      </c>
      <c r="C393" s="30" t="s">
        <v>5</v>
      </c>
      <c r="D393" s="30" t="s">
        <v>33</v>
      </c>
      <c r="E393" s="31">
        <v>11.3</v>
      </c>
      <c r="F393" s="31">
        <v>3.5</v>
      </c>
      <c r="G393" s="31">
        <v>7.8</v>
      </c>
      <c r="H393" s="8" t="str">
        <f t="shared" si="10"/>
        <v>M</v>
      </c>
      <c r="I393" s="8">
        <f t="shared" si="11"/>
        <v>2</v>
      </c>
    </row>
    <row r="394" spans="1:9">
      <c r="A394" s="25">
        <v>43468.8520596839</v>
      </c>
      <c r="B394" s="30" t="s">
        <v>3</v>
      </c>
      <c r="C394" s="30" t="s">
        <v>33</v>
      </c>
      <c r="D394" s="30" t="s">
        <v>33</v>
      </c>
      <c r="E394" s="31">
        <v>6.4</v>
      </c>
      <c r="F394" s="31">
        <v>1.5</v>
      </c>
      <c r="G394" s="31">
        <v>4.9</v>
      </c>
      <c r="H394" s="8" t="str">
        <f t="shared" si="10"/>
        <v> </v>
      </c>
      <c r="I394" s="8">
        <f t="shared" si="11"/>
        <v>0</v>
      </c>
    </row>
    <row r="395" spans="1:9">
      <c r="A395" s="25">
        <v>43468.8549032211</v>
      </c>
      <c r="B395" s="30" t="s">
        <v>2</v>
      </c>
      <c r="C395" s="30" t="s">
        <v>33</v>
      </c>
      <c r="D395" s="30" t="s">
        <v>33</v>
      </c>
      <c r="E395" s="31">
        <v>5.4</v>
      </c>
      <c r="F395" s="31">
        <v>1.2</v>
      </c>
      <c r="G395" s="31">
        <v>4.2</v>
      </c>
      <c r="H395" s="8" t="str">
        <f t="shared" si="10"/>
        <v> </v>
      </c>
      <c r="I395" s="8">
        <f t="shared" si="11"/>
        <v>0</v>
      </c>
    </row>
    <row r="396" spans="1:9">
      <c r="A396" s="25">
        <v>43468.8703257498</v>
      </c>
      <c r="B396" s="30" t="s">
        <v>2</v>
      </c>
      <c r="C396" s="30" t="s">
        <v>5</v>
      </c>
      <c r="D396" s="30" t="s">
        <v>33</v>
      </c>
      <c r="E396" s="31">
        <v>10.3</v>
      </c>
      <c r="F396" s="31">
        <v>3.2</v>
      </c>
      <c r="G396" s="31">
        <v>7.1</v>
      </c>
      <c r="H396" s="8" t="str">
        <f t="shared" ref="H396:H459" si="12">IF(C396="Yes",B396," ")</f>
        <v>S</v>
      </c>
      <c r="I396" s="8">
        <f t="shared" ref="I396:I459" si="13">IF(H396="S",1,IF(H396="M",2,IF(H396="L",3,0)))</f>
        <v>1</v>
      </c>
    </row>
    <row r="397" spans="1:9">
      <c r="A397" s="25">
        <v>43468.8708070375</v>
      </c>
      <c r="B397" s="30" t="s">
        <v>4</v>
      </c>
      <c r="C397" s="30" t="s">
        <v>33</v>
      </c>
      <c r="D397" s="30" t="s">
        <v>33</v>
      </c>
      <c r="E397" s="31">
        <v>7.4</v>
      </c>
      <c r="F397" s="31">
        <v>1.7</v>
      </c>
      <c r="G397" s="31">
        <v>5.7</v>
      </c>
      <c r="H397" s="8" t="str">
        <f t="shared" si="12"/>
        <v> </v>
      </c>
      <c r="I397" s="8">
        <f t="shared" si="13"/>
        <v>0</v>
      </c>
    </row>
    <row r="398" spans="1:9">
      <c r="A398" s="25">
        <v>43468.8790129699</v>
      </c>
      <c r="B398" s="30" t="s">
        <v>4</v>
      </c>
      <c r="C398" s="30" t="s">
        <v>5</v>
      </c>
      <c r="D398" s="30" t="s">
        <v>33</v>
      </c>
      <c r="E398" s="31">
        <v>12.3</v>
      </c>
      <c r="F398" s="31">
        <v>3.7</v>
      </c>
      <c r="G398" s="31">
        <v>8.6</v>
      </c>
      <c r="H398" s="8" t="str">
        <f t="shared" si="12"/>
        <v>L</v>
      </c>
      <c r="I398" s="8">
        <f t="shared" si="13"/>
        <v>3</v>
      </c>
    </row>
    <row r="399" spans="1:9">
      <c r="A399" s="25">
        <v>43468.8795309021</v>
      </c>
      <c r="B399" s="30" t="s">
        <v>4</v>
      </c>
      <c r="C399" s="30" t="s">
        <v>33</v>
      </c>
      <c r="D399" s="30" t="s">
        <v>33</v>
      </c>
      <c r="E399" s="31">
        <v>7.4</v>
      </c>
      <c r="F399" s="31">
        <v>1.7</v>
      </c>
      <c r="G399" s="31">
        <v>5.7</v>
      </c>
      <c r="H399" s="8" t="str">
        <f t="shared" si="12"/>
        <v> </v>
      </c>
      <c r="I399" s="8">
        <f t="shared" si="13"/>
        <v>0</v>
      </c>
    </row>
    <row r="400" spans="1:9">
      <c r="A400" s="25">
        <v>43468.8863171266</v>
      </c>
      <c r="B400" s="30" t="s">
        <v>3</v>
      </c>
      <c r="C400" s="30" t="s">
        <v>33</v>
      </c>
      <c r="D400" s="30" t="s">
        <v>33</v>
      </c>
      <c r="E400" s="31">
        <v>6.4</v>
      </c>
      <c r="F400" s="31">
        <v>1.5</v>
      </c>
      <c r="G400" s="31">
        <v>4.9</v>
      </c>
      <c r="H400" s="8" t="str">
        <f t="shared" si="12"/>
        <v> </v>
      </c>
      <c r="I400" s="8">
        <f t="shared" si="13"/>
        <v>0</v>
      </c>
    </row>
    <row r="401" spans="1:9">
      <c r="A401" s="25">
        <v>43468.9027504637</v>
      </c>
      <c r="B401" s="30" t="s">
        <v>2</v>
      </c>
      <c r="C401" s="30" t="s">
        <v>33</v>
      </c>
      <c r="D401" s="30" t="s">
        <v>33</v>
      </c>
      <c r="E401" s="31">
        <v>5.4</v>
      </c>
      <c r="F401" s="31">
        <v>1.2</v>
      </c>
      <c r="G401" s="31">
        <v>4.2</v>
      </c>
      <c r="H401" s="8" t="str">
        <f t="shared" si="12"/>
        <v> </v>
      </c>
      <c r="I401" s="8">
        <f t="shared" si="13"/>
        <v>0</v>
      </c>
    </row>
    <row r="402" spans="1:9">
      <c r="A402" s="25">
        <v>43468.9258807354</v>
      </c>
      <c r="B402" s="30" t="s">
        <v>3</v>
      </c>
      <c r="C402" s="30" t="s">
        <v>5</v>
      </c>
      <c r="D402" s="30" t="s">
        <v>33</v>
      </c>
      <c r="E402" s="31">
        <v>11.3</v>
      </c>
      <c r="F402" s="31">
        <v>3.5</v>
      </c>
      <c r="G402" s="31">
        <v>7.8</v>
      </c>
      <c r="H402" s="8" t="str">
        <f t="shared" si="12"/>
        <v>M</v>
      </c>
      <c r="I402" s="8">
        <f t="shared" si="13"/>
        <v>2</v>
      </c>
    </row>
    <row r="403" spans="1:9">
      <c r="A403" s="25">
        <v>43468.9272539186</v>
      </c>
      <c r="B403" s="30" t="s">
        <v>3</v>
      </c>
      <c r="C403" s="30" t="s">
        <v>33</v>
      </c>
      <c r="D403" s="30" t="s">
        <v>33</v>
      </c>
      <c r="E403" s="31">
        <v>6.4</v>
      </c>
      <c r="F403" s="31">
        <v>1.5</v>
      </c>
      <c r="G403" s="31">
        <v>4.9</v>
      </c>
      <c r="H403" s="8" t="str">
        <f t="shared" si="12"/>
        <v> </v>
      </c>
      <c r="I403" s="8">
        <f t="shared" si="13"/>
        <v>0</v>
      </c>
    </row>
    <row r="404" spans="1:9">
      <c r="A404" s="25">
        <v>43468.932314036</v>
      </c>
      <c r="B404" s="30" t="s">
        <v>3</v>
      </c>
      <c r="C404" s="30" t="s">
        <v>33</v>
      </c>
      <c r="D404" s="30" t="s">
        <v>33</v>
      </c>
      <c r="E404" s="31">
        <v>6.4</v>
      </c>
      <c r="F404" s="31">
        <v>1.5</v>
      </c>
      <c r="G404" s="31">
        <v>4.9</v>
      </c>
      <c r="H404" s="8" t="str">
        <f t="shared" si="12"/>
        <v> </v>
      </c>
      <c r="I404" s="8">
        <f t="shared" si="13"/>
        <v>0</v>
      </c>
    </row>
    <row r="405" spans="1:9">
      <c r="A405" s="25">
        <v>43468.9373727009</v>
      </c>
      <c r="B405" s="30" t="s">
        <v>4</v>
      </c>
      <c r="C405" s="30" t="s">
        <v>33</v>
      </c>
      <c r="D405" s="30" t="s">
        <v>33</v>
      </c>
      <c r="E405" s="31">
        <v>7.4</v>
      </c>
      <c r="F405" s="31">
        <v>1.7</v>
      </c>
      <c r="G405" s="31">
        <v>5.7</v>
      </c>
      <c r="H405" s="8" t="str">
        <f t="shared" si="12"/>
        <v> </v>
      </c>
      <c r="I405" s="8">
        <f t="shared" si="13"/>
        <v>0</v>
      </c>
    </row>
    <row r="406" spans="1:9">
      <c r="A406" s="25">
        <v>43468.9480703897</v>
      </c>
      <c r="B406" s="30" t="s">
        <v>3</v>
      </c>
      <c r="C406" s="30" t="s">
        <v>33</v>
      </c>
      <c r="D406" s="30" t="s">
        <v>33</v>
      </c>
      <c r="E406" s="31">
        <v>6.4</v>
      </c>
      <c r="F406" s="31">
        <v>1.5</v>
      </c>
      <c r="G406" s="31">
        <v>4.9</v>
      </c>
      <c r="H406" s="8" t="str">
        <f t="shared" si="12"/>
        <v> </v>
      </c>
      <c r="I406" s="8">
        <f t="shared" si="13"/>
        <v>0</v>
      </c>
    </row>
    <row r="407" spans="1:9">
      <c r="A407" s="25">
        <v>43468.9567517201</v>
      </c>
      <c r="B407" s="30" t="s">
        <v>3</v>
      </c>
      <c r="C407" s="30" t="s">
        <v>5</v>
      </c>
      <c r="D407" s="30" t="s">
        <v>33</v>
      </c>
      <c r="E407" s="31">
        <v>11.3</v>
      </c>
      <c r="F407" s="31">
        <v>3.5</v>
      </c>
      <c r="G407" s="31">
        <v>7.8</v>
      </c>
      <c r="H407" s="8" t="str">
        <f t="shared" si="12"/>
        <v>M</v>
      </c>
      <c r="I407" s="8">
        <f t="shared" si="13"/>
        <v>2</v>
      </c>
    </row>
    <row r="408" spans="1:9">
      <c r="A408" s="25">
        <v>43468.9568755308</v>
      </c>
      <c r="B408" s="30" t="s">
        <v>4</v>
      </c>
      <c r="C408" s="30" t="s">
        <v>33</v>
      </c>
      <c r="D408" s="30" t="s">
        <v>33</v>
      </c>
      <c r="E408" s="31">
        <v>7.4</v>
      </c>
      <c r="F408" s="31">
        <v>1.7</v>
      </c>
      <c r="G408" s="31">
        <v>5.7</v>
      </c>
      <c r="H408" s="8" t="str">
        <f t="shared" si="12"/>
        <v> </v>
      </c>
      <c r="I408" s="8">
        <f t="shared" si="13"/>
        <v>0</v>
      </c>
    </row>
    <row r="409" spans="1:9">
      <c r="A409" s="25">
        <v>43468.9583636808</v>
      </c>
      <c r="B409" s="30" t="s">
        <v>3</v>
      </c>
      <c r="C409" s="30" t="s">
        <v>33</v>
      </c>
      <c r="D409" s="30" t="s">
        <v>33</v>
      </c>
      <c r="E409" s="31">
        <v>6.4</v>
      </c>
      <c r="F409" s="31">
        <v>1.5</v>
      </c>
      <c r="G409" s="31">
        <v>4.9</v>
      </c>
      <c r="H409" s="8" t="str">
        <f t="shared" si="12"/>
        <v> </v>
      </c>
      <c r="I409" s="8">
        <f t="shared" si="13"/>
        <v>0</v>
      </c>
    </row>
    <row r="410" spans="1:9">
      <c r="A410" s="25">
        <v>43468.9623857881</v>
      </c>
      <c r="B410" s="30" t="s">
        <v>3</v>
      </c>
      <c r="C410" s="30" t="s">
        <v>33</v>
      </c>
      <c r="D410" s="30" t="s">
        <v>33</v>
      </c>
      <c r="E410" s="31">
        <v>6.4</v>
      </c>
      <c r="F410" s="31">
        <v>1.5</v>
      </c>
      <c r="G410" s="31">
        <v>4.9</v>
      </c>
      <c r="H410" s="8" t="str">
        <f t="shared" si="12"/>
        <v> </v>
      </c>
      <c r="I410" s="8">
        <f t="shared" si="13"/>
        <v>0</v>
      </c>
    </row>
    <row r="411" spans="1:9">
      <c r="A411" s="25">
        <v>43468.9718669565</v>
      </c>
      <c r="B411" s="30" t="s">
        <v>3</v>
      </c>
      <c r="C411" s="30" t="s">
        <v>33</v>
      </c>
      <c r="D411" s="30" t="s">
        <v>33</v>
      </c>
      <c r="E411" s="31">
        <v>6.4</v>
      </c>
      <c r="F411" s="31">
        <v>1.5</v>
      </c>
      <c r="G411" s="31">
        <v>4.9</v>
      </c>
      <c r="H411" s="8" t="str">
        <f t="shared" si="12"/>
        <v> </v>
      </c>
      <c r="I411" s="8">
        <f t="shared" si="13"/>
        <v>0</v>
      </c>
    </row>
    <row r="412" spans="1:9">
      <c r="A412" s="25">
        <v>43468.9880830639</v>
      </c>
      <c r="B412" s="30" t="s">
        <v>4</v>
      </c>
      <c r="C412" s="30" t="s">
        <v>33</v>
      </c>
      <c r="D412" s="30" t="s">
        <v>33</v>
      </c>
      <c r="E412" s="31">
        <v>7.4</v>
      </c>
      <c r="F412" s="31">
        <v>1.7</v>
      </c>
      <c r="G412" s="31">
        <v>5.7</v>
      </c>
      <c r="H412" s="8" t="str">
        <f t="shared" si="12"/>
        <v> </v>
      </c>
      <c r="I412" s="8">
        <f t="shared" si="13"/>
        <v>0</v>
      </c>
    </row>
    <row r="413" spans="1:9">
      <c r="A413" s="25">
        <v>43468.9965270175</v>
      </c>
      <c r="B413" s="30" t="s">
        <v>2</v>
      </c>
      <c r="C413" s="30" t="s">
        <v>33</v>
      </c>
      <c r="D413" s="30" t="s">
        <v>33</v>
      </c>
      <c r="E413" s="31">
        <v>5.4</v>
      </c>
      <c r="F413" s="31">
        <v>1.2</v>
      </c>
      <c r="G413" s="31">
        <v>4.2</v>
      </c>
      <c r="H413" s="8" t="str">
        <f t="shared" si="12"/>
        <v> </v>
      </c>
      <c r="I413" s="8">
        <f t="shared" si="13"/>
        <v>0</v>
      </c>
    </row>
    <row r="414" spans="1:9">
      <c r="A414" s="25">
        <v>43469.0029770421</v>
      </c>
      <c r="B414" s="30" t="s">
        <v>4</v>
      </c>
      <c r="C414" s="30" t="s">
        <v>33</v>
      </c>
      <c r="D414" s="30" t="s">
        <v>33</v>
      </c>
      <c r="E414" s="31">
        <v>7.4</v>
      </c>
      <c r="F414" s="31">
        <v>1.7</v>
      </c>
      <c r="G414" s="31">
        <v>5.7</v>
      </c>
      <c r="H414" s="8" t="str">
        <f t="shared" si="12"/>
        <v> </v>
      </c>
      <c r="I414" s="8">
        <f t="shared" si="13"/>
        <v>0</v>
      </c>
    </row>
    <row r="415" spans="1:9">
      <c r="A415" s="25">
        <v>43469.0041789205</v>
      </c>
      <c r="B415" s="30" t="s">
        <v>3</v>
      </c>
      <c r="C415" s="30" t="s">
        <v>33</v>
      </c>
      <c r="D415" s="30" t="s">
        <v>33</v>
      </c>
      <c r="E415" s="31">
        <v>6.4</v>
      </c>
      <c r="F415" s="31">
        <v>1.5</v>
      </c>
      <c r="G415" s="31">
        <v>4.9</v>
      </c>
      <c r="H415" s="8" t="str">
        <f t="shared" si="12"/>
        <v> </v>
      </c>
      <c r="I415" s="8">
        <f t="shared" si="13"/>
        <v>0</v>
      </c>
    </row>
    <row r="416" spans="1:9">
      <c r="A416" s="25">
        <v>43469.0104838673</v>
      </c>
      <c r="B416" s="30" t="s">
        <v>2</v>
      </c>
      <c r="C416" s="30" t="s">
        <v>33</v>
      </c>
      <c r="D416" s="30" t="s">
        <v>33</v>
      </c>
      <c r="E416" s="31">
        <v>5.4</v>
      </c>
      <c r="F416" s="31">
        <v>1.2</v>
      </c>
      <c r="G416" s="31">
        <v>4.2</v>
      </c>
      <c r="H416" s="8" t="str">
        <f t="shared" si="12"/>
        <v> </v>
      </c>
      <c r="I416" s="8">
        <f t="shared" si="13"/>
        <v>0</v>
      </c>
    </row>
    <row r="417" spans="1:9">
      <c r="A417" s="25">
        <v>43469.0123686674</v>
      </c>
      <c r="B417" s="30" t="s">
        <v>2</v>
      </c>
      <c r="C417" s="30" t="s">
        <v>33</v>
      </c>
      <c r="D417" s="30" t="s">
        <v>33</v>
      </c>
      <c r="E417" s="31">
        <v>5.4</v>
      </c>
      <c r="F417" s="31">
        <v>1.2</v>
      </c>
      <c r="G417" s="31">
        <v>4.2</v>
      </c>
      <c r="H417" s="8" t="str">
        <f t="shared" si="12"/>
        <v> </v>
      </c>
      <c r="I417" s="8">
        <f t="shared" si="13"/>
        <v>0</v>
      </c>
    </row>
    <row r="418" spans="1:9">
      <c r="A418" s="25">
        <v>43469.0209150907</v>
      </c>
      <c r="B418" s="30" t="s">
        <v>2</v>
      </c>
      <c r="C418" s="30" t="s">
        <v>33</v>
      </c>
      <c r="D418" s="30" t="s">
        <v>33</v>
      </c>
      <c r="E418" s="31">
        <v>5.4</v>
      </c>
      <c r="F418" s="31">
        <v>1.2</v>
      </c>
      <c r="G418" s="31">
        <v>4.2</v>
      </c>
      <c r="H418" s="8" t="str">
        <f t="shared" si="12"/>
        <v> </v>
      </c>
      <c r="I418" s="8">
        <f t="shared" si="13"/>
        <v>0</v>
      </c>
    </row>
    <row r="419" spans="1:9">
      <c r="A419" s="25">
        <v>43469.021922533</v>
      </c>
      <c r="B419" s="30" t="s">
        <v>4</v>
      </c>
      <c r="C419" s="30" t="s">
        <v>33</v>
      </c>
      <c r="D419" s="30" t="s">
        <v>33</v>
      </c>
      <c r="E419" s="31">
        <v>7.4</v>
      </c>
      <c r="F419" s="31">
        <v>1.7</v>
      </c>
      <c r="G419" s="31">
        <v>5.7</v>
      </c>
      <c r="H419" s="8" t="str">
        <f t="shared" si="12"/>
        <v> </v>
      </c>
      <c r="I419" s="8">
        <f t="shared" si="13"/>
        <v>0</v>
      </c>
    </row>
    <row r="420" spans="1:9">
      <c r="A420" s="25">
        <v>43469.0244619021</v>
      </c>
      <c r="B420" s="30" t="s">
        <v>4</v>
      </c>
      <c r="C420" s="30" t="s">
        <v>5</v>
      </c>
      <c r="D420" s="30" t="s">
        <v>33</v>
      </c>
      <c r="E420" s="31">
        <v>12.3</v>
      </c>
      <c r="F420" s="31">
        <v>3.7</v>
      </c>
      <c r="G420" s="31">
        <v>8.6</v>
      </c>
      <c r="H420" s="8" t="str">
        <f t="shared" si="12"/>
        <v>L</v>
      </c>
      <c r="I420" s="8">
        <f t="shared" si="13"/>
        <v>3</v>
      </c>
    </row>
    <row r="421" spans="1:9">
      <c r="A421" s="25">
        <v>43469.0267906706</v>
      </c>
      <c r="B421" s="30" t="s">
        <v>2</v>
      </c>
      <c r="C421" s="30" t="s">
        <v>33</v>
      </c>
      <c r="D421" s="30" t="s">
        <v>33</v>
      </c>
      <c r="E421" s="31">
        <v>5.4</v>
      </c>
      <c r="F421" s="31">
        <v>1.2</v>
      </c>
      <c r="G421" s="31">
        <v>4.2</v>
      </c>
      <c r="H421" s="8" t="str">
        <f t="shared" si="12"/>
        <v> </v>
      </c>
      <c r="I421" s="8">
        <f t="shared" si="13"/>
        <v>0</v>
      </c>
    </row>
    <row r="422" spans="1:9">
      <c r="A422" s="25">
        <v>43469.0273005107</v>
      </c>
      <c r="B422" s="30" t="s">
        <v>4</v>
      </c>
      <c r="C422" s="30" t="s">
        <v>33</v>
      </c>
      <c r="D422" s="30" t="s">
        <v>33</v>
      </c>
      <c r="E422" s="31">
        <v>7.4</v>
      </c>
      <c r="F422" s="31">
        <v>1.7</v>
      </c>
      <c r="G422" s="31">
        <v>5.7</v>
      </c>
      <c r="H422" s="8" t="str">
        <f t="shared" si="12"/>
        <v> </v>
      </c>
      <c r="I422" s="8">
        <f t="shared" si="13"/>
        <v>0</v>
      </c>
    </row>
    <row r="423" spans="1:9">
      <c r="A423" s="25">
        <v>43469.03186349</v>
      </c>
      <c r="B423" s="30" t="s">
        <v>2</v>
      </c>
      <c r="C423" s="30" t="s">
        <v>33</v>
      </c>
      <c r="D423" s="30" t="s">
        <v>33</v>
      </c>
      <c r="E423" s="31">
        <v>5.4</v>
      </c>
      <c r="F423" s="31">
        <v>1.2</v>
      </c>
      <c r="G423" s="31">
        <v>4.2</v>
      </c>
      <c r="H423" s="8" t="str">
        <f t="shared" si="12"/>
        <v> </v>
      </c>
      <c r="I423" s="8">
        <f t="shared" si="13"/>
        <v>0</v>
      </c>
    </row>
    <row r="424" spans="1:9">
      <c r="A424" s="25">
        <v>43469.035451822</v>
      </c>
      <c r="B424" s="30" t="s">
        <v>4</v>
      </c>
      <c r="C424" s="30" t="s">
        <v>33</v>
      </c>
      <c r="D424" s="30" t="s">
        <v>33</v>
      </c>
      <c r="E424" s="31">
        <v>7.4</v>
      </c>
      <c r="F424" s="31">
        <v>1.7</v>
      </c>
      <c r="G424" s="31">
        <v>5.7</v>
      </c>
      <c r="H424" s="8" t="str">
        <f t="shared" si="12"/>
        <v> </v>
      </c>
      <c r="I424" s="8">
        <f t="shared" si="13"/>
        <v>0</v>
      </c>
    </row>
    <row r="425" spans="1:9">
      <c r="A425" s="25">
        <v>43469.0388915725</v>
      </c>
      <c r="B425" s="30" t="s">
        <v>4</v>
      </c>
      <c r="C425" s="30" t="s">
        <v>33</v>
      </c>
      <c r="D425" s="30" t="s">
        <v>33</v>
      </c>
      <c r="E425" s="31">
        <v>7.4</v>
      </c>
      <c r="F425" s="31">
        <v>1.7</v>
      </c>
      <c r="G425" s="31">
        <v>5.7</v>
      </c>
      <c r="H425" s="8" t="str">
        <f t="shared" si="12"/>
        <v> </v>
      </c>
      <c r="I425" s="8">
        <f t="shared" si="13"/>
        <v>0</v>
      </c>
    </row>
    <row r="426" spans="1:9">
      <c r="A426" s="25">
        <v>43469.0449653576</v>
      </c>
      <c r="B426" s="30" t="s">
        <v>4</v>
      </c>
      <c r="C426" s="30" t="s">
        <v>33</v>
      </c>
      <c r="D426" s="30" t="s">
        <v>33</v>
      </c>
      <c r="E426" s="31">
        <v>7.4</v>
      </c>
      <c r="F426" s="31">
        <v>1.7</v>
      </c>
      <c r="G426" s="31">
        <v>5.7</v>
      </c>
      <c r="H426" s="8" t="str">
        <f t="shared" si="12"/>
        <v> </v>
      </c>
      <c r="I426" s="8">
        <f t="shared" si="13"/>
        <v>0</v>
      </c>
    </row>
    <row r="427" spans="1:9">
      <c r="A427" s="25">
        <v>43469.0630914826</v>
      </c>
      <c r="B427" s="30" t="s">
        <v>2</v>
      </c>
      <c r="C427" s="30" t="s">
        <v>33</v>
      </c>
      <c r="D427" s="30" t="s">
        <v>33</v>
      </c>
      <c r="E427" s="31">
        <v>5.4</v>
      </c>
      <c r="F427" s="31">
        <v>1.2</v>
      </c>
      <c r="G427" s="31">
        <v>4.2</v>
      </c>
      <c r="H427" s="8" t="str">
        <f t="shared" si="12"/>
        <v> </v>
      </c>
      <c r="I427" s="8">
        <f t="shared" si="13"/>
        <v>0</v>
      </c>
    </row>
    <row r="428" spans="1:9">
      <c r="A428" s="25">
        <v>43469.0683091344</v>
      </c>
      <c r="B428" s="30" t="s">
        <v>2</v>
      </c>
      <c r="C428" s="30" t="s">
        <v>5</v>
      </c>
      <c r="D428" s="30" t="s">
        <v>33</v>
      </c>
      <c r="E428" s="31">
        <v>10.3</v>
      </c>
      <c r="F428" s="31">
        <v>3.2</v>
      </c>
      <c r="G428" s="31">
        <v>7.1</v>
      </c>
      <c r="H428" s="8" t="str">
        <f t="shared" si="12"/>
        <v>S</v>
      </c>
      <c r="I428" s="8">
        <f t="shared" si="13"/>
        <v>1</v>
      </c>
    </row>
    <row r="429" spans="1:9">
      <c r="A429" s="25">
        <v>43469.0752589506</v>
      </c>
      <c r="B429" s="30" t="s">
        <v>3</v>
      </c>
      <c r="C429" s="30" t="s">
        <v>33</v>
      </c>
      <c r="D429" s="30" t="s">
        <v>33</v>
      </c>
      <c r="E429" s="31">
        <v>6.4</v>
      </c>
      <c r="F429" s="31">
        <v>1.5</v>
      </c>
      <c r="G429" s="31">
        <v>4.9</v>
      </c>
      <c r="H429" s="8" t="str">
        <f t="shared" si="12"/>
        <v> </v>
      </c>
      <c r="I429" s="8">
        <f t="shared" si="13"/>
        <v>0</v>
      </c>
    </row>
    <row r="430" spans="1:9">
      <c r="A430" s="25">
        <v>43469.0827839877</v>
      </c>
      <c r="B430" s="30" t="s">
        <v>3</v>
      </c>
      <c r="C430" s="30" t="s">
        <v>33</v>
      </c>
      <c r="D430" s="30" t="s">
        <v>33</v>
      </c>
      <c r="E430" s="31">
        <v>6.4</v>
      </c>
      <c r="F430" s="31">
        <v>1.5</v>
      </c>
      <c r="G430" s="31">
        <v>4.9</v>
      </c>
      <c r="H430" s="8" t="str">
        <f t="shared" si="12"/>
        <v> </v>
      </c>
      <c r="I430" s="8">
        <f t="shared" si="13"/>
        <v>0</v>
      </c>
    </row>
    <row r="431" spans="1:9">
      <c r="A431" s="25">
        <v>43469.0844016577</v>
      </c>
      <c r="B431" s="30" t="s">
        <v>2</v>
      </c>
      <c r="C431" s="30" t="s">
        <v>33</v>
      </c>
      <c r="D431" s="30" t="s">
        <v>33</v>
      </c>
      <c r="E431" s="31">
        <v>5.4</v>
      </c>
      <c r="F431" s="31">
        <v>1.2</v>
      </c>
      <c r="G431" s="31">
        <v>4.2</v>
      </c>
      <c r="H431" s="8" t="str">
        <f t="shared" si="12"/>
        <v> </v>
      </c>
      <c r="I431" s="8">
        <f t="shared" si="13"/>
        <v>0</v>
      </c>
    </row>
    <row r="432" spans="1:9">
      <c r="A432" s="25">
        <v>43469.085499261</v>
      </c>
      <c r="B432" s="30" t="s">
        <v>3</v>
      </c>
      <c r="C432" s="30" t="s">
        <v>5</v>
      </c>
      <c r="D432" s="30" t="s">
        <v>33</v>
      </c>
      <c r="E432" s="31">
        <v>11.3</v>
      </c>
      <c r="F432" s="31">
        <v>3.5</v>
      </c>
      <c r="G432" s="31">
        <v>7.8</v>
      </c>
      <c r="H432" s="8" t="str">
        <f t="shared" si="12"/>
        <v>M</v>
      </c>
      <c r="I432" s="8">
        <f t="shared" si="13"/>
        <v>2</v>
      </c>
    </row>
    <row r="433" spans="1:9">
      <c r="A433" s="25">
        <v>43469.0965060324</v>
      </c>
      <c r="B433" s="30" t="s">
        <v>3</v>
      </c>
      <c r="C433" s="30" t="s">
        <v>5</v>
      </c>
      <c r="D433" s="30" t="s">
        <v>33</v>
      </c>
      <c r="E433" s="31">
        <v>11.3</v>
      </c>
      <c r="F433" s="31">
        <v>3.5</v>
      </c>
      <c r="G433" s="31">
        <v>7.8</v>
      </c>
      <c r="H433" s="8" t="str">
        <f t="shared" si="12"/>
        <v>M</v>
      </c>
      <c r="I433" s="8">
        <f t="shared" si="13"/>
        <v>2</v>
      </c>
    </row>
    <row r="434" spans="1:9">
      <c r="A434" s="25">
        <v>43469.0996974486</v>
      </c>
      <c r="B434" s="30" t="s">
        <v>2</v>
      </c>
      <c r="C434" s="30" t="s">
        <v>33</v>
      </c>
      <c r="D434" s="30" t="s">
        <v>33</v>
      </c>
      <c r="E434" s="31">
        <v>5.4</v>
      </c>
      <c r="F434" s="31">
        <v>1.2</v>
      </c>
      <c r="G434" s="31">
        <v>4.2</v>
      </c>
      <c r="H434" s="8" t="str">
        <f t="shared" si="12"/>
        <v> </v>
      </c>
      <c r="I434" s="8">
        <f t="shared" si="13"/>
        <v>0</v>
      </c>
    </row>
    <row r="435" spans="1:9">
      <c r="A435" s="25">
        <v>43469.1051945254</v>
      </c>
      <c r="B435" s="30" t="s">
        <v>3</v>
      </c>
      <c r="C435" s="30" t="s">
        <v>33</v>
      </c>
      <c r="D435" s="30" t="s">
        <v>33</v>
      </c>
      <c r="E435" s="31">
        <v>6.4</v>
      </c>
      <c r="F435" s="31">
        <v>1.5</v>
      </c>
      <c r="G435" s="31">
        <v>4.9</v>
      </c>
      <c r="H435" s="8" t="str">
        <f t="shared" si="12"/>
        <v> </v>
      </c>
      <c r="I435" s="8">
        <f t="shared" si="13"/>
        <v>0</v>
      </c>
    </row>
    <row r="436" spans="1:9">
      <c r="A436" s="25">
        <v>43469.1110432691</v>
      </c>
      <c r="B436" s="30" t="s">
        <v>4</v>
      </c>
      <c r="C436" s="30" t="s">
        <v>33</v>
      </c>
      <c r="D436" s="30" t="s">
        <v>33</v>
      </c>
      <c r="E436" s="31">
        <v>7.4</v>
      </c>
      <c r="F436" s="31">
        <v>1.7</v>
      </c>
      <c r="G436" s="31">
        <v>5.7</v>
      </c>
      <c r="H436" s="8" t="str">
        <f t="shared" si="12"/>
        <v> </v>
      </c>
      <c r="I436" s="8">
        <f t="shared" si="13"/>
        <v>0</v>
      </c>
    </row>
    <row r="437" spans="1:9">
      <c r="A437" s="25">
        <v>43469.1110796168</v>
      </c>
      <c r="B437" s="30" t="s">
        <v>3</v>
      </c>
      <c r="C437" s="30" t="s">
        <v>33</v>
      </c>
      <c r="D437" s="30" t="s">
        <v>33</v>
      </c>
      <c r="E437" s="31">
        <v>6.4</v>
      </c>
      <c r="F437" s="31">
        <v>1.5</v>
      </c>
      <c r="G437" s="31">
        <v>4.9</v>
      </c>
      <c r="H437" s="8" t="str">
        <f t="shared" si="12"/>
        <v> </v>
      </c>
      <c r="I437" s="8">
        <f t="shared" si="13"/>
        <v>0</v>
      </c>
    </row>
    <row r="438" spans="1:9">
      <c r="A438" s="25">
        <v>43469.1118905819</v>
      </c>
      <c r="B438" s="30" t="s">
        <v>4</v>
      </c>
      <c r="C438" s="30" t="s">
        <v>33</v>
      </c>
      <c r="D438" s="30" t="s">
        <v>33</v>
      </c>
      <c r="E438" s="31">
        <v>7.4</v>
      </c>
      <c r="F438" s="31">
        <v>1.7</v>
      </c>
      <c r="G438" s="31">
        <v>5.7</v>
      </c>
      <c r="H438" s="8" t="str">
        <f t="shared" si="12"/>
        <v> </v>
      </c>
      <c r="I438" s="8">
        <f t="shared" si="13"/>
        <v>0</v>
      </c>
    </row>
    <row r="439" spans="1:9">
      <c r="A439" s="25">
        <v>43469.1252547976</v>
      </c>
      <c r="B439" s="30" t="s">
        <v>3</v>
      </c>
      <c r="C439" s="30" t="s">
        <v>5</v>
      </c>
      <c r="D439" s="30" t="s">
        <v>33</v>
      </c>
      <c r="E439" s="31">
        <v>11.3</v>
      </c>
      <c r="F439" s="31">
        <v>3.5</v>
      </c>
      <c r="G439" s="31">
        <v>7.8</v>
      </c>
      <c r="H439" s="8" t="str">
        <f t="shared" si="12"/>
        <v>M</v>
      </c>
      <c r="I439" s="8">
        <f t="shared" si="13"/>
        <v>2</v>
      </c>
    </row>
    <row r="440" spans="1:9">
      <c r="A440" s="25">
        <v>43469.1272606339</v>
      </c>
      <c r="B440" s="30" t="s">
        <v>3</v>
      </c>
      <c r="C440" s="30" t="s">
        <v>33</v>
      </c>
      <c r="D440" s="30" t="s">
        <v>33</v>
      </c>
      <c r="E440" s="31">
        <v>6.4</v>
      </c>
      <c r="F440" s="31">
        <v>1.5</v>
      </c>
      <c r="G440" s="31">
        <v>4.9</v>
      </c>
      <c r="H440" s="8" t="str">
        <f t="shared" si="12"/>
        <v> </v>
      </c>
      <c r="I440" s="8">
        <f t="shared" si="13"/>
        <v>0</v>
      </c>
    </row>
    <row r="441" spans="1:9">
      <c r="A441" s="25">
        <v>43469.1279859445</v>
      </c>
      <c r="B441" s="30" t="s">
        <v>2</v>
      </c>
      <c r="C441" s="30" t="s">
        <v>33</v>
      </c>
      <c r="D441" s="30" t="s">
        <v>33</v>
      </c>
      <c r="E441" s="31">
        <v>5.4</v>
      </c>
      <c r="F441" s="31">
        <v>1.2</v>
      </c>
      <c r="G441" s="31">
        <v>4.2</v>
      </c>
      <c r="H441" s="8" t="str">
        <f t="shared" si="12"/>
        <v> </v>
      </c>
      <c r="I441" s="8">
        <f t="shared" si="13"/>
        <v>0</v>
      </c>
    </row>
    <row r="442" spans="1:9">
      <c r="A442" s="25">
        <v>43469.1469090612</v>
      </c>
      <c r="B442" s="30" t="s">
        <v>3</v>
      </c>
      <c r="C442" s="30" t="s">
        <v>33</v>
      </c>
      <c r="D442" s="30" t="s">
        <v>33</v>
      </c>
      <c r="E442" s="31">
        <v>6.4</v>
      </c>
      <c r="F442" s="31">
        <v>1.5</v>
      </c>
      <c r="G442" s="31">
        <v>4.9</v>
      </c>
      <c r="H442" s="8" t="str">
        <f t="shared" si="12"/>
        <v> </v>
      </c>
      <c r="I442" s="8">
        <f t="shared" si="13"/>
        <v>0</v>
      </c>
    </row>
    <row r="443" spans="1:9">
      <c r="A443" s="25">
        <v>43469.151316654</v>
      </c>
      <c r="B443" s="30" t="s">
        <v>4</v>
      </c>
      <c r="C443" s="30" t="s">
        <v>5</v>
      </c>
      <c r="D443" s="30" t="s">
        <v>33</v>
      </c>
      <c r="E443" s="31">
        <v>12.3</v>
      </c>
      <c r="F443" s="31">
        <v>3.7</v>
      </c>
      <c r="G443" s="31">
        <v>8.6</v>
      </c>
      <c r="H443" s="8" t="str">
        <f t="shared" si="12"/>
        <v>L</v>
      </c>
      <c r="I443" s="8">
        <f t="shared" si="13"/>
        <v>3</v>
      </c>
    </row>
    <row r="444" spans="1:9">
      <c r="A444" s="25">
        <v>43469.1606912932</v>
      </c>
      <c r="B444" s="30" t="s">
        <v>4</v>
      </c>
      <c r="C444" s="30" t="s">
        <v>33</v>
      </c>
      <c r="D444" s="30" t="s">
        <v>33</v>
      </c>
      <c r="E444" s="31">
        <v>7.4</v>
      </c>
      <c r="F444" s="31">
        <v>1.7</v>
      </c>
      <c r="G444" s="31">
        <v>5.7</v>
      </c>
      <c r="H444" s="8" t="str">
        <f t="shared" si="12"/>
        <v> </v>
      </c>
      <c r="I444" s="8">
        <f t="shared" si="13"/>
        <v>0</v>
      </c>
    </row>
    <row r="445" spans="1:9">
      <c r="A445" s="25">
        <v>43469.1637154675</v>
      </c>
      <c r="B445" s="30" t="s">
        <v>3</v>
      </c>
      <c r="C445" s="30" t="s">
        <v>33</v>
      </c>
      <c r="D445" s="30" t="s">
        <v>33</v>
      </c>
      <c r="E445" s="31">
        <v>6.4</v>
      </c>
      <c r="F445" s="31">
        <v>1.5</v>
      </c>
      <c r="G445" s="31">
        <v>4.9</v>
      </c>
      <c r="H445" s="8" t="str">
        <f t="shared" si="12"/>
        <v> </v>
      </c>
      <c r="I445" s="8">
        <f t="shared" si="13"/>
        <v>0</v>
      </c>
    </row>
    <row r="446" spans="1:9">
      <c r="A446" s="25">
        <v>43469.1647590686</v>
      </c>
      <c r="B446" s="30" t="s">
        <v>3</v>
      </c>
      <c r="C446" s="30" t="s">
        <v>33</v>
      </c>
      <c r="D446" s="30" t="s">
        <v>33</v>
      </c>
      <c r="E446" s="31">
        <v>6.4</v>
      </c>
      <c r="F446" s="31">
        <v>1.5</v>
      </c>
      <c r="G446" s="31">
        <v>4.9</v>
      </c>
      <c r="H446" s="8" t="str">
        <f t="shared" si="12"/>
        <v> </v>
      </c>
      <c r="I446" s="8">
        <f t="shared" si="13"/>
        <v>0</v>
      </c>
    </row>
    <row r="447" spans="1:9">
      <c r="A447" s="25">
        <v>43469.1717663835</v>
      </c>
      <c r="B447" s="30" t="s">
        <v>4</v>
      </c>
      <c r="C447" s="30" t="s">
        <v>33</v>
      </c>
      <c r="D447" s="30" t="s">
        <v>33</v>
      </c>
      <c r="E447" s="31">
        <v>7.4</v>
      </c>
      <c r="F447" s="31">
        <v>1.7</v>
      </c>
      <c r="G447" s="31">
        <v>5.7</v>
      </c>
      <c r="H447" s="8" t="str">
        <f t="shared" si="12"/>
        <v> </v>
      </c>
      <c r="I447" s="8">
        <f t="shared" si="13"/>
        <v>0</v>
      </c>
    </row>
    <row r="448" spans="1:9">
      <c r="A448" s="25">
        <v>43469.1848426762</v>
      </c>
      <c r="B448" s="30" t="s">
        <v>3</v>
      </c>
      <c r="C448" s="30" t="s">
        <v>33</v>
      </c>
      <c r="D448" s="30" t="s">
        <v>33</v>
      </c>
      <c r="E448" s="31">
        <v>6.4</v>
      </c>
      <c r="F448" s="31">
        <v>1.5</v>
      </c>
      <c r="G448" s="31">
        <v>4.9</v>
      </c>
      <c r="H448" s="8" t="str">
        <f t="shared" si="12"/>
        <v> </v>
      </c>
      <c r="I448" s="8">
        <f t="shared" si="13"/>
        <v>0</v>
      </c>
    </row>
    <row r="449" spans="1:9">
      <c r="A449" s="25">
        <v>43469.1988309281</v>
      </c>
      <c r="B449" s="30" t="s">
        <v>2</v>
      </c>
      <c r="C449" s="30" t="s">
        <v>33</v>
      </c>
      <c r="D449" s="30" t="s">
        <v>33</v>
      </c>
      <c r="E449" s="31">
        <v>5.4</v>
      </c>
      <c r="F449" s="31">
        <v>1.2</v>
      </c>
      <c r="G449" s="31">
        <v>4.2</v>
      </c>
      <c r="H449" s="8" t="str">
        <f t="shared" si="12"/>
        <v> </v>
      </c>
      <c r="I449" s="8">
        <f t="shared" si="13"/>
        <v>0</v>
      </c>
    </row>
    <row r="450" spans="1:9">
      <c r="A450" s="25">
        <v>43469.2024488617</v>
      </c>
      <c r="B450" s="30" t="s">
        <v>3</v>
      </c>
      <c r="C450" s="30" t="s">
        <v>33</v>
      </c>
      <c r="D450" s="30" t="s">
        <v>33</v>
      </c>
      <c r="E450" s="31">
        <v>6.4</v>
      </c>
      <c r="F450" s="31">
        <v>1.5</v>
      </c>
      <c r="G450" s="31">
        <v>4.9</v>
      </c>
      <c r="H450" s="8" t="str">
        <f t="shared" si="12"/>
        <v> </v>
      </c>
      <c r="I450" s="8">
        <f t="shared" si="13"/>
        <v>0</v>
      </c>
    </row>
    <row r="451" spans="1:9">
      <c r="A451" s="25">
        <v>43469.2032202627</v>
      </c>
      <c r="B451" s="30" t="s">
        <v>3</v>
      </c>
      <c r="C451" s="30" t="s">
        <v>33</v>
      </c>
      <c r="D451" s="30" t="s">
        <v>33</v>
      </c>
      <c r="E451" s="31">
        <v>6.4</v>
      </c>
      <c r="F451" s="31">
        <v>1.5</v>
      </c>
      <c r="G451" s="31">
        <v>4.9</v>
      </c>
      <c r="H451" s="8" t="str">
        <f t="shared" si="12"/>
        <v> </v>
      </c>
      <c r="I451" s="8">
        <f t="shared" si="13"/>
        <v>0</v>
      </c>
    </row>
    <row r="452" spans="1:9">
      <c r="A452" s="25">
        <v>43469.2242810697</v>
      </c>
      <c r="B452" s="30" t="s">
        <v>3</v>
      </c>
      <c r="C452" s="30" t="s">
        <v>33</v>
      </c>
      <c r="D452" s="30" t="s">
        <v>33</v>
      </c>
      <c r="E452" s="31">
        <v>6.4</v>
      </c>
      <c r="F452" s="31">
        <v>1.5</v>
      </c>
      <c r="G452" s="31">
        <v>4.9</v>
      </c>
      <c r="H452" s="8" t="str">
        <f t="shared" si="12"/>
        <v> </v>
      </c>
      <c r="I452" s="8">
        <f t="shared" si="13"/>
        <v>0</v>
      </c>
    </row>
    <row r="453" spans="1:9">
      <c r="A453" s="25">
        <v>43469.2268595766</v>
      </c>
      <c r="B453" s="30" t="s">
        <v>3</v>
      </c>
      <c r="C453" s="30" t="s">
        <v>33</v>
      </c>
      <c r="D453" s="30" t="s">
        <v>33</v>
      </c>
      <c r="E453" s="31">
        <v>6.4</v>
      </c>
      <c r="F453" s="31">
        <v>1.5</v>
      </c>
      <c r="G453" s="31">
        <v>4.9</v>
      </c>
      <c r="H453" s="8" t="str">
        <f t="shared" si="12"/>
        <v> </v>
      </c>
      <c r="I453" s="8">
        <f t="shared" si="13"/>
        <v>0</v>
      </c>
    </row>
    <row r="454" spans="1:9">
      <c r="A454" s="25">
        <v>43469.2293068862</v>
      </c>
      <c r="B454" s="30" t="s">
        <v>3</v>
      </c>
      <c r="C454" s="30" t="s">
        <v>5</v>
      </c>
      <c r="D454" s="30" t="s">
        <v>33</v>
      </c>
      <c r="E454" s="31">
        <v>11.3</v>
      </c>
      <c r="F454" s="31">
        <v>3.5</v>
      </c>
      <c r="G454" s="31">
        <v>7.8</v>
      </c>
      <c r="H454" s="8" t="str">
        <f t="shared" si="12"/>
        <v>M</v>
      </c>
      <c r="I454" s="8">
        <f t="shared" si="13"/>
        <v>2</v>
      </c>
    </row>
    <row r="455" spans="1:9">
      <c r="A455" s="25">
        <v>43469.2294860255</v>
      </c>
      <c r="B455" s="30" t="s">
        <v>3</v>
      </c>
      <c r="C455" s="30" t="s">
        <v>33</v>
      </c>
      <c r="D455" s="30" t="s">
        <v>33</v>
      </c>
      <c r="E455" s="31">
        <v>6.4</v>
      </c>
      <c r="F455" s="31">
        <v>1.5</v>
      </c>
      <c r="G455" s="31">
        <v>4.9</v>
      </c>
      <c r="H455" s="8" t="str">
        <f t="shared" si="12"/>
        <v> </v>
      </c>
      <c r="I455" s="8">
        <f t="shared" si="13"/>
        <v>0</v>
      </c>
    </row>
    <row r="456" spans="1:9">
      <c r="A456" s="25">
        <v>43469.2324725058</v>
      </c>
      <c r="B456" s="30" t="s">
        <v>3</v>
      </c>
      <c r="C456" s="30" t="s">
        <v>33</v>
      </c>
      <c r="D456" s="30" t="s">
        <v>33</v>
      </c>
      <c r="E456" s="31">
        <v>6.4</v>
      </c>
      <c r="F456" s="31">
        <v>1.5</v>
      </c>
      <c r="G456" s="31">
        <v>4.9</v>
      </c>
      <c r="H456" s="8" t="str">
        <f t="shared" si="12"/>
        <v> </v>
      </c>
      <c r="I456" s="8">
        <f t="shared" si="13"/>
        <v>0</v>
      </c>
    </row>
    <row r="457" spans="1:9">
      <c r="A457" s="25">
        <v>43469.2378989878</v>
      </c>
      <c r="B457" s="30" t="s">
        <v>4</v>
      </c>
      <c r="C457" s="30" t="s">
        <v>33</v>
      </c>
      <c r="D457" s="30" t="s">
        <v>33</v>
      </c>
      <c r="E457" s="31">
        <v>7.4</v>
      </c>
      <c r="F457" s="31">
        <v>1.7</v>
      </c>
      <c r="G457" s="31">
        <v>5.7</v>
      </c>
      <c r="H457" s="8" t="str">
        <f t="shared" si="12"/>
        <v> </v>
      </c>
      <c r="I457" s="8">
        <f t="shared" si="13"/>
        <v>0</v>
      </c>
    </row>
    <row r="458" spans="1:9">
      <c r="A458" s="25">
        <v>43469.2383845374</v>
      </c>
      <c r="B458" s="30" t="s">
        <v>3</v>
      </c>
      <c r="C458" s="30" t="s">
        <v>33</v>
      </c>
      <c r="D458" s="30" t="s">
        <v>33</v>
      </c>
      <c r="E458" s="31">
        <v>6.4</v>
      </c>
      <c r="F458" s="31">
        <v>1.5</v>
      </c>
      <c r="G458" s="31">
        <v>4.9</v>
      </c>
      <c r="H458" s="8" t="str">
        <f t="shared" si="12"/>
        <v> </v>
      </c>
      <c r="I458" s="8">
        <f t="shared" si="13"/>
        <v>0</v>
      </c>
    </row>
    <row r="459" spans="1:9">
      <c r="A459" s="25">
        <v>43469.2422095331</v>
      </c>
      <c r="B459" s="30" t="s">
        <v>4</v>
      </c>
      <c r="C459" s="30" t="s">
        <v>33</v>
      </c>
      <c r="D459" s="30" t="s">
        <v>33</v>
      </c>
      <c r="E459" s="31">
        <v>7.4</v>
      </c>
      <c r="F459" s="31">
        <v>1.7</v>
      </c>
      <c r="G459" s="31">
        <v>5.7</v>
      </c>
      <c r="H459" s="8" t="str">
        <f t="shared" si="12"/>
        <v> </v>
      </c>
      <c r="I459" s="8">
        <f t="shared" si="13"/>
        <v>0</v>
      </c>
    </row>
    <row r="460" spans="1:9">
      <c r="A460" s="25">
        <v>43469.2558746902</v>
      </c>
      <c r="B460" s="30" t="s">
        <v>4</v>
      </c>
      <c r="C460" s="30" t="s">
        <v>33</v>
      </c>
      <c r="D460" s="30" t="s">
        <v>33</v>
      </c>
      <c r="E460" s="31">
        <v>7.4</v>
      </c>
      <c r="F460" s="31">
        <v>1.7</v>
      </c>
      <c r="G460" s="31">
        <v>5.7</v>
      </c>
      <c r="H460" s="8" t="str">
        <f t="shared" ref="H460:H523" si="14">IF(C460="Yes",B460," ")</f>
        <v> </v>
      </c>
      <c r="I460" s="8">
        <f t="shared" ref="I460:I523" si="15">IF(H460="S",1,IF(H460="M",2,IF(H460="L",3,0)))</f>
        <v>0</v>
      </c>
    </row>
    <row r="461" spans="1:9">
      <c r="A461" s="25">
        <v>43469.262662943</v>
      </c>
      <c r="B461" s="30" t="s">
        <v>3</v>
      </c>
      <c r="C461" s="30" t="s">
        <v>5</v>
      </c>
      <c r="D461" s="30" t="s">
        <v>33</v>
      </c>
      <c r="E461" s="31">
        <v>11.3</v>
      </c>
      <c r="F461" s="31">
        <v>3.5</v>
      </c>
      <c r="G461" s="31">
        <v>7.8</v>
      </c>
      <c r="H461" s="8" t="str">
        <f t="shared" si="14"/>
        <v>M</v>
      </c>
      <c r="I461" s="8">
        <f t="shared" si="15"/>
        <v>2</v>
      </c>
    </row>
    <row r="462" spans="1:9">
      <c r="A462" s="25">
        <v>43469.2675440709</v>
      </c>
      <c r="B462" s="30" t="s">
        <v>4</v>
      </c>
      <c r="C462" s="30" t="s">
        <v>33</v>
      </c>
      <c r="D462" s="30" t="s">
        <v>33</v>
      </c>
      <c r="E462" s="31">
        <v>7.4</v>
      </c>
      <c r="F462" s="31">
        <v>1.7</v>
      </c>
      <c r="G462" s="31">
        <v>5.7</v>
      </c>
      <c r="H462" s="8" t="str">
        <f t="shared" si="14"/>
        <v> </v>
      </c>
      <c r="I462" s="8">
        <f t="shared" si="15"/>
        <v>0</v>
      </c>
    </row>
    <row r="463" spans="1:9">
      <c r="A463" s="25">
        <v>43469.2680314814</v>
      </c>
      <c r="B463" s="30" t="s">
        <v>3</v>
      </c>
      <c r="C463" s="30" t="s">
        <v>33</v>
      </c>
      <c r="D463" s="30" t="s">
        <v>33</v>
      </c>
      <c r="E463" s="31">
        <v>6.4</v>
      </c>
      <c r="F463" s="31">
        <v>1.5</v>
      </c>
      <c r="G463" s="31">
        <v>4.9</v>
      </c>
      <c r="H463" s="8" t="str">
        <f t="shared" si="14"/>
        <v> </v>
      </c>
      <c r="I463" s="8">
        <f t="shared" si="15"/>
        <v>0</v>
      </c>
    </row>
    <row r="464" spans="1:9">
      <c r="A464" s="25">
        <v>43469.2696603655</v>
      </c>
      <c r="B464" s="30" t="s">
        <v>3</v>
      </c>
      <c r="C464" s="30" t="s">
        <v>33</v>
      </c>
      <c r="D464" s="30" t="s">
        <v>33</v>
      </c>
      <c r="E464" s="31">
        <v>6.4</v>
      </c>
      <c r="F464" s="31">
        <v>1.5</v>
      </c>
      <c r="G464" s="31">
        <v>4.9</v>
      </c>
      <c r="H464" s="8" t="str">
        <f t="shared" si="14"/>
        <v> </v>
      </c>
      <c r="I464" s="8">
        <f t="shared" si="15"/>
        <v>0</v>
      </c>
    </row>
    <row r="465" spans="1:9">
      <c r="A465" s="25">
        <v>43469.2861395985</v>
      </c>
      <c r="B465" s="30" t="s">
        <v>3</v>
      </c>
      <c r="C465" s="30" t="s">
        <v>33</v>
      </c>
      <c r="D465" s="30" t="s">
        <v>33</v>
      </c>
      <c r="E465" s="31">
        <v>6.4</v>
      </c>
      <c r="F465" s="31">
        <v>1.5</v>
      </c>
      <c r="G465" s="31">
        <v>4.9</v>
      </c>
      <c r="H465" s="8" t="str">
        <f t="shared" si="14"/>
        <v> </v>
      </c>
      <c r="I465" s="8">
        <f t="shared" si="15"/>
        <v>0</v>
      </c>
    </row>
    <row r="466" spans="1:9">
      <c r="A466" s="25">
        <v>43469.2949595728</v>
      </c>
      <c r="B466" s="30" t="s">
        <v>4</v>
      </c>
      <c r="C466" s="30" t="s">
        <v>33</v>
      </c>
      <c r="D466" s="30" t="s">
        <v>33</v>
      </c>
      <c r="E466" s="31">
        <v>7.4</v>
      </c>
      <c r="F466" s="31">
        <v>1.7</v>
      </c>
      <c r="G466" s="31">
        <v>5.7</v>
      </c>
      <c r="H466" s="8" t="str">
        <f t="shared" si="14"/>
        <v> </v>
      </c>
      <c r="I466" s="8">
        <f t="shared" si="15"/>
        <v>0</v>
      </c>
    </row>
    <row r="467" spans="1:9">
      <c r="A467" s="25">
        <v>43469.2958411154</v>
      </c>
      <c r="B467" s="30" t="s">
        <v>3</v>
      </c>
      <c r="C467" s="30" t="s">
        <v>33</v>
      </c>
      <c r="D467" s="30" t="s">
        <v>33</v>
      </c>
      <c r="E467" s="31">
        <v>6.4</v>
      </c>
      <c r="F467" s="31">
        <v>1.5</v>
      </c>
      <c r="G467" s="31">
        <v>4.9</v>
      </c>
      <c r="H467" s="8" t="str">
        <f t="shared" si="14"/>
        <v> </v>
      </c>
      <c r="I467" s="8">
        <f t="shared" si="15"/>
        <v>0</v>
      </c>
    </row>
    <row r="468" spans="1:9">
      <c r="A468" s="25">
        <v>43469.3051021219</v>
      </c>
      <c r="B468" s="30" t="s">
        <v>2</v>
      </c>
      <c r="C468" s="30" t="s">
        <v>5</v>
      </c>
      <c r="D468" s="30" t="s">
        <v>33</v>
      </c>
      <c r="E468" s="31">
        <v>10.3</v>
      </c>
      <c r="F468" s="31">
        <v>3.2</v>
      </c>
      <c r="G468" s="31">
        <v>7.1</v>
      </c>
      <c r="H468" s="8" t="str">
        <f t="shared" si="14"/>
        <v>S</v>
      </c>
      <c r="I468" s="8">
        <f t="shared" si="15"/>
        <v>1</v>
      </c>
    </row>
    <row r="469" spans="1:9">
      <c r="A469" s="25">
        <v>43469.3098170023</v>
      </c>
      <c r="B469" s="30" t="s">
        <v>4</v>
      </c>
      <c r="C469" s="30" t="s">
        <v>33</v>
      </c>
      <c r="D469" s="30" t="s">
        <v>33</v>
      </c>
      <c r="E469" s="31">
        <v>7.4</v>
      </c>
      <c r="F469" s="31">
        <v>1.7</v>
      </c>
      <c r="G469" s="31">
        <v>5.7</v>
      </c>
      <c r="H469" s="8" t="str">
        <f t="shared" si="14"/>
        <v> </v>
      </c>
      <c r="I469" s="8">
        <f t="shared" si="15"/>
        <v>0</v>
      </c>
    </row>
    <row r="470" spans="1:9">
      <c r="A470" s="25">
        <v>43469.3110587277</v>
      </c>
      <c r="B470" s="30" t="s">
        <v>3</v>
      </c>
      <c r="C470" s="30" t="s">
        <v>33</v>
      </c>
      <c r="D470" s="30" t="s">
        <v>33</v>
      </c>
      <c r="E470" s="31">
        <v>6.4</v>
      </c>
      <c r="F470" s="31">
        <v>1.5</v>
      </c>
      <c r="G470" s="31">
        <v>4.9</v>
      </c>
      <c r="H470" s="8" t="str">
        <f t="shared" si="14"/>
        <v> </v>
      </c>
      <c r="I470" s="8">
        <f t="shared" si="15"/>
        <v>0</v>
      </c>
    </row>
    <row r="471" spans="1:9">
      <c r="A471" s="25">
        <v>43469.3141932431</v>
      </c>
      <c r="B471" s="30" t="s">
        <v>4</v>
      </c>
      <c r="C471" s="30" t="s">
        <v>33</v>
      </c>
      <c r="D471" s="30" t="s">
        <v>33</v>
      </c>
      <c r="E471" s="31">
        <v>7.4</v>
      </c>
      <c r="F471" s="31">
        <v>1.7</v>
      </c>
      <c r="G471" s="31">
        <v>5.7</v>
      </c>
      <c r="H471" s="8" t="str">
        <f t="shared" si="14"/>
        <v> </v>
      </c>
      <c r="I471" s="8">
        <f t="shared" si="15"/>
        <v>0</v>
      </c>
    </row>
    <row r="472" spans="1:9">
      <c r="A472" s="25">
        <v>43469.3165606886</v>
      </c>
      <c r="B472" s="30" t="s">
        <v>4</v>
      </c>
      <c r="C472" s="30" t="s">
        <v>33</v>
      </c>
      <c r="D472" s="30" t="s">
        <v>33</v>
      </c>
      <c r="E472" s="31">
        <v>7.4</v>
      </c>
      <c r="F472" s="31">
        <v>1.7</v>
      </c>
      <c r="G472" s="31">
        <v>5.7</v>
      </c>
      <c r="H472" s="8" t="str">
        <f t="shared" si="14"/>
        <v> </v>
      </c>
      <c r="I472" s="8">
        <f t="shared" si="15"/>
        <v>0</v>
      </c>
    </row>
    <row r="473" spans="1:9">
      <c r="A473" s="25">
        <v>43469.3233160801</v>
      </c>
      <c r="B473" s="30" t="s">
        <v>4</v>
      </c>
      <c r="C473" s="30" t="s">
        <v>33</v>
      </c>
      <c r="D473" s="30" t="s">
        <v>33</v>
      </c>
      <c r="E473" s="31">
        <v>7.4</v>
      </c>
      <c r="F473" s="31">
        <v>1.7</v>
      </c>
      <c r="G473" s="31">
        <v>5.7</v>
      </c>
      <c r="H473" s="8" t="str">
        <f t="shared" si="14"/>
        <v> </v>
      </c>
      <c r="I473" s="8">
        <f t="shared" si="15"/>
        <v>0</v>
      </c>
    </row>
    <row r="474" spans="1:9">
      <c r="A474" s="25">
        <v>43469.324358728</v>
      </c>
      <c r="B474" s="30" t="s">
        <v>3</v>
      </c>
      <c r="C474" s="30" t="s">
        <v>33</v>
      </c>
      <c r="D474" s="30" t="s">
        <v>33</v>
      </c>
      <c r="E474" s="31">
        <v>6.4</v>
      </c>
      <c r="F474" s="31">
        <v>1.5</v>
      </c>
      <c r="G474" s="31">
        <v>4.9</v>
      </c>
      <c r="H474" s="8" t="str">
        <f t="shared" si="14"/>
        <v> </v>
      </c>
      <c r="I474" s="8">
        <f t="shared" si="15"/>
        <v>0</v>
      </c>
    </row>
    <row r="475" spans="1:9">
      <c r="A475" s="25">
        <v>43469.3249743734</v>
      </c>
      <c r="B475" s="30" t="s">
        <v>3</v>
      </c>
      <c r="C475" s="30" t="s">
        <v>33</v>
      </c>
      <c r="D475" s="30" t="s">
        <v>33</v>
      </c>
      <c r="E475" s="31">
        <v>6.4</v>
      </c>
      <c r="F475" s="31">
        <v>1.5</v>
      </c>
      <c r="G475" s="31">
        <v>4.9</v>
      </c>
      <c r="H475" s="8" t="str">
        <f t="shared" si="14"/>
        <v> </v>
      </c>
      <c r="I475" s="8">
        <f t="shared" si="15"/>
        <v>0</v>
      </c>
    </row>
    <row r="476" spans="1:9">
      <c r="A476" s="25">
        <v>43469.3274200145</v>
      </c>
      <c r="B476" s="30" t="s">
        <v>4</v>
      </c>
      <c r="C476" s="30" t="s">
        <v>33</v>
      </c>
      <c r="D476" s="30" t="s">
        <v>33</v>
      </c>
      <c r="E476" s="31">
        <v>7.4</v>
      </c>
      <c r="F476" s="31">
        <v>1.7</v>
      </c>
      <c r="G476" s="31">
        <v>5.7</v>
      </c>
      <c r="H476" s="8" t="str">
        <f t="shared" si="14"/>
        <v> </v>
      </c>
      <c r="I476" s="8">
        <f t="shared" si="15"/>
        <v>0</v>
      </c>
    </row>
    <row r="477" spans="1:9">
      <c r="A477" s="25">
        <v>43469.3358557384</v>
      </c>
      <c r="B477" s="30" t="s">
        <v>2</v>
      </c>
      <c r="C477" s="30" t="s">
        <v>33</v>
      </c>
      <c r="D477" s="30" t="s">
        <v>33</v>
      </c>
      <c r="E477" s="31">
        <v>5.4</v>
      </c>
      <c r="F477" s="31">
        <v>1.2</v>
      </c>
      <c r="G477" s="31">
        <v>4.2</v>
      </c>
      <c r="H477" s="8" t="str">
        <f t="shared" si="14"/>
        <v> </v>
      </c>
      <c r="I477" s="8">
        <f t="shared" si="15"/>
        <v>0</v>
      </c>
    </row>
    <row r="478" spans="1:9">
      <c r="A478" s="25">
        <v>43469.3514643737</v>
      </c>
      <c r="B478" s="30" t="s">
        <v>2</v>
      </c>
      <c r="C478" s="30" t="s">
        <v>33</v>
      </c>
      <c r="D478" s="30" t="s">
        <v>33</v>
      </c>
      <c r="E478" s="31">
        <v>5.4</v>
      </c>
      <c r="F478" s="31">
        <v>1.2</v>
      </c>
      <c r="G478" s="31">
        <v>4.2</v>
      </c>
      <c r="H478" s="8" t="str">
        <f t="shared" si="14"/>
        <v> </v>
      </c>
      <c r="I478" s="8">
        <f t="shared" si="15"/>
        <v>0</v>
      </c>
    </row>
    <row r="479" spans="1:9">
      <c r="A479" s="25">
        <v>43469.358359929</v>
      </c>
      <c r="B479" s="30" t="s">
        <v>3</v>
      </c>
      <c r="C479" s="30" t="s">
        <v>33</v>
      </c>
      <c r="D479" s="30" t="s">
        <v>33</v>
      </c>
      <c r="E479" s="31">
        <v>6.4</v>
      </c>
      <c r="F479" s="31">
        <v>1.5</v>
      </c>
      <c r="G479" s="31">
        <v>4.9</v>
      </c>
      <c r="H479" s="8" t="str">
        <f t="shared" si="14"/>
        <v> </v>
      </c>
      <c r="I479" s="8">
        <f t="shared" si="15"/>
        <v>0</v>
      </c>
    </row>
    <row r="480" spans="1:9">
      <c r="A480" s="25">
        <v>43469.3645447179</v>
      </c>
      <c r="B480" s="30" t="s">
        <v>3</v>
      </c>
      <c r="C480" s="30" t="s">
        <v>5</v>
      </c>
      <c r="D480" s="30" t="s">
        <v>33</v>
      </c>
      <c r="E480" s="31">
        <v>11.3</v>
      </c>
      <c r="F480" s="31">
        <v>3.5</v>
      </c>
      <c r="G480" s="31">
        <v>7.8</v>
      </c>
      <c r="H480" s="8" t="str">
        <f t="shared" si="14"/>
        <v>M</v>
      </c>
      <c r="I480" s="8">
        <f t="shared" si="15"/>
        <v>2</v>
      </c>
    </row>
    <row r="481" spans="1:9">
      <c r="A481" s="25">
        <v>43469.3753456126</v>
      </c>
      <c r="B481" s="30" t="s">
        <v>2</v>
      </c>
      <c r="C481" s="30" t="s">
        <v>33</v>
      </c>
      <c r="D481" s="30" t="s">
        <v>33</v>
      </c>
      <c r="E481" s="31">
        <v>5.4</v>
      </c>
      <c r="F481" s="31">
        <v>1.2</v>
      </c>
      <c r="G481" s="31">
        <v>4.2</v>
      </c>
      <c r="H481" s="8" t="str">
        <f t="shared" si="14"/>
        <v> </v>
      </c>
      <c r="I481" s="8">
        <f t="shared" si="15"/>
        <v>0</v>
      </c>
    </row>
    <row r="482" spans="1:9">
      <c r="A482" s="25">
        <v>43469.3807175512</v>
      </c>
      <c r="B482" s="30" t="s">
        <v>3</v>
      </c>
      <c r="C482" s="30" t="s">
        <v>33</v>
      </c>
      <c r="D482" s="30" t="s">
        <v>33</v>
      </c>
      <c r="E482" s="31">
        <v>6.4</v>
      </c>
      <c r="F482" s="31">
        <v>1.5</v>
      </c>
      <c r="G482" s="31">
        <v>4.9</v>
      </c>
      <c r="H482" s="8" t="str">
        <f t="shared" si="14"/>
        <v> </v>
      </c>
      <c r="I482" s="8">
        <f t="shared" si="15"/>
        <v>0</v>
      </c>
    </row>
    <row r="483" spans="1:9">
      <c r="A483" s="25">
        <v>43469.3828397003</v>
      </c>
      <c r="B483" s="30" t="s">
        <v>4</v>
      </c>
      <c r="C483" s="30" t="s">
        <v>5</v>
      </c>
      <c r="D483" s="30" t="s">
        <v>33</v>
      </c>
      <c r="E483" s="31">
        <v>12.3</v>
      </c>
      <c r="F483" s="31">
        <v>3.7</v>
      </c>
      <c r="G483" s="31">
        <v>8.6</v>
      </c>
      <c r="H483" s="8" t="str">
        <f t="shared" si="14"/>
        <v>L</v>
      </c>
      <c r="I483" s="8">
        <f t="shared" si="15"/>
        <v>3</v>
      </c>
    </row>
    <row r="484" spans="1:9">
      <c r="A484" s="25">
        <v>43469.3829529895</v>
      </c>
      <c r="B484" s="30" t="s">
        <v>3</v>
      </c>
      <c r="C484" s="30" t="s">
        <v>5</v>
      </c>
      <c r="D484" s="30" t="s">
        <v>33</v>
      </c>
      <c r="E484" s="31">
        <v>11.3</v>
      </c>
      <c r="F484" s="31">
        <v>3.5</v>
      </c>
      <c r="G484" s="31">
        <v>7.8</v>
      </c>
      <c r="H484" s="8" t="str">
        <f t="shared" si="14"/>
        <v>M</v>
      </c>
      <c r="I484" s="8">
        <f t="shared" si="15"/>
        <v>2</v>
      </c>
    </row>
    <row r="485" spans="1:9">
      <c r="A485" s="25">
        <v>43469.3855655674</v>
      </c>
      <c r="B485" s="30" t="s">
        <v>4</v>
      </c>
      <c r="C485" s="30" t="s">
        <v>5</v>
      </c>
      <c r="D485" s="30" t="s">
        <v>33</v>
      </c>
      <c r="E485" s="31">
        <v>12.3</v>
      </c>
      <c r="F485" s="31">
        <v>3.7</v>
      </c>
      <c r="G485" s="31">
        <v>8.6</v>
      </c>
      <c r="H485" s="8" t="str">
        <f t="shared" si="14"/>
        <v>L</v>
      </c>
      <c r="I485" s="8">
        <f t="shared" si="15"/>
        <v>3</v>
      </c>
    </row>
    <row r="486" spans="1:9">
      <c r="A486" s="25">
        <v>43469.3905910277</v>
      </c>
      <c r="B486" s="30" t="s">
        <v>2</v>
      </c>
      <c r="C486" s="30" t="s">
        <v>33</v>
      </c>
      <c r="D486" s="30" t="s">
        <v>33</v>
      </c>
      <c r="E486" s="31">
        <v>5.4</v>
      </c>
      <c r="F486" s="31">
        <v>1.2</v>
      </c>
      <c r="G486" s="31">
        <v>4.2</v>
      </c>
      <c r="H486" s="8" t="str">
        <f t="shared" si="14"/>
        <v> </v>
      </c>
      <c r="I486" s="8">
        <f t="shared" si="15"/>
        <v>0</v>
      </c>
    </row>
    <row r="487" spans="1:9">
      <c r="A487" s="25">
        <v>43469.3977213218</v>
      </c>
      <c r="B487" s="30" t="s">
        <v>3</v>
      </c>
      <c r="C487" s="30" t="s">
        <v>33</v>
      </c>
      <c r="D487" s="30" t="s">
        <v>33</v>
      </c>
      <c r="E487" s="31">
        <v>6.4</v>
      </c>
      <c r="F487" s="31">
        <v>1.5</v>
      </c>
      <c r="G487" s="31">
        <v>4.9</v>
      </c>
      <c r="H487" s="8" t="str">
        <f t="shared" si="14"/>
        <v> </v>
      </c>
      <c r="I487" s="8">
        <f t="shared" si="15"/>
        <v>0</v>
      </c>
    </row>
    <row r="488" spans="1:9">
      <c r="A488" s="25">
        <v>43469.4051003051</v>
      </c>
      <c r="B488" s="30" t="s">
        <v>2</v>
      </c>
      <c r="C488" s="30" t="s">
        <v>33</v>
      </c>
      <c r="D488" s="30" t="s">
        <v>33</v>
      </c>
      <c r="E488" s="31">
        <v>5.4</v>
      </c>
      <c r="F488" s="31">
        <v>1.2</v>
      </c>
      <c r="G488" s="31">
        <v>4.2</v>
      </c>
      <c r="H488" s="8" t="str">
        <f t="shared" si="14"/>
        <v> </v>
      </c>
      <c r="I488" s="8">
        <f t="shared" si="15"/>
        <v>0</v>
      </c>
    </row>
    <row r="489" spans="1:9">
      <c r="A489" s="25">
        <v>43469.4060153636</v>
      </c>
      <c r="B489" s="30" t="s">
        <v>4</v>
      </c>
      <c r="C489" s="30" t="s">
        <v>33</v>
      </c>
      <c r="D489" s="30" t="s">
        <v>33</v>
      </c>
      <c r="E489" s="31">
        <v>7.4</v>
      </c>
      <c r="F489" s="31">
        <v>1.7</v>
      </c>
      <c r="G489" s="31">
        <v>5.7</v>
      </c>
      <c r="H489" s="8" t="str">
        <f t="shared" si="14"/>
        <v> </v>
      </c>
      <c r="I489" s="8">
        <f t="shared" si="15"/>
        <v>0</v>
      </c>
    </row>
    <row r="490" spans="1:9">
      <c r="A490" s="25">
        <v>43469.409035562</v>
      </c>
      <c r="B490" s="30" t="s">
        <v>4</v>
      </c>
      <c r="C490" s="30" t="s">
        <v>33</v>
      </c>
      <c r="D490" s="30" t="s">
        <v>33</v>
      </c>
      <c r="E490" s="31">
        <v>7.4</v>
      </c>
      <c r="F490" s="31">
        <v>1.7</v>
      </c>
      <c r="G490" s="31">
        <v>5.7</v>
      </c>
      <c r="H490" s="8" t="str">
        <f t="shared" si="14"/>
        <v> </v>
      </c>
      <c r="I490" s="8">
        <f t="shared" si="15"/>
        <v>0</v>
      </c>
    </row>
    <row r="491" spans="1:9">
      <c r="A491" s="25">
        <v>43469.4124250622</v>
      </c>
      <c r="B491" s="30" t="s">
        <v>4</v>
      </c>
      <c r="C491" s="30" t="s">
        <v>33</v>
      </c>
      <c r="D491" s="30" t="s">
        <v>33</v>
      </c>
      <c r="E491" s="31">
        <v>7.4</v>
      </c>
      <c r="F491" s="31">
        <v>1.7</v>
      </c>
      <c r="G491" s="31">
        <v>5.7</v>
      </c>
      <c r="H491" s="8" t="str">
        <f t="shared" si="14"/>
        <v> </v>
      </c>
      <c r="I491" s="8">
        <f t="shared" si="15"/>
        <v>0</v>
      </c>
    </row>
    <row r="492" spans="1:9">
      <c r="A492" s="25">
        <v>43469.4317815995</v>
      </c>
      <c r="B492" s="30" t="s">
        <v>4</v>
      </c>
      <c r="C492" s="30" t="s">
        <v>5</v>
      </c>
      <c r="D492" s="30" t="s">
        <v>33</v>
      </c>
      <c r="E492" s="31">
        <v>12.3</v>
      </c>
      <c r="F492" s="31">
        <v>3.7</v>
      </c>
      <c r="G492" s="31">
        <v>8.6</v>
      </c>
      <c r="H492" s="8" t="str">
        <f t="shared" si="14"/>
        <v>L</v>
      </c>
      <c r="I492" s="8">
        <f t="shared" si="15"/>
        <v>3</v>
      </c>
    </row>
    <row r="493" spans="1:9">
      <c r="A493" s="25">
        <v>43469.4401521747</v>
      </c>
      <c r="B493" s="30" t="s">
        <v>3</v>
      </c>
      <c r="C493" s="30" t="s">
        <v>5</v>
      </c>
      <c r="D493" s="30" t="s">
        <v>33</v>
      </c>
      <c r="E493" s="31">
        <v>11.3</v>
      </c>
      <c r="F493" s="31">
        <v>3.5</v>
      </c>
      <c r="G493" s="31">
        <v>7.8</v>
      </c>
      <c r="H493" s="8" t="str">
        <f t="shared" si="14"/>
        <v>M</v>
      </c>
      <c r="I493" s="8">
        <f t="shared" si="15"/>
        <v>2</v>
      </c>
    </row>
    <row r="494" spans="1:9">
      <c r="A494" s="25">
        <v>43469.4407990531</v>
      </c>
      <c r="B494" s="30" t="s">
        <v>3</v>
      </c>
      <c r="C494" s="30" t="s">
        <v>5</v>
      </c>
      <c r="D494" s="30" t="s">
        <v>33</v>
      </c>
      <c r="E494" s="31">
        <v>11.3</v>
      </c>
      <c r="F494" s="31">
        <v>3.5</v>
      </c>
      <c r="G494" s="31">
        <v>7.8</v>
      </c>
      <c r="H494" s="8" t="str">
        <f t="shared" si="14"/>
        <v>M</v>
      </c>
      <c r="I494" s="8">
        <f t="shared" si="15"/>
        <v>2</v>
      </c>
    </row>
    <row r="495" spans="1:9">
      <c r="A495" s="25">
        <v>43469.4482194187</v>
      </c>
      <c r="B495" s="30" t="s">
        <v>3</v>
      </c>
      <c r="C495" s="30" t="s">
        <v>33</v>
      </c>
      <c r="D495" s="30" t="s">
        <v>33</v>
      </c>
      <c r="E495" s="31">
        <v>6.4</v>
      </c>
      <c r="F495" s="31">
        <v>1.5</v>
      </c>
      <c r="G495" s="31">
        <v>4.9</v>
      </c>
      <c r="H495" s="8" t="str">
        <f t="shared" si="14"/>
        <v> </v>
      </c>
      <c r="I495" s="8">
        <f t="shared" si="15"/>
        <v>0</v>
      </c>
    </row>
    <row r="496" spans="1:9">
      <c r="A496" s="25">
        <v>43469.4587166078</v>
      </c>
      <c r="B496" s="30" t="s">
        <v>4</v>
      </c>
      <c r="C496" s="30" t="s">
        <v>33</v>
      </c>
      <c r="D496" s="30" t="s">
        <v>33</v>
      </c>
      <c r="E496" s="31">
        <v>7.4</v>
      </c>
      <c r="F496" s="31">
        <v>1.7</v>
      </c>
      <c r="G496" s="31">
        <v>5.7</v>
      </c>
      <c r="H496" s="8" t="str">
        <f t="shared" si="14"/>
        <v> </v>
      </c>
      <c r="I496" s="8">
        <f t="shared" si="15"/>
        <v>0</v>
      </c>
    </row>
    <row r="497" spans="1:9">
      <c r="A497" s="25">
        <v>43469.4613670297</v>
      </c>
      <c r="B497" s="30" t="s">
        <v>3</v>
      </c>
      <c r="C497" s="30" t="s">
        <v>33</v>
      </c>
      <c r="D497" s="30" t="s">
        <v>33</v>
      </c>
      <c r="E497" s="31">
        <v>6.4</v>
      </c>
      <c r="F497" s="31">
        <v>1.5</v>
      </c>
      <c r="G497" s="31">
        <v>4.9</v>
      </c>
      <c r="H497" s="8" t="str">
        <f t="shared" si="14"/>
        <v> </v>
      </c>
      <c r="I497" s="8">
        <f t="shared" si="15"/>
        <v>0</v>
      </c>
    </row>
    <row r="498" spans="1:9">
      <c r="A498" s="25">
        <v>43469.4638536082</v>
      </c>
      <c r="B498" s="30" t="s">
        <v>4</v>
      </c>
      <c r="C498" s="30" t="s">
        <v>33</v>
      </c>
      <c r="D498" s="30" t="s">
        <v>33</v>
      </c>
      <c r="E498" s="31">
        <v>7.4</v>
      </c>
      <c r="F498" s="31">
        <v>1.7</v>
      </c>
      <c r="G498" s="31">
        <v>5.7</v>
      </c>
      <c r="H498" s="8" t="str">
        <f t="shared" si="14"/>
        <v> </v>
      </c>
      <c r="I498" s="8">
        <f t="shared" si="15"/>
        <v>0</v>
      </c>
    </row>
    <row r="499" spans="1:9">
      <c r="A499" s="25">
        <v>43469.4709622731</v>
      </c>
      <c r="B499" s="30" t="s">
        <v>3</v>
      </c>
      <c r="C499" s="30" t="s">
        <v>5</v>
      </c>
      <c r="D499" s="30" t="s">
        <v>33</v>
      </c>
      <c r="E499" s="31">
        <v>11.3</v>
      </c>
      <c r="F499" s="31">
        <v>3.5</v>
      </c>
      <c r="G499" s="31">
        <v>7.8</v>
      </c>
      <c r="H499" s="8" t="str">
        <f t="shared" si="14"/>
        <v>M</v>
      </c>
      <c r="I499" s="8">
        <f t="shared" si="15"/>
        <v>2</v>
      </c>
    </row>
    <row r="500" spans="1:9">
      <c r="A500" s="25">
        <v>43469.4722554378</v>
      </c>
      <c r="B500" s="30" t="s">
        <v>3</v>
      </c>
      <c r="C500" s="30" t="s">
        <v>5</v>
      </c>
      <c r="D500" s="30" t="s">
        <v>33</v>
      </c>
      <c r="E500" s="31">
        <v>11.3</v>
      </c>
      <c r="F500" s="31">
        <v>3.5</v>
      </c>
      <c r="G500" s="31">
        <v>7.8</v>
      </c>
      <c r="H500" s="8" t="str">
        <f t="shared" si="14"/>
        <v>M</v>
      </c>
      <c r="I500" s="8">
        <f t="shared" si="15"/>
        <v>2</v>
      </c>
    </row>
    <row r="501" spans="1:9">
      <c r="A501" s="25">
        <v>43469.4756045058</v>
      </c>
      <c r="B501" s="30" t="s">
        <v>3</v>
      </c>
      <c r="C501" s="30" t="s">
        <v>33</v>
      </c>
      <c r="D501" s="30" t="s">
        <v>33</v>
      </c>
      <c r="E501" s="31">
        <v>6.4</v>
      </c>
      <c r="F501" s="31">
        <v>1.5</v>
      </c>
      <c r="G501" s="31">
        <v>4.9</v>
      </c>
      <c r="H501" s="8" t="str">
        <f t="shared" si="14"/>
        <v> </v>
      </c>
      <c r="I501" s="8">
        <f t="shared" si="15"/>
        <v>0</v>
      </c>
    </row>
    <row r="502" spans="1:9">
      <c r="A502" s="25">
        <v>43469.4966801139</v>
      </c>
      <c r="B502" s="30" t="s">
        <v>2</v>
      </c>
      <c r="C502" s="30" t="s">
        <v>5</v>
      </c>
      <c r="D502" s="30" t="s">
        <v>33</v>
      </c>
      <c r="E502" s="31">
        <v>10.3</v>
      </c>
      <c r="F502" s="31">
        <v>3.2</v>
      </c>
      <c r="G502" s="31">
        <v>7.1</v>
      </c>
      <c r="H502" s="8" t="str">
        <f t="shared" si="14"/>
        <v>S</v>
      </c>
      <c r="I502" s="8">
        <f t="shared" si="15"/>
        <v>1</v>
      </c>
    </row>
    <row r="503" spans="1:9">
      <c r="A503" s="25">
        <v>43469.4998148432</v>
      </c>
      <c r="B503" s="30" t="s">
        <v>4</v>
      </c>
      <c r="C503" s="30" t="s">
        <v>33</v>
      </c>
      <c r="D503" s="30" t="s">
        <v>33</v>
      </c>
      <c r="E503" s="31">
        <v>7.4</v>
      </c>
      <c r="F503" s="31">
        <v>1.7</v>
      </c>
      <c r="G503" s="31">
        <v>5.7</v>
      </c>
      <c r="H503" s="8" t="str">
        <f t="shared" si="14"/>
        <v> </v>
      </c>
      <c r="I503" s="8">
        <f t="shared" si="15"/>
        <v>0</v>
      </c>
    </row>
    <row r="504" spans="1:9">
      <c r="A504" s="25">
        <v>43469.5015881267</v>
      </c>
      <c r="B504" s="30" t="s">
        <v>2</v>
      </c>
      <c r="C504" s="30" t="s">
        <v>33</v>
      </c>
      <c r="D504" s="30" t="s">
        <v>33</v>
      </c>
      <c r="E504" s="31">
        <v>5.4</v>
      </c>
      <c r="F504" s="31">
        <v>1.2</v>
      </c>
      <c r="G504" s="31">
        <v>4.2</v>
      </c>
      <c r="H504" s="8" t="str">
        <f t="shared" si="14"/>
        <v> </v>
      </c>
      <c r="I504" s="8">
        <f t="shared" si="15"/>
        <v>0</v>
      </c>
    </row>
    <row r="505" spans="1:9">
      <c r="A505" s="25">
        <v>43469.5063968899</v>
      </c>
      <c r="B505" s="30" t="s">
        <v>2</v>
      </c>
      <c r="C505" s="30" t="s">
        <v>33</v>
      </c>
      <c r="D505" s="30" t="s">
        <v>33</v>
      </c>
      <c r="E505" s="31">
        <v>5.4</v>
      </c>
      <c r="F505" s="31">
        <v>1.2</v>
      </c>
      <c r="G505" s="31">
        <v>4.2</v>
      </c>
      <c r="H505" s="8" t="str">
        <f t="shared" si="14"/>
        <v> </v>
      </c>
      <c r="I505" s="8">
        <f t="shared" si="15"/>
        <v>0</v>
      </c>
    </row>
    <row r="506" spans="1:9">
      <c r="A506" s="25">
        <v>43469.5151658952</v>
      </c>
      <c r="B506" s="30" t="s">
        <v>3</v>
      </c>
      <c r="C506" s="30" t="s">
        <v>33</v>
      </c>
      <c r="D506" s="30" t="s">
        <v>33</v>
      </c>
      <c r="E506" s="31">
        <v>6.4</v>
      </c>
      <c r="F506" s="31">
        <v>1.5</v>
      </c>
      <c r="G506" s="31">
        <v>4.9</v>
      </c>
      <c r="H506" s="8" t="str">
        <f t="shared" si="14"/>
        <v> </v>
      </c>
      <c r="I506" s="8">
        <f t="shared" si="15"/>
        <v>0</v>
      </c>
    </row>
    <row r="507" spans="1:9">
      <c r="A507" s="25">
        <v>43469.5246939422</v>
      </c>
      <c r="B507" s="30" t="s">
        <v>4</v>
      </c>
      <c r="C507" s="30" t="s">
        <v>5</v>
      </c>
      <c r="D507" s="30" t="s">
        <v>33</v>
      </c>
      <c r="E507" s="31">
        <v>12.3</v>
      </c>
      <c r="F507" s="31">
        <v>3.7</v>
      </c>
      <c r="G507" s="31">
        <v>8.6</v>
      </c>
      <c r="H507" s="8" t="str">
        <f t="shared" si="14"/>
        <v>L</v>
      </c>
      <c r="I507" s="8">
        <f t="shared" si="15"/>
        <v>3</v>
      </c>
    </row>
    <row r="508" spans="1:9">
      <c r="A508" s="25">
        <v>43469.5261919918</v>
      </c>
      <c r="B508" s="30" t="s">
        <v>3</v>
      </c>
      <c r="C508" s="30" t="s">
        <v>33</v>
      </c>
      <c r="D508" s="30" t="s">
        <v>33</v>
      </c>
      <c r="E508" s="31">
        <v>6.4</v>
      </c>
      <c r="F508" s="31">
        <v>1.5</v>
      </c>
      <c r="G508" s="31">
        <v>4.9</v>
      </c>
      <c r="H508" s="8" t="str">
        <f t="shared" si="14"/>
        <v> </v>
      </c>
      <c r="I508" s="8">
        <f t="shared" si="15"/>
        <v>0</v>
      </c>
    </row>
    <row r="509" spans="1:9">
      <c r="A509" s="25">
        <v>43469.528405788</v>
      </c>
      <c r="B509" s="30" t="s">
        <v>4</v>
      </c>
      <c r="C509" s="30" t="s">
        <v>33</v>
      </c>
      <c r="D509" s="30" t="s">
        <v>33</v>
      </c>
      <c r="E509" s="31">
        <v>7.4</v>
      </c>
      <c r="F509" s="31">
        <v>1.7</v>
      </c>
      <c r="G509" s="31">
        <v>5.7</v>
      </c>
      <c r="H509" s="8" t="str">
        <f t="shared" si="14"/>
        <v> </v>
      </c>
      <c r="I509" s="8">
        <f t="shared" si="15"/>
        <v>0</v>
      </c>
    </row>
    <row r="510" spans="1:9">
      <c r="A510" s="25">
        <v>43469.5377030961</v>
      </c>
      <c r="B510" s="30" t="s">
        <v>4</v>
      </c>
      <c r="C510" s="30" t="s">
        <v>33</v>
      </c>
      <c r="D510" s="30" t="s">
        <v>33</v>
      </c>
      <c r="E510" s="31">
        <v>7.4</v>
      </c>
      <c r="F510" s="31">
        <v>1.7</v>
      </c>
      <c r="G510" s="31">
        <v>5.7</v>
      </c>
      <c r="H510" s="8" t="str">
        <f t="shared" si="14"/>
        <v> </v>
      </c>
      <c r="I510" s="8">
        <f t="shared" si="15"/>
        <v>0</v>
      </c>
    </row>
    <row r="511" spans="1:9">
      <c r="A511" s="25">
        <v>43469.5417549201</v>
      </c>
      <c r="B511" s="30" t="s">
        <v>2</v>
      </c>
      <c r="C511" s="30" t="s">
        <v>5</v>
      </c>
      <c r="D511" s="30" t="s">
        <v>33</v>
      </c>
      <c r="E511" s="31">
        <v>10.3</v>
      </c>
      <c r="F511" s="31">
        <v>3.2</v>
      </c>
      <c r="G511" s="31">
        <v>7.1</v>
      </c>
      <c r="H511" s="8" t="str">
        <f t="shared" si="14"/>
        <v>S</v>
      </c>
      <c r="I511" s="8">
        <f t="shared" si="15"/>
        <v>1</v>
      </c>
    </row>
    <row r="512" spans="1:9">
      <c r="A512" s="25">
        <v>43469.5444045243</v>
      </c>
      <c r="B512" s="30" t="s">
        <v>3</v>
      </c>
      <c r="C512" s="30" t="s">
        <v>33</v>
      </c>
      <c r="D512" s="30" t="s">
        <v>33</v>
      </c>
      <c r="E512" s="31">
        <v>6.4</v>
      </c>
      <c r="F512" s="31">
        <v>1.5</v>
      </c>
      <c r="G512" s="31">
        <v>4.9</v>
      </c>
      <c r="H512" s="8" t="str">
        <f t="shared" si="14"/>
        <v> </v>
      </c>
      <c r="I512" s="8">
        <f t="shared" si="15"/>
        <v>0</v>
      </c>
    </row>
    <row r="513" spans="1:9">
      <c r="A513" s="25">
        <v>43469.5507692095</v>
      </c>
      <c r="B513" s="30" t="s">
        <v>4</v>
      </c>
      <c r="C513" s="30" t="s">
        <v>33</v>
      </c>
      <c r="D513" s="30" t="s">
        <v>33</v>
      </c>
      <c r="E513" s="31">
        <v>7.4</v>
      </c>
      <c r="F513" s="31">
        <v>1.7</v>
      </c>
      <c r="G513" s="31">
        <v>5.7</v>
      </c>
      <c r="H513" s="8" t="str">
        <f t="shared" si="14"/>
        <v> </v>
      </c>
      <c r="I513" s="8">
        <f t="shared" si="15"/>
        <v>0</v>
      </c>
    </row>
    <row r="514" spans="1:9">
      <c r="A514" s="25">
        <v>43469.5604499283</v>
      </c>
      <c r="B514" s="30" t="s">
        <v>3</v>
      </c>
      <c r="C514" s="30" t="s">
        <v>33</v>
      </c>
      <c r="D514" s="30" t="s">
        <v>33</v>
      </c>
      <c r="E514" s="31">
        <v>6.4</v>
      </c>
      <c r="F514" s="31">
        <v>1.5</v>
      </c>
      <c r="G514" s="31">
        <v>4.9</v>
      </c>
      <c r="H514" s="8" t="str">
        <f t="shared" si="14"/>
        <v> </v>
      </c>
      <c r="I514" s="8">
        <f t="shared" si="15"/>
        <v>0</v>
      </c>
    </row>
    <row r="515" spans="1:9">
      <c r="A515" s="25">
        <v>43469.5700309093</v>
      </c>
      <c r="B515" s="30" t="s">
        <v>4</v>
      </c>
      <c r="C515" s="30" t="s">
        <v>33</v>
      </c>
      <c r="D515" s="30" t="s">
        <v>33</v>
      </c>
      <c r="E515" s="31">
        <v>7.4</v>
      </c>
      <c r="F515" s="31">
        <v>1.7</v>
      </c>
      <c r="G515" s="31">
        <v>5.7</v>
      </c>
      <c r="H515" s="8" t="str">
        <f t="shared" si="14"/>
        <v> </v>
      </c>
      <c r="I515" s="8">
        <f t="shared" si="15"/>
        <v>0</v>
      </c>
    </row>
    <row r="516" spans="1:9">
      <c r="A516" s="25">
        <v>43469.5773803533</v>
      </c>
      <c r="B516" s="30" t="s">
        <v>2</v>
      </c>
      <c r="C516" s="30" t="s">
        <v>33</v>
      </c>
      <c r="D516" s="30" t="s">
        <v>33</v>
      </c>
      <c r="E516" s="31">
        <v>5.4</v>
      </c>
      <c r="F516" s="31">
        <v>1.2</v>
      </c>
      <c r="G516" s="31">
        <v>4.2</v>
      </c>
      <c r="H516" s="8" t="str">
        <f t="shared" si="14"/>
        <v> </v>
      </c>
      <c r="I516" s="8">
        <f t="shared" si="15"/>
        <v>0</v>
      </c>
    </row>
    <row r="517" spans="1:9">
      <c r="A517" s="25">
        <v>43469.5778627663</v>
      </c>
      <c r="B517" s="30" t="s">
        <v>3</v>
      </c>
      <c r="C517" s="30" t="s">
        <v>5</v>
      </c>
      <c r="D517" s="30" t="s">
        <v>33</v>
      </c>
      <c r="E517" s="31">
        <v>11.3</v>
      </c>
      <c r="F517" s="31">
        <v>3.5</v>
      </c>
      <c r="G517" s="31">
        <v>7.8</v>
      </c>
      <c r="H517" s="8" t="str">
        <f t="shared" si="14"/>
        <v>M</v>
      </c>
      <c r="I517" s="8">
        <f t="shared" si="15"/>
        <v>2</v>
      </c>
    </row>
    <row r="518" spans="1:9">
      <c r="A518" s="25">
        <v>43469.5786600112</v>
      </c>
      <c r="B518" s="30" t="s">
        <v>4</v>
      </c>
      <c r="C518" s="30" t="s">
        <v>5</v>
      </c>
      <c r="D518" s="30" t="s">
        <v>33</v>
      </c>
      <c r="E518" s="31">
        <v>12.3</v>
      </c>
      <c r="F518" s="31">
        <v>3.7</v>
      </c>
      <c r="G518" s="31">
        <v>8.6</v>
      </c>
      <c r="H518" s="8" t="str">
        <f t="shared" si="14"/>
        <v>L</v>
      </c>
      <c r="I518" s="8">
        <f t="shared" si="15"/>
        <v>3</v>
      </c>
    </row>
    <row r="519" spans="1:9">
      <c r="A519" s="25">
        <v>43469.5894791858</v>
      </c>
      <c r="B519" s="30" t="s">
        <v>3</v>
      </c>
      <c r="C519" s="30" t="s">
        <v>5</v>
      </c>
      <c r="D519" s="30" t="s">
        <v>33</v>
      </c>
      <c r="E519" s="31">
        <v>11.3</v>
      </c>
      <c r="F519" s="31">
        <v>3.5</v>
      </c>
      <c r="G519" s="31">
        <v>7.8</v>
      </c>
      <c r="H519" s="8" t="str">
        <f t="shared" si="14"/>
        <v>M</v>
      </c>
      <c r="I519" s="8">
        <f t="shared" si="15"/>
        <v>2</v>
      </c>
    </row>
    <row r="520" spans="1:9">
      <c r="A520" s="25">
        <v>43469.5900474251</v>
      </c>
      <c r="B520" s="30" t="s">
        <v>4</v>
      </c>
      <c r="C520" s="30" t="s">
        <v>33</v>
      </c>
      <c r="D520" s="30" t="s">
        <v>33</v>
      </c>
      <c r="E520" s="31">
        <v>7.4</v>
      </c>
      <c r="F520" s="31">
        <v>1.7</v>
      </c>
      <c r="G520" s="31">
        <v>5.7</v>
      </c>
      <c r="H520" s="8" t="str">
        <f t="shared" si="14"/>
        <v> </v>
      </c>
      <c r="I520" s="8">
        <f t="shared" si="15"/>
        <v>0</v>
      </c>
    </row>
    <row r="521" spans="1:9">
      <c r="A521" s="25">
        <v>43469.5989167785</v>
      </c>
      <c r="B521" s="30" t="s">
        <v>4</v>
      </c>
      <c r="C521" s="30" t="s">
        <v>33</v>
      </c>
      <c r="D521" s="30" t="s">
        <v>33</v>
      </c>
      <c r="E521" s="31">
        <v>7.4</v>
      </c>
      <c r="F521" s="31">
        <v>1.7</v>
      </c>
      <c r="G521" s="31">
        <v>5.7</v>
      </c>
      <c r="H521" s="8" t="str">
        <f t="shared" si="14"/>
        <v> </v>
      </c>
      <c r="I521" s="8">
        <f t="shared" si="15"/>
        <v>0</v>
      </c>
    </row>
    <row r="522" spans="1:9">
      <c r="A522" s="25">
        <v>43469.6123004463</v>
      </c>
      <c r="B522" s="30" t="s">
        <v>3</v>
      </c>
      <c r="C522" s="30" t="s">
        <v>33</v>
      </c>
      <c r="D522" s="30" t="s">
        <v>33</v>
      </c>
      <c r="E522" s="31">
        <v>6.4</v>
      </c>
      <c r="F522" s="31">
        <v>1.5</v>
      </c>
      <c r="G522" s="31">
        <v>4.9</v>
      </c>
      <c r="H522" s="8" t="str">
        <f t="shared" si="14"/>
        <v> </v>
      </c>
      <c r="I522" s="8">
        <f t="shared" si="15"/>
        <v>0</v>
      </c>
    </row>
    <row r="523" spans="1:9">
      <c r="A523" s="25">
        <v>43469.618340009</v>
      </c>
      <c r="B523" s="30" t="s">
        <v>2</v>
      </c>
      <c r="C523" s="30" t="s">
        <v>33</v>
      </c>
      <c r="D523" s="30" t="s">
        <v>33</v>
      </c>
      <c r="E523" s="31">
        <v>5.4</v>
      </c>
      <c r="F523" s="31">
        <v>1.2</v>
      </c>
      <c r="G523" s="31">
        <v>4.2</v>
      </c>
      <c r="H523" s="8" t="str">
        <f t="shared" si="14"/>
        <v> </v>
      </c>
      <c r="I523" s="8">
        <f t="shared" si="15"/>
        <v>0</v>
      </c>
    </row>
    <row r="524" spans="1:9">
      <c r="A524" s="25">
        <v>43469.6209975258</v>
      </c>
      <c r="B524" s="30" t="s">
        <v>3</v>
      </c>
      <c r="C524" s="30" t="s">
        <v>33</v>
      </c>
      <c r="D524" s="30" t="s">
        <v>33</v>
      </c>
      <c r="E524" s="31">
        <v>6.4</v>
      </c>
      <c r="F524" s="31">
        <v>1.5</v>
      </c>
      <c r="G524" s="31">
        <v>4.9</v>
      </c>
      <c r="H524" s="8" t="str">
        <f t="shared" ref="H524:H587" si="16">IF(C524="Yes",B524," ")</f>
        <v> </v>
      </c>
      <c r="I524" s="8">
        <f t="shared" ref="I524:I587" si="17">IF(H524="S",1,IF(H524="M",2,IF(H524="L",3,0)))</f>
        <v>0</v>
      </c>
    </row>
    <row r="525" spans="1:9">
      <c r="A525" s="25">
        <v>43469.6221845493</v>
      </c>
      <c r="B525" s="30" t="s">
        <v>3</v>
      </c>
      <c r="C525" s="30" t="s">
        <v>5</v>
      </c>
      <c r="D525" s="30" t="s">
        <v>33</v>
      </c>
      <c r="E525" s="31">
        <v>11.3</v>
      </c>
      <c r="F525" s="31">
        <v>3.5</v>
      </c>
      <c r="G525" s="31">
        <v>7.8</v>
      </c>
      <c r="H525" s="8" t="str">
        <f t="shared" si="16"/>
        <v>M</v>
      </c>
      <c r="I525" s="8">
        <f t="shared" si="17"/>
        <v>2</v>
      </c>
    </row>
    <row r="526" spans="1:9">
      <c r="A526" s="25">
        <v>43469.6251530206</v>
      </c>
      <c r="B526" s="30" t="s">
        <v>3</v>
      </c>
      <c r="C526" s="30" t="s">
        <v>33</v>
      </c>
      <c r="D526" s="30" t="s">
        <v>33</v>
      </c>
      <c r="E526" s="31">
        <v>6.4</v>
      </c>
      <c r="F526" s="31">
        <v>1.5</v>
      </c>
      <c r="G526" s="31">
        <v>4.9</v>
      </c>
      <c r="H526" s="8" t="str">
        <f t="shared" si="16"/>
        <v> </v>
      </c>
      <c r="I526" s="8">
        <f t="shared" si="17"/>
        <v>0</v>
      </c>
    </row>
    <row r="527" spans="1:9">
      <c r="A527" s="25">
        <v>43469.6318177477</v>
      </c>
      <c r="B527" s="30" t="s">
        <v>3</v>
      </c>
      <c r="C527" s="30" t="s">
        <v>33</v>
      </c>
      <c r="D527" s="30" t="s">
        <v>33</v>
      </c>
      <c r="E527" s="31">
        <v>6.4</v>
      </c>
      <c r="F527" s="31">
        <v>1.5</v>
      </c>
      <c r="G527" s="31">
        <v>4.9</v>
      </c>
      <c r="H527" s="8" t="str">
        <f t="shared" si="16"/>
        <v> </v>
      </c>
      <c r="I527" s="8">
        <f t="shared" si="17"/>
        <v>0</v>
      </c>
    </row>
    <row r="528" spans="1:9">
      <c r="A528" s="25">
        <v>43469.6346234774</v>
      </c>
      <c r="B528" s="30" t="s">
        <v>3</v>
      </c>
      <c r="C528" s="30" t="s">
        <v>5</v>
      </c>
      <c r="D528" s="30" t="s">
        <v>33</v>
      </c>
      <c r="E528" s="31">
        <v>11.3</v>
      </c>
      <c r="F528" s="31">
        <v>3.5</v>
      </c>
      <c r="G528" s="31">
        <v>7.8</v>
      </c>
      <c r="H528" s="8" t="str">
        <f t="shared" si="16"/>
        <v>M</v>
      </c>
      <c r="I528" s="8">
        <f t="shared" si="17"/>
        <v>2</v>
      </c>
    </row>
    <row r="529" spans="1:9">
      <c r="A529" s="25">
        <v>43469.6365512048</v>
      </c>
      <c r="B529" s="30" t="s">
        <v>3</v>
      </c>
      <c r="C529" s="30" t="s">
        <v>33</v>
      </c>
      <c r="D529" s="30" t="s">
        <v>33</v>
      </c>
      <c r="E529" s="31">
        <v>6.4</v>
      </c>
      <c r="F529" s="31">
        <v>1.5</v>
      </c>
      <c r="G529" s="31">
        <v>4.9</v>
      </c>
      <c r="H529" s="8" t="str">
        <f t="shared" si="16"/>
        <v> </v>
      </c>
      <c r="I529" s="8">
        <f t="shared" si="17"/>
        <v>0</v>
      </c>
    </row>
    <row r="530" spans="1:9">
      <c r="A530" s="25">
        <v>43469.6368257759</v>
      </c>
      <c r="B530" s="30" t="s">
        <v>2</v>
      </c>
      <c r="C530" s="30" t="s">
        <v>33</v>
      </c>
      <c r="D530" s="30" t="s">
        <v>33</v>
      </c>
      <c r="E530" s="31">
        <v>5.4</v>
      </c>
      <c r="F530" s="31">
        <v>1.2</v>
      </c>
      <c r="G530" s="31">
        <v>4.2</v>
      </c>
      <c r="H530" s="8" t="str">
        <f t="shared" si="16"/>
        <v> </v>
      </c>
      <c r="I530" s="8">
        <f t="shared" si="17"/>
        <v>0</v>
      </c>
    </row>
    <row r="531" spans="1:9">
      <c r="A531" s="25">
        <v>43469.6411154136</v>
      </c>
      <c r="B531" s="30" t="s">
        <v>3</v>
      </c>
      <c r="C531" s="30" t="s">
        <v>33</v>
      </c>
      <c r="D531" s="30" t="s">
        <v>33</v>
      </c>
      <c r="E531" s="31">
        <v>6.4</v>
      </c>
      <c r="F531" s="31">
        <v>1.5</v>
      </c>
      <c r="G531" s="31">
        <v>4.9</v>
      </c>
      <c r="H531" s="8" t="str">
        <f t="shared" si="16"/>
        <v> </v>
      </c>
      <c r="I531" s="8">
        <f t="shared" si="17"/>
        <v>0</v>
      </c>
    </row>
    <row r="532" spans="1:9">
      <c r="A532" s="25">
        <v>43469.6437961798</v>
      </c>
      <c r="B532" s="30" t="s">
        <v>3</v>
      </c>
      <c r="C532" s="30" t="s">
        <v>33</v>
      </c>
      <c r="D532" s="30" t="s">
        <v>33</v>
      </c>
      <c r="E532" s="31">
        <v>6.4</v>
      </c>
      <c r="F532" s="31">
        <v>1.5</v>
      </c>
      <c r="G532" s="31">
        <v>4.9</v>
      </c>
      <c r="H532" s="8" t="str">
        <f t="shared" si="16"/>
        <v> </v>
      </c>
      <c r="I532" s="8">
        <f t="shared" si="17"/>
        <v>0</v>
      </c>
    </row>
    <row r="533" spans="1:9">
      <c r="A533" s="25">
        <v>43469.6480774771</v>
      </c>
      <c r="B533" s="30" t="s">
        <v>3</v>
      </c>
      <c r="C533" s="30" t="s">
        <v>33</v>
      </c>
      <c r="D533" s="30" t="s">
        <v>33</v>
      </c>
      <c r="E533" s="31">
        <v>6.4</v>
      </c>
      <c r="F533" s="31">
        <v>1.5</v>
      </c>
      <c r="G533" s="31">
        <v>4.9</v>
      </c>
      <c r="H533" s="8" t="str">
        <f t="shared" si="16"/>
        <v> </v>
      </c>
      <c r="I533" s="8">
        <f t="shared" si="17"/>
        <v>0</v>
      </c>
    </row>
    <row r="534" spans="1:9">
      <c r="A534" s="25">
        <v>43469.6488331314</v>
      </c>
      <c r="B534" s="30" t="s">
        <v>3</v>
      </c>
      <c r="C534" s="30" t="s">
        <v>33</v>
      </c>
      <c r="D534" s="30" t="s">
        <v>33</v>
      </c>
      <c r="E534" s="31">
        <v>6.4</v>
      </c>
      <c r="F534" s="31">
        <v>1.5</v>
      </c>
      <c r="G534" s="31">
        <v>4.9</v>
      </c>
      <c r="H534" s="8" t="str">
        <f t="shared" si="16"/>
        <v> </v>
      </c>
      <c r="I534" s="8">
        <f t="shared" si="17"/>
        <v>0</v>
      </c>
    </row>
    <row r="535" spans="1:9">
      <c r="A535" s="25">
        <v>43469.6502200714</v>
      </c>
      <c r="B535" s="30" t="s">
        <v>3</v>
      </c>
      <c r="C535" s="30" t="s">
        <v>5</v>
      </c>
      <c r="D535" s="30" t="s">
        <v>33</v>
      </c>
      <c r="E535" s="31">
        <v>11.3</v>
      </c>
      <c r="F535" s="31">
        <v>3.5</v>
      </c>
      <c r="G535" s="31">
        <v>7.8</v>
      </c>
      <c r="H535" s="8" t="str">
        <f t="shared" si="16"/>
        <v>M</v>
      </c>
      <c r="I535" s="8">
        <f t="shared" si="17"/>
        <v>2</v>
      </c>
    </row>
    <row r="536" spans="1:9">
      <c r="A536" s="25">
        <v>43469.6592723224</v>
      </c>
      <c r="B536" s="30" t="s">
        <v>2</v>
      </c>
      <c r="C536" s="30" t="s">
        <v>5</v>
      </c>
      <c r="D536" s="30" t="s">
        <v>33</v>
      </c>
      <c r="E536" s="31">
        <v>10.3</v>
      </c>
      <c r="F536" s="31">
        <v>3.2</v>
      </c>
      <c r="G536" s="31">
        <v>7.1</v>
      </c>
      <c r="H536" s="8" t="str">
        <f t="shared" si="16"/>
        <v>S</v>
      </c>
      <c r="I536" s="8">
        <f t="shared" si="17"/>
        <v>1</v>
      </c>
    </row>
    <row r="537" spans="1:9">
      <c r="A537" s="25">
        <v>43469.6716475451</v>
      </c>
      <c r="B537" s="30" t="s">
        <v>3</v>
      </c>
      <c r="C537" s="30" t="s">
        <v>33</v>
      </c>
      <c r="D537" s="30" t="s">
        <v>33</v>
      </c>
      <c r="E537" s="31">
        <v>6.4</v>
      </c>
      <c r="F537" s="31">
        <v>1.5</v>
      </c>
      <c r="G537" s="31">
        <v>4.9</v>
      </c>
      <c r="H537" s="8" t="str">
        <f t="shared" si="16"/>
        <v> </v>
      </c>
      <c r="I537" s="8">
        <f t="shared" si="17"/>
        <v>0</v>
      </c>
    </row>
    <row r="538" spans="1:9">
      <c r="A538" s="25">
        <v>43469.6772440305</v>
      </c>
      <c r="B538" s="30" t="s">
        <v>3</v>
      </c>
      <c r="C538" s="30" t="s">
        <v>33</v>
      </c>
      <c r="D538" s="30" t="s">
        <v>33</v>
      </c>
      <c r="E538" s="31">
        <v>6.4</v>
      </c>
      <c r="F538" s="31">
        <v>1.5</v>
      </c>
      <c r="G538" s="31">
        <v>4.9</v>
      </c>
      <c r="H538" s="8" t="str">
        <f t="shared" si="16"/>
        <v> </v>
      </c>
      <c r="I538" s="8">
        <f t="shared" si="17"/>
        <v>0</v>
      </c>
    </row>
    <row r="539" spans="1:9">
      <c r="A539" s="25">
        <v>43469.6783189101</v>
      </c>
      <c r="B539" s="30" t="s">
        <v>4</v>
      </c>
      <c r="C539" s="30" t="s">
        <v>33</v>
      </c>
      <c r="D539" s="30" t="s">
        <v>33</v>
      </c>
      <c r="E539" s="31">
        <v>7.4</v>
      </c>
      <c r="F539" s="31">
        <v>1.7</v>
      </c>
      <c r="G539" s="31">
        <v>5.7</v>
      </c>
      <c r="H539" s="8" t="str">
        <f t="shared" si="16"/>
        <v> </v>
      </c>
      <c r="I539" s="8">
        <f t="shared" si="17"/>
        <v>0</v>
      </c>
    </row>
    <row r="540" spans="1:9">
      <c r="A540" s="25">
        <v>43469.690146007</v>
      </c>
      <c r="B540" s="30" t="s">
        <v>3</v>
      </c>
      <c r="C540" s="30" t="s">
        <v>5</v>
      </c>
      <c r="D540" s="30" t="s">
        <v>33</v>
      </c>
      <c r="E540" s="31">
        <v>11.3</v>
      </c>
      <c r="F540" s="31">
        <v>3.5</v>
      </c>
      <c r="G540" s="31">
        <v>7.8</v>
      </c>
      <c r="H540" s="8" t="str">
        <f t="shared" si="16"/>
        <v>M</v>
      </c>
      <c r="I540" s="8">
        <f t="shared" si="17"/>
        <v>2</v>
      </c>
    </row>
    <row r="541" spans="1:9">
      <c r="A541" s="25">
        <v>43469.7111717145</v>
      </c>
      <c r="B541" s="30" t="s">
        <v>2</v>
      </c>
      <c r="C541" s="30" t="s">
        <v>5</v>
      </c>
      <c r="D541" s="30" t="s">
        <v>33</v>
      </c>
      <c r="E541" s="31">
        <v>10.3</v>
      </c>
      <c r="F541" s="31">
        <v>3.2</v>
      </c>
      <c r="G541" s="31">
        <v>7.1</v>
      </c>
      <c r="H541" s="8" t="str">
        <f t="shared" si="16"/>
        <v>S</v>
      </c>
      <c r="I541" s="8">
        <f t="shared" si="17"/>
        <v>1</v>
      </c>
    </row>
    <row r="542" spans="1:9">
      <c r="A542" s="25">
        <v>43469.7179960466</v>
      </c>
      <c r="B542" s="30" t="s">
        <v>3</v>
      </c>
      <c r="C542" s="30" t="s">
        <v>33</v>
      </c>
      <c r="D542" s="30" t="s">
        <v>33</v>
      </c>
      <c r="E542" s="31">
        <v>6.4</v>
      </c>
      <c r="F542" s="31">
        <v>1.5</v>
      </c>
      <c r="G542" s="31">
        <v>4.9</v>
      </c>
      <c r="H542" s="8" t="str">
        <f t="shared" si="16"/>
        <v> </v>
      </c>
      <c r="I542" s="8">
        <f t="shared" si="17"/>
        <v>0</v>
      </c>
    </row>
    <row r="543" spans="1:9">
      <c r="A543" s="25">
        <v>43469.721278382</v>
      </c>
      <c r="B543" s="30" t="s">
        <v>3</v>
      </c>
      <c r="C543" s="30" t="s">
        <v>33</v>
      </c>
      <c r="D543" s="30" t="s">
        <v>33</v>
      </c>
      <c r="E543" s="31">
        <v>6.4</v>
      </c>
      <c r="F543" s="31">
        <v>1.5</v>
      </c>
      <c r="G543" s="31">
        <v>4.9</v>
      </c>
      <c r="H543" s="8" t="str">
        <f t="shared" si="16"/>
        <v> </v>
      </c>
      <c r="I543" s="8">
        <f t="shared" si="17"/>
        <v>0</v>
      </c>
    </row>
    <row r="544" spans="1:9">
      <c r="A544" s="25">
        <v>43469.7412993627</v>
      </c>
      <c r="B544" s="30" t="s">
        <v>2</v>
      </c>
      <c r="C544" s="30" t="s">
        <v>33</v>
      </c>
      <c r="D544" s="30" t="s">
        <v>33</v>
      </c>
      <c r="E544" s="31">
        <v>5.4</v>
      </c>
      <c r="F544" s="31">
        <v>1.2</v>
      </c>
      <c r="G544" s="31">
        <v>4.2</v>
      </c>
      <c r="H544" s="8" t="str">
        <f t="shared" si="16"/>
        <v> </v>
      </c>
      <c r="I544" s="8">
        <f t="shared" si="17"/>
        <v>0</v>
      </c>
    </row>
    <row r="545" spans="1:9">
      <c r="A545" s="25">
        <v>43469.7417731404</v>
      </c>
      <c r="B545" s="30" t="s">
        <v>3</v>
      </c>
      <c r="C545" s="30" t="s">
        <v>5</v>
      </c>
      <c r="D545" s="30" t="s">
        <v>33</v>
      </c>
      <c r="E545" s="31">
        <v>11.3</v>
      </c>
      <c r="F545" s="31">
        <v>3.5</v>
      </c>
      <c r="G545" s="31">
        <v>7.8</v>
      </c>
      <c r="H545" s="8" t="str">
        <f t="shared" si="16"/>
        <v>M</v>
      </c>
      <c r="I545" s="8">
        <f t="shared" si="17"/>
        <v>2</v>
      </c>
    </row>
    <row r="546" spans="1:9">
      <c r="A546" s="25">
        <v>43469.7423255491</v>
      </c>
      <c r="B546" s="30" t="s">
        <v>4</v>
      </c>
      <c r="C546" s="30" t="s">
        <v>33</v>
      </c>
      <c r="D546" s="30" t="s">
        <v>33</v>
      </c>
      <c r="E546" s="31">
        <v>7.4</v>
      </c>
      <c r="F546" s="31">
        <v>1.7</v>
      </c>
      <c r="G546" s="31">
        <v>5.7</v>
      </c>
      <c r="H546" s="8" t="str">
        <f t="shared" si="16"/>
        <v> </v>
      </c>
      <c r="I546" s="8">
        <f t="shared" si="17"/>
        <v>0</v>
      </c>
    </row>
    <row r="547" spans="1:9">
      <c r="A547" s="25">
        <v>43469.753998548</v>
      </c>
      <c r="B547" s="30" t="s">
        <v>4</v>
      </c>
      <c r="C547" s="30" t="s">
        <v>5</v>
      </c>
      <c r="D547" s="30" t="s">
        <v>33</v>
      </c>
      <c r="E547" s="31">
        <v>12.3</v>
      </c>
      <c r="F547" s="31">
        <v>3.7</v>
      </c>
      <c r="G547" s="31">
        <v>8.6</v>
      </c>
      <c r="H547" s="8" t="str">
        <f t="shared" si="16"/>
        <v>L</v>
      </c>
      <c r="I547" s="8">
        <f t="shared" si="17"/>
        <v>3</v>
      </c>
    </row>
    <row r="548" spans="1:9">
      <c r="A548" s="25">
        <v>43469.7605031945</v>
      </c>
      <c r="B548" s="30" t="s">
        <v>4</v>
      </c>
      <c r="C548" s="30" t="s">
        <v>5</v>
      </c>
      <c r="D548" s="30" t="s">
        <v>33</v>
      </c>
      <c r="E548" s="31">
        <v>12.3</v>
      </c>
      <c r="F548" s="31">
        <v>3.7</v>
      </c>
      <c r="G548" s="31">
        <v>8.6</v>
      </c>
      <c r="H548" s="8" t="str">
        <f t="shared" si="16"/>
        <v>L</v>
      </c>
      <c r="I548" s="8">
        <f t="shared" si="17"/>
        <v>3</v>
      </c>
    </row>
    <row r="549" spans="1:9">
      <c r="A549" s="25">
        <v>43469.7793074036</v>
      </c>
      <c r="B549" s="30" t="s">
        <v>3</v>
      </c>
      <c r="C549" s="30" t="s">
        <v>33</v>
      </c>
      <c r="D549" s="30" t="s">
        <v>33</v>
      </c>
      <c r="E549" s="31">
        <v>6.4</v>
      </c>
      <c r="F549" s="31">
        <v>1.5</v>
      </c>
      <c r="G549" s="31">
        <v>4.9</v>
      </c>
      <c r="H549" s="8" t="str">
        <f t="shared" si="16"/>
        <v> </v>
      </c>
      <c r="I549" s="8">
        <f t="shared" si="17"/>
        <v>0</v>
      </c>
    </row>
    <row r="550" spans="1:9">
      <c r="A550" s="25">
        <v>43469.788041359</v>
      </c>
      <c r="B550" s="30" t="s">
        <v>4</v>
      </c>
      <c r="C550" s="30" t="s">
        <v>33</v>
      </c>
      <c r="D550" s="30" t="s">
        <v>33</v>
      </c>
      <c r="E550" s="31">
        <v>7.4</v>
      </c>
      <c r="F550" s="31">
        <v>1.7</v>
      </c>
      <c r="G550" s="31">
        <v>5.7</v>
      </c>
      <c r="H550" s="8" t="str">
        <f t="shared" si="16"/>
        <v> </v>
      </c>
      <c r="I550" s="8">
        <f t="shared" si="17"/>
        <v>0</v>
      </c>
    </row>
    <row r="551" spans="1:9">
      <c r="A551" s="25">
        <v>43469.7929241519</v>
      </c>
      <c r="B551" s="30" t="s">
        <v>4</v>
      </c>
      <c r="C551" s="30" t="s">
        <v>33</v>
      </c>
      <c r="D551" s="30" t="s">
        <v>33</v>
      </c>
      <c r="E551" s="31">
        <v>7.4</v>
      </c>
      <c r="F551" s="31">
        <v>1.7</v>
      </c>
      <c r="G551" s="31">
        <v>5.7</v>
      </c>
      <c r="H551" s="8" t="str">
        <f t="shared" si="16"/>
        <v> </v>
      </c>
      <c r="I551" s="8">
        <f t="shared" si="17"/>
        <v>0</v>
      </c>
    </row>
    <row r="552" spans="1:9">
      <c r="A552" s="25">
        <v>43469.7960197723</v>
      </c>
      <c r="B552" s="30" t="s">
        <v>3</v>
      </c>
      <c r="C552" s="30" t="s">
        <v>33</v>
      </c>
      <c r="D552" s="30" t="s">
        <v>33</v>
      </c>
      <c r="E552" s="31">
        <v>6.4</v>
      </c>
      <c r="F552" s="31">
        <v>1.5</v>
      </c>
      <c r="G552" s="31">
        <v>4.9</v>
      </c>
      <c r="H552" s="8" t="str">
        <f t="shared" si="16"/>
        <v> </v>
      </c>
      <c r="I552" s="8">
        <f t="shared" si="17"/>
        <v>0</v>
      </c>
    </row>
    <row r="553" spans="1:9">
      <c r="A553" s="25">
        <v>43469.8068414623</v>
      </c>
      <c r="B553" s="30" t="s">
        <v>4</v>
      </c>
      <c r="C553" s="30" t="s">
        <v>33</v>
      </c>
      <c r="D553" s="30" t="s">
        <v>33</v>
      </c>
      <c r="E553" s="31">
        <v>7.4</v>
      </c>
      <c r="F553" s="31">
        <v>1.7</v>
      </c>
      <c r="G553" s="31">
        <v>5.7</v>
      </c>
      <c r="H553" s="8" t="str">
        <f t="shared" si="16"/>
        <v> </v>
      </c>
      <c r="I553" s="8">
        <f t="shared" si="17"/>
        <v>0</v>
      </c>
    </row>
    <row r="554" spans="1:9">
      <c r="A554" s="25">
        <v>43469.8176043773</v>
      </c>
      <c r="B554" s="30" t="s">
        <v>3</v>
      </c>
      <c r="C554" s="30" t="s">
        <v>33</v>
      </c>
      <c r="D554" s="30" t="s">
        <v>33</v>
      </c>
      <c r="E554" s="31">
        <v>6.4</v>
      </c>
      <c r="F554" s="31">
        <v>1.5</v>
      </c>
      <c r="G554" s="31">
        <v>4.9</v>
      </c>
      <c r="H554" s="8" t="str">
        <f t="shared" si="16"/>
        <v> </v>
      </c>
      <c r="I554" s="8">
        <f t="shared" si="17"/>
        <v>0</v>
      </c>
    </row>
    <row r="555" spans="1:9">
      <c r="A555" s="25">
        <v>43469.8182006329</v>
      </c>
      <c r="B555" s="30" t="s">
        <v>3</v>
      </c>
      <c r="C555" s="30" t="s">
        <v>33</v>
      </c>
      <c r="D555" s="30" t="s">
        <v>33</v>
      </c>
      <c r="E555" s="31">
        <v>6.4</v>
      </c>
      <c r="F555" s="31">
        <v>1.5</v>
      </c>
      <c r="G555" s="31">
        <v>4.9</v>
      </c>
      <c r="H555" s="8" t="str">
        <f t="shared" si="16"/>
        <v> </v>
      </c>
      <c r="I555" s="8">
        <f t="shared" si="17"/>
        <v>0</v>
      </c>
    </row>
    <row r="556" spans="1:9">
      <c r="A556" s="25">
        <v>43469.8199130278</v>
      </c>
      <c r="B556" s="30" t="s">
        <v>2</v>
      </c>
      <c r="C556" s="30" t="s">
        <v>33</v>
      </c>
      <c r="D556" s="30" t="s">
        <v>33</v>
      </c>
      <c r="E556" s="31">
        <v>5.4</v>
      </c>
      <c r="F556" s="31">
        <v>1.2</v>
      </c>
      <c r="G556" s="31">
        <v>4.2</v>
      </c>
      <c r="H556" s="8" t="str">
        <f t="shared" si="16"/>
        <v> </v>
      </c>
      <c r="I556" s="8">
        <f t="shared" si="17"/>
        <v>0</v>
      </c>
    </row>
    <row r="557" spans="1:9">
      <c r="A557" s="25">
        <v>43469.8251438054</v>
      </c>
      <c r="B557" s="30" t="s">
        <v>4</v>
      </c>
      <c r="C557" s="30" t="s">
        <v>5</v>
      </c>
      <c r="D557" s="30" t="s">
        <v>33</v>
      </c>
      <c r="E557" s="31">
        <v>12.3</v>
      </c>
      <c r="F557" s="31">
        <v>3.7</v>
      </c>
      <c r="G557" s="31">
        <v>8.6</v>
      </c>
      <c r="H557" s="8" t="str">
        <f t="shared" si="16"/>
        <v>L</v>
      </c>
      <c r="I557" s="8">
        <f t="shared" si="17"/>
        <v>3</v>
      </c>
    </row>
    <row r="558" spans="1:9">
      <c r="A558" s="25">
        <v>43469.8343711441</v>
      </c>
      <c r="B558" s="30" t="s">
        <v>2</v>
      </c>
      <c r="C558" s="30" t="s">
        <v>33</v>
      </c>
      <c r="D558" s="30" t="s">
        <v>33</v>
      </c>
      <c r="E558" s="31">
        <v>5.4</v>
      </c>
      <c r="F558" s="31">
        <v>1.2</v>
      </c>
      <c r="G558" s="31">
        <v>4.2</v>
      </c>
      <c r="H558" s="8" t="str">
        <f t="shared" si="16"/>
        <v> </v>
      </c>
      <c r="I558" s="8">
        <f t="shared" si="17"/>
        <v>0</v>
      </c>
    </row>
    <row r="559" spans="1:9">
      <c r="A559" s="25">
        <v>43469.8430609195</v>
      </c>
      <c r="B559" s="30" t="s">
        <v>2</v>
      </c>
      <c r="C559" s="30" t="s">
        <v>33</v>
      </c>
      <c r="D559" s="30" t="s">
        <v>33</v>
      </c>
      <c r="E559" s="31">
        <v>5.4</v>
      </c>
      <c r="F559" s="31">
        <v>1.2</v>
      </c>
      <c r="G559" s="31">
        <v>4.2</v>
      </c>
      <c r="H559" s="8" t="str">
        <f t="shared" si="16"/>
        <v> </v>
      </c>
      <c r="I559" s="8">
        <f t="shared" si="17"/>
        <v>0</v>
      </c>
    </row>
    <row r="560" spans="1:9">
      <c r="A560" s="25">
        <v>43469.8527169259</v>
      </c>
      <c r="B560" s="30" t="s">
        <v>4</v>
      </c>
      <c r="C560" s="30" t="s">
        <v>5</v>
      </c>
      <c r="D560" s="30" t="s">
        <v>33</v>
      </c>
      <c r="E560" s="31">
        <v>12.3</v>
      </c>
      <c r="F560" s="31">
        <v>3.7</v>
      </c>
      <c r="G560" s="31">
        <v>8.6</v>
      </c>
      <c r="H560" s="8" t="str">
        <f t="shared" si="16"/>
        <v>L</v>
      </c>
      <c r="I560" s="8">
        <f t="shared" si="17"/>
        <v>3</v>
      </c>
    </row>
    <row r="561" spans="1:9">
      <c r="A561" s="25">
        <v>43469.8654069782</v>
      </c>
      <c r="B561" s="30" t="s">
        <v>4</v>
      </c>
      <c r="C561" s="30" t="s">
        <v>33</v>
      </c>
      <c r="D561" s="30" t="s">
        <v>33</v>
      </c>
      <c r="E561" s="31">
        <v>7.4</v>
      </c>
      <c r="F561" s="31">
        <v>1.7</v>
      </c>
      <c r="G561" s="31">
        <v>5.7</v>
      </c>
      <c r="H561" s="8" t="str">
        <f t="shared" si="16"/>
        <v> </v>
      </c>
      <c r="I561" s="8">
        <f t="shared" si="17"/>
        <v>0</v>
      </c>
    </row>
    <row r="562" spans="1:9">
      <c r="A562" s="25">
        <v>43469.8729354308</v>
      </c>
      <c r="B562" s="30" t="s">
        <v>4</v>
      </c>
      <c r="C562" s="30" t="s">
        <v>33</v>
      </c>
      <c r="D562" s="30" t="s">
        <v>33</v>
      </c>
      <c r="E562" s="31">
        <v>7.4</v>
      </c>
      <c r="F562" s="31">
        <v>1.7</v>
      </c>
      <c r="G562" s="31">
        <v>5.7</v>
      </c>
      <c r="H562" s="8" t="str">
        <f t="shared" si="16"/>
        <v> </v>
      </c>
      <c r="I562" s="8">
        <f t="shared" si="17"/>
        <v>0</v>
      </c>
    </row>
    <row r="563" spans="1:9">
      <c r="A563" s="25">
        <v>43469.8744577168</v>
      </c>
      <c r="B563" s="30" t="s">
        <v>4</v>
      </c>
      <c r="C563" s="30" t="s">
        <v>33</v>
      </c>
      <c r="D563" s="30" t="s">
        <v>33</v>
      </c>
      <c r="E563" s="31">
        <v>7.4</v>
      </c>
      <c r="F563" s="31">
        <v>1.7</v>
      </c>
      <c r="G563" s="31">
        <v>5.7</v>
      </c>
      <c r="H563" s="8" t="str">
        <f t="shared" si="16"/>
        <v> </v>
      </c>
      <c r="I563" s="8">
        <f t="shared" si="17"/>
        <v>0</v>
      </c>
    </row>
    <row r="564" spans="1:9">
      <c r="A564" s="25">
        <v>43469.8834404505</v>
      </c>
      <c r="B564" s="30" t="s">
        <v>4</v>
      </c>
      <c r="C564" s="30" t="s">
        <v>33</v>
      </c>
      <c r="D564" s="30" t="s">
        <v>33</v>
      </c>
      <c r="E564" s="31">
        <v>7.4</v>
      </c>
      <c r="F564" s="31">
        <v>1.7</v>
      </c>
      <c r="G564" s="31">
        <v>5.7</v>
      </c>
      <c r="H564" s="8" t="str">
        <f t="shared" si="16"/>
        <v> </v>
      </c>
      <c r="I564" s="8">
        <f t="shared" si="17"/>
        <v>0</v>
      </c>
    </row>
    <row r="565" spans="1:9">
      <c r="A565" s="25">
        <v>43469.900981066</v>
      </c>
      <c r="B565" s="30" t="s">
        <v>4</v>
      </c>
      <c r="C565" s="30" t="s">
        <v>33</v>
      </c>
      <c r="D565" s="30" t="s">
        <v>33</v>
      </c>
      <c r="E565" s="31">
        <v>7.4</v>
      </c>
      <c r="F565" s="31">
        <v>1.7</v>
      </c>
      <c r="G565" s="31">
        <v>5.7</v>
      </c>
      <c r="H565" s="8" t="str">
        <f t="shared" si="16"/>
        <v> </v>
      </c>
      <c r="I565" s="8">
        <f t="shared" si="17"/>
        <v>0</v>
      </c>
    </row>
    <row r="566" spans="1:9">
      <c r="A566" s="25">
        <v>43469.907277508</v>
      </c>
      <c r="B566" s="30" t="s">
        <v>3</v>
      </c>
      <c r="C566" s="30" t="s">
        <v>33</v>
      </c>
      <c r="D566" s="30" t="s">
        <v>33</v>
      </c>
      <c r="E566" s="31">
        <v>6.4</v>
      </c>
      <c r="F566" s="31">
        <v>1.5</v>
      </c>
      <c r="G566" s="31">
        <v>4.9</v>
      </c>
      <c r="H566" s="8" t="str">
        <f t="shared" si="16"/>
        <v> </v>
      </c>
      <c r="I566" s="8">
        <f t="shared" si="17"/>
        <v>0</v>
      </c>
    </row>
    <row r="567" spans="1:9">
      <c r="A567" s="25">
        <v>43469.9112380726</v>
      </c>
      <c r="B567" s="30" t="s">
        <v>3</v>
      </c>
      <c r="C567" s="30" t="s">
        <v>33</v>
      </c>
      <c r="D567" s="30" t="s">
        <v>33</v>
      </c>
      <c r="E567" s="31">
        <v>6.4</v>
      </c>
      <c r="F567" s="31">
        <v>1.5</v>
      </c>
      <c r="G567" s="31">
        <v>4.9</v>
      </c>
      <c r="H567" s="8" t="str">
        <f t="shared" si="16"/>
        <v> </v>
      </c>
      <c r="I567" s="8">
        <f t="shared" si="17"/>
        <v>0</v>
      </c>
    </row>
    <row r="568" spans="1:9">
      <c r="A568" s="25">
        <v>43469.9216159521</v>
      </c>
      <c r="B568" s="30" t="s">
        <v>3</v>
      </c>
      <c r="C568" s="30" t="s">
        <v>33</v>
      </c>
      <c r="D568" s="30" t="s">
        <v>33</v>
      </c>
      <c r="E568" s="31">
        <v>6.4</v>
      </c>
      <c r="F568" s="31">
        <v>1.5</v>
      </c>
      <c r="G568" s="31">
        <v>4.9</v>
      </c>
      <c r="H568" s="8" t="str">
        <f t="shared" si="16"/>
        <v> </v>
      </c>
      <c r="I568" s="8">
        <f t="shared" si="17"/>
        <v>0</v>
      </c>
    </row>
    <row r="569" spans="1:9">
      <c r="A569" s="25">
        <v>43469.9244235477</v>
      </c>
      <c r="B569" s="30" t="s">
        <v>3</v>
      </c>
      <c r="C569" s="30" t="s">
        <v>33</v>
      </c>
      <c r="D569" s="30" t="s">
        <v>33</v>
      </c>
      <c r="E569" s="31">
        <v>6.4</v>
      </c>
      <c r="F569" s="31">
        <v>1.5</v>
      </c>
      <c r="G569" s="31">
        <v>4.9</v>
      </c>
      <c r="H569" s="8" t="str">
        <f t="shared" si="16"/>
        <v> </v>
      </c>
      <c r="I569" s="8">
        <f t="shared" si="17"/>
        <v>0</v>
      </c>
    </row>
    <row r="570" spans="1:9">
      <c r="A570" s="25">
        <v>43469.9245934081</v>
      </c>
      <c r="B570" s="30" t="s">
        <v>2</v>
      </c>
      <c r="C570" s="30" t="s">
        <v>33</v>
      </c>
      <c r="D570" s="30" t="s">
        <v>33</v>
      </c>
      <c r="E570" s="31">
        <v>5.4</v>
      </c>
      <c r="F570" s="31">
        <v>1.2</v>
      </c>
      <c r="G570" s="31">
        <v>4.2</v>
      </c>
      <c r="H570" s="8" t="str">
        <f t="shared" si="16"/>
        <v> </v>
      </c>
      <c r="I570" s="8">
        <f t="shared" si="17"/>
        <v>0</v>
      </c>
    </row>
    <row r="571" spans="1:9">
      <c r="A571" s="25">
        <v>43469.9266242243</v>
      </c>
      <c r="B571" s="30" t="s">
        <v>2</v>
      </c>
      <c r="C571" s="30" t="s">
        <v>33</v>
      </c>
      <c r="D571" s="30" t="s">
        <v>33</v>
      </c>
      <c r="E571" s="31">
        <v>5.4</v>
      </c>
      <c r="F571" s="31">
        <v>1.2</v>
      </c>
      <c r="G571" s="31">
        <v>4.2</v>
      </c>
      <c r="H571" s="8" t="str">
        <f t="shared" si="16"/>
        <v> </v>
      </c>
      <c r="I571" s="8">
        <f t="shared" si="17"/>
        <v>0</v>
      </c>
    </row>
    <row r="572" spans="1:9">
      <c r="A572" s="25">
        <v>43469.9446309497</v>
      </c>
      <c r="B572" s="30" t="s">
        <v>2</v>
      </c>
      <c r="C572" s="30" t="s">
        <v>33</v>
      </c>
      <c r="D572" s="30" t="s">
        <v>33</v>
      </c>
      <c r="E572" s="31">
        <v>5.4</v>
      </c>
      <c r="F572" s="31">
        <v>1.2</v>
      </c>
      <c r="G572" s="31">
        <v>4.2</v>
      </c>
      <c r="H572" s="8" t="str">
        <f t="shared" si="16"/>
        <v> </v>
      </c>
      <c r="I572" s="8">
        <f t="shared" si="17"/>
        <v>0</v>
      </c>
    </row>
    <row r="573" spans="1:9">
      <c r="A573" s="25">
        <v>43469.9504606436</v>
      </c>
      <c r="B573" s="30" t="s">
        <v>4</v>
      </c>
      <c r="C573" s="30" t="s">
        <v>5</v>
      </c>
      <c r="D573" s="30" t="s">
        <v>33</v>
      </c>
      <c r="E573" s="31">
        <v>12.3</v>
      </c>
      <c r="F573" s="31">
        <v>3.7</v>
      </c>
      <c r="G573" s="31">
        <v>8.6</v>
      </c>
      <c r="H573" s="8" t="str">
        <f t="shared" si="16"/>
        <v>L</v>
      </c>
      <c r="I573" s="8">
        <f t="shared" si="17"/>
        <v>3</v>
      </c>
    </row>
    <row r="574" spans="1:9">
      <c r="A574" s="25">
        <v>43469.9506012639</v>
      </c>
      <c r="B574" s="30" t="s">
        <v>4</v>
      </c>
      <c r="C574" s="30" t="s">
        <v>33</v>
      </c>
      <c r="D574" s="30" t="s">
        <v>33</v>
      </c>
      <c r="E574" s="31">
        <v>7.4</v>
      </c>
      <c r="F574" s="31">
        <v>1.7</v>
      </c>
      <c r="G574" s="31">
        <v>5.7</v>
      </c>
      <c r="H574" s="8" t="str">
        <f t="shared" si="16"/>
        <v> </v>
      </c>
      <c r="I574" s="8">
        <f t="shared" si="17"/>
        <v>0</v>
      </c>
    </row>
    <row r="575" spans="1:9">
      <c r="A575" s="25">
        <v>43469.9838726669</v>
      </c>
      <c r="B575" s="30" t="s">
        <v>2</v>
      </c>
      <c r="C575" s="30" t="s">
        <v>33</v>
      </c>
      <c r="D575" s="30" t="s">
        <v>33</v>
      </c>
      <c r="E575" s="31">
        <v>5.4</v>
      </c>
      <c r="F575" s="31">
        <v>1.2</v>
      </c>
      <c r="G575" s="31">
        <v>4.2</v>
      </c>
      <c r="H575" s="8" t="str">
        <f t="shared" si="16"/>
        <v> </v>
      </c>
      <c r="I575" s="8">
        <f t="shared" si="17"/>
        <v>0</v>
      </c>
    </row>
    <row r="576" spans="1:9">
      <c r="A576" s="25">
        <v>43469.99270145</v>
      </c>
      <c r="B576" s="30" t="s">
        <v>2</v>
      </c>
      <c r="C576" s="30" t="s">
        <v>5</v>
      </c>
      <c r="D576" s="30" t="s">
        <v>33</v>
      </c>
      <c r="E576" s="31">
        <v>10.3</v>
      </c>
      <c r="F576" s="31">
        <v>3.2</v>
      </c>
      <c r="G576" s="31">
        <v>7.1</v>
      </c>
      <c r="H576" s="8" t="str">
        <f t="shared" si="16"/>
        <v>S</v>
      </c>
      <c r="I576" s="8">
        <f t="shared" si="17"/>
        <v>1</v>
      </c>
    </row>
    <row r="577" spans="1:9">
      <c r="A577" s="25">
        <v>43469.9990581617</v>
      </c>
      <c r="B577" s="30" t="s">
        <v>3</v>
      </c>
      <c r="C577" s="30" t="s">
        <v>33</v>
      </c>
      <c r="D577" s="30" t="s">
        <v>33</v>
      </c>
      <c r="E577" s="31">
        <v>6.4</v>
      </c>
      <c r="F577" s="31">
        <v>1.5</v>
      </c>
      <c r="G577" s="31">
        <v>4.9</v>
      </c>
      <c r="H577" s="8" t="str">
        <f t="shared" si="16"/>
        <v> </v>
      </c>
      <c r="I577" s="8">
        <f t="shared" si="17"/>
        <v>0</v>
      </c>
    </row>
    <row r="578" spans="1:9">
      <c r="A578" s="25">
        <v>43470.0067482466</v>
      </c>
      <c r="B578" s="30" t="s">
        <v>4</v>
      </c>
      <c r="C578" s="30" t="s">
        <v>5</v>
      </c>
      <c r="D578" s="30" t="s">
        <v>33</v>
      </c>
      <c r="E578" s="31">
        <v>12.3</v>
      </c>
      <c r="F578" s="31">
        <v>3.7</v>
      </c>
      <c r="G578" s="31">
        <v>8.6</v>
      </c>
      <c r="H578" s="8" t="str">
        <f t="shared" si="16"/>
        <v>L</v>
      </c>
      <c r="I578" s="8">
        <f t="shared" si="17"/>
        <v>3</v>
      </c>
    </row>
    <row r="579" spans="1:9">
      <c r="A579" s="25">
        <v>43470.0075741335</v>
      </c>
      <c r="B579" s="30" t="s">
        <v>4</v>
      </c>
      <c r="C579" s="30" t="s">
        <v>33</v>
      </c>
      <c r="D579" s="30" t="s">
        <v>33</v>
      </c>
      <c r="E579" s="31">
        <v>7.4</v>
      </c>
      <c r="F579" s="31">
        <v>1.7</v>
      </c>
      <c r="G579" s="31">
        <v>5.7</v>
      </c>
      <c r="H579" s="8" t="str">
        <f t="shared" si="16"/>
        <v> </v>
      </c>
      <c r="I579" s="8">
        <f t="shared" si="17"/>
        <v>0</v>
      </c>
    </row>
    <row r="580" spans="1:9">
      <c r="A580" s="25">
        <v>43470.0191769792</v>
      </c>
      <c r="B580" s="30" t="s">
        <v>3</v>
      </c>
      <c r="C580" s="30" t="s">
        <v>33</v>
      </c>
      <c r="D580" s="30" t="s">
        <v>33</v>
      </c>
      <c r="E580" s="31">
        <v>6.4</v>
      </c>
      <c r="F580" s="31">
        <v>1.5</v>
      </c>
      <c r="G580" s="31">
        <v>4.9</v>
      </c>
      <c r="H580" s="8" t="str">
        <f t="shared" si="16"/>
        <v> </v>
      </c>
      <c r="I580" s="8">
        <f t="shared" si="17"/>
        <v>0</v>
      </c>
    </row>
    <row r="581" spans="1:9">
      <c r="A581" s="25">
        <v>43470.0296321493</v>
      </c>
      <c r="B581" s="30" t="s">
        <v>3</v>
      </c>
      <c r="C581" s="30" t="s">
        <v>5</v>
      </c>
      <c r="D581" s="30" t="s">
        <v>33</v>
      </c>
      <c r="E581" s="31">
        <v>11.3</v>
      </c>
      <c r="F581" s="31">
        <v>3.5</v>
      </c>
      <c r="G581" s="31">
        <v>7.8</v>
      </c>
      <c r="H581" s="8" t="str">
        <f t="shared" si="16"/>
        <v>M</v>
      </c>
      <c r="I581" s="8">
        <f t="shared" si="17"/>
        <v>2</v>
      </c>
    </row>
    <row r="582" spans="1:9">
      <c r="A582" s="25">
        <v>43470.0315756355</v>
      </c>
      <c r="B582" s="30" t="s">
        <v>4</v>
      </c>
      <c r="C582" s="30" t="s">
        <v>33</v>
      </c>
      <c r="D582" s="30" t="s">
        <v>33</v>
      </c>
      <c r="E582" s="31">
        <v>7.4</v>
      </c>
      <c r="F582" s="31">
        <v>1.7</v>
      </c>
      <c r="G582" s="31">
        <v>5.7</v>
      </c>
      <c r="H582" s="8" t="str">
        <f t="shared" si="16"/>
        <v> </v>
      </c>
      <c r="I582" s="8">
        <f t="shared" si="17"/>
        <v>0</v>
      </c>
    </row>
    <row r="583" spans="1:9">
      <c r="A583" s="25">
        <v>43470.034625675</v>
      </c>
      <c r="B583" s="30" t="s">
        <v>3</v>
      </c>
      <c r="C583" s="30" t="s">
        <v>5</v>
      </c>
      <c r="D583" s="30" t="s">
        <v>33</v>
      </c>
      <c r="E583" s="31">
        <v>11.3</v>
      </c>
      <c r="F583" s="31">
        <v>3.5</v>
      </c>
      <c r="G583" s="31">
        <v>7.8</v>
      </c>
      <c r="H583" s="8" t="str">
        <f t="shared" si="16"/>
        <v>M</v>
      </c>
      <c r="I583" s="8">
        <f t="shared" si="17"/>
        <v>2</v>
      </c>
    </row>
    <row r="584" spans="1:9">
      <c r="A584" s="25">
        <v>43470.0399171924</v>
      </c>
      <c r="B584" s="30" t="s">
        <v>2</v>
      </c>
      <c r="C584" s="30" t="s">
        <v>33</v>
      </c>
      <c r="D584" s="30" t="s">
        <v>33</v>
      </c>
      <c r="E584" s="31">
        <v>5.4</v>
      </c>
      <c r="F584" s="31">
        <v>1.2</v>
      </c>
      <c r="G584" s="31">
        <v>4.2</v>
      </c>
      <c r="H584" s="8" t="str">
        <f t="shared" si="16"/>
        <v> </v>
      </c>
      <c r="I584" s="8">
        <f t="shared" si="17"/>
        <v>0</v>
      </c>
    </row>
    <row r="585" spans="1:9">
      <c r="A585" s="25">
        <v>43470.0456429782</v>
      </c>
      <c r="B585" s="30" t="s">
        <v>3</v>
      </c>
      <c r="C585" s="30" t="s">
        <v>33</v>
      </c>
      <c r="D585" s="30" t="s">
        <v>33</v>
      </c>
      <c r="E585" s="31">
        <v>6.4</v>
      </c>
      <c r="F585" s="31">
        <v>1.5</v>
      </c>
      <c r="G585" s="31">
        <v>4.9</v>
      </c>
      <c r="H585" s="8" t="str">
        <f t="shared" si="16"/>
        <v> </v>
      </c>
      <c r="I585" s="8">
        <f t="shared" si="17"/>
        <v>0</v>
      </c>
    </row>
    <row r="586" spans="1:9">
      <c r="A586" s="25">
        <v>43470.0462400067</v>
      </c>
      <c r="B586" s="30" t="s">
        <v>2</v>
      </c>
      <c r="C586" s="30" t="s">
        <v>33</v>
      </c>
      <c r="D586" s="30" t="s">
        <v>33</v>
      </c>
      <c r="E586" s="31">
        <v>5.4</v>
      </c>
      <c r="F586" s="31">
        <v>1.2</v>
      </c>
      <c r="G586" s="31">
        <v>4.2</v>
      </c>
      <c r="H586" s="8" t="str">
        <f t="shared" si="16"/>
        <v> </v>
      </c>
      <c r="I586" s="8">
        <f t="shared" si="17"/>
        <v>0</v>
      </c>
    </row>
    <row r="587" spans="1:9">
      <c r="A587" s="25">
        <v>43470.0473185939</v>
      </c>
      <c r="B587" s="30" t="s">
        <v>2</v>
      </c>
      <c r="C587" s="30" t="s">
        <v>5</v>
      </c>
      <c r="D587" s="30" t="s">
        <v>33</v>
      </c>
      <c r="E587" s="31">
        <v>10.3</v>
      </c>
      <c r="F587" s="31">
        <v>3.2</v>
      </c>
      <c r="G587" s="31">
        <v>7.1</v>
      </c>
      <c r="H587" s="8" t="str">
        <f t="shared" si="16"/>
        <v>S</v>
      </c>
      <c r="I587" s="8">
        <f t="shared" si="17"/>
        <v>1</v>
      </c>
    </row>
    <row r="588" spans="1:9">
      <c r="A588" s="25">
        <v>43470.0555593334</v>
      </c>
      <c r="B588" s="30" t="s">
        <v>2</v>
      </c>
      <c r="C588" s="30" t="s">
        <v>5</v>
      </c>
      <c r="D588" s="30" t="s">
        <v>33</v>
      </c>
      <c r="E588" s="31">
        <v>10.3</v>
      </c>
      <c r="F588" s="31">
        <v>3.2</v>
      </c>
      <c r="G588" s="31">
        <v>7.1</v>
      </c>
      <c r="H588" s="8" t="str">
        <f t="shared" ref="H588:H651" si="18">IF(C588="Yes",B588," ")</f>
        <v>S</v>
      </c>
      <c r="I588" s="8">
        <f t="shared" ref="I588:I651" si="19">IF(H588="S",1,IF(H588="M",2,IF(H588="L",3,0)))</f>
        <v>1</v>
      </c>
    </row>
    <row r="589" spans="1:9">
      <c r="A589" s="25">
        <v>43470.0617276056</v>
      </c>
      <c r="B589" s="30" t="s">
        <v>4</v>
      </c>
      <c r="C589" s="30" t="s">
        <v>33</v>
      </c>
      <c r="D589" s="30" t="s">
        <v>33</v>
      </c>
      <c r="E589" s="31">
        <v>7.4</v>
      </c>
      <c r="F589" s="31">
        <v>1.7</v>
      </c>
      <c r="G589" s="31">
        <v>5.7</v>
      </c>
      <c r="H589" s="8" t="str">
        <f t="shared" si="18"/>
        <v> </v>
      </c>
      <c r="I589" s="8">
        <f t="shared" si="19"/>
        <v>0</v>
      </c>
    </row>
    <row r="590" spans="1:9">
      <c r="A590" s="25">
        <v>43470.0618920779</v>
      </c>
      <c r="B590" s="30" t="s">
        <v>4</v>
      </c>
      <c r="C590" s="30" t="s">
        <v>33</v>
      </c>
      <c r="D590" s="30" t="s">
        <v>33</v>
      </c>
      <c r="E590" s="31">
        <v>7.4</v>
      </c>
      <c r="F590" s="31">
        <v>1.7</v>
      </c>
      <c r="G590" s="31">
        <v>5.7</v>
      </c>
      <c r="H590" s="8" t="str">
        <f t="shared" si="18"/>
        <v> </v>
      </c>
      <c r="I590" s="8">
        <f t="shared" si="19"/>
        <v>0</v>
      </c>
    </row>
    <row r="591" spans="1:9">
      <c r="A591" s="25">
        <v>43470.0638544631</v>
      </c>
      <c r="B591" s="30" t="s">
        <v>3</v>
      </c>
      <c r="C591" s="30" t="s">
        <v>33</v>
      </c>
      <c r="D591" s="30" t="s">
        <v>33</v>
      </c>
      <c r="E591" s="31">
        <v>6.4</v>
      </c>
      <c r="F591" s="31">
        <v>1.5</v>
      </c>
      <c r="G591" s="31">
        <v>4.9</v>
      </c>
      <c r="H591" s="8" t="str">
        <f t="shared" si="18"/>
        <v> </v>
      </c>
      <c r="I591" s="8">
        <f t="shared" si="19"/>
        <v>0</v>
      </c>
    </row>
    <row r="592" spans="1:9">
      <c r="A592" s="25">
        <v>43470.0670935186</v>
      </c>
      <c r="B592" s="30" t="s">
        <v>3</v>
      </c>
      <c r="C592" s="30" t="s">
        <v>5</v>
      </c>
      <c r="D592" s="30" t="s">
        <v>33</v>
      </c>
      <c r="E592" s="31">
        <v>11.3</v>
      </c>
      <c r="F592" s="31">
        <v>3.5</v>
      </c>
      <c r="G592" s="31">
        <v>7.8</v>
      </c>
      <c r="H592" s="8" t="str">
        <f t="shared" si="18"/>
        <v>M</v>
      </c>
      <c r="I592" s="8">
        <f t="shared" si="19"/>
        <v>2</v>
      </c>
    </row>
    <row r="593" spans="1:9">
      <c r="A593" s="25">
        <v>43470.072984399</v>
      </c>
      <c r="B593" s="30" t="s">
        <v>3</v>
      </c>
      <c r="C593" s="30" t="s">
        <v>33</v>
      </c>
      <c r="D593" s="30" t="s">
        <v>33</v>
      </c>
      <c r="E593" s="31">
        <v>6.4</v>
      </c>
      <c r="F593" s="31">
        <v>1.5</v>
      </c>
      <c r="G593" s="31">
        <v>4.9</v>
      </c>
      <c r="H593" s="8" t="str">
        <f t="shared" si="18"/>
        <v> </v>
      </c>
      <c r="I593" s="8">
        <f t="shared" si="19"/>
        <v>0</v>
      </c>
    </row>
    <row r="594" spans="1:9">
      <c r="A594" s="25">
        <v>43470.091181344</v>
      </c>
      <c r="B594" s="30" t="s">
        <v>4</v>
      </c>
      <c r="C594" s="30" t="s">
        <v>33</v>
      </c>
      <c r="D594" s="30" t="s">
        <v>33</v>
      </c>
      <c r="E594" s="31">
        <v>7.4</v>
      </c>
      <c r="F594" s="31">
        <v>1.7</v>
      </c>
      <c r="G594" s="31">
        <v>5.7</v>
      </c>
      <c r="H594" s="8" t="str">
        <f t="shared" si="18"/>
        <v> </v>
      </c>
      <c r="I594" s="8">
        <f t="shared" si="19"/>
        <v>0</v>
      </c>
    </row>
    <row r="595" spans="1:9">
      <c r="A595" s="25">
        <v>43470.0962397715</v>
      </c>
      <c r="B595" s="30" t="s">
        <v>3</v>
      </c>
      <c r="C595" s="30" t="s">
        <v>33</v>
      </c>
      <c r="D595" s="30" t="s">
        <v>33</v>
      </c>
      <c r="E595" s="31">
        <v>6.4</v>
      </c>
      <c r="F595" s="31">
        <v>1.5</v>
      </c>
      <c r="G595" s="31">
        <v>4.9</v>
      </c>
      <c r="H595" s="8" t="str">
        <f t="shared" si="18"/>
        <v> </v>
      </c>
      <c r="I595" s="8">
        <f t="shared" si="19"/>
        <v>0</v>
      </c>
    </row>
    <row r="596" spans="1:9">
      <c r="A596" s="25">
        <v>43470.1124595334</v>
      </c>
      <c r="B596" s="30" t="s">
        <v>3</v>
      </c>
      <c r="C596" s="30" t="s">
        <v>33</v>
      </c>
      <c r="D596" s="30" t="s">
        <v>33</v>
      </c>
      <c r="E596" s="31">
        <v>6.4</v>
      </c>
      <c r="F596" s="31">
        <v>1.5</v>
      </c>
      <c r="G596" s="31">
        <v>4.9</v>
      </c>
      <c r="H596" s="8" t="str">
        <f t="shared" si="18"/>
        <v> </v>
      </c>
      <c r="I596" s="8">
        <f t="shared" si="19"/>
        <v>0</v>
      </c>
    </row>
    <row r="597" spans="1:9">
      <c r="A597" s="25">
        <v>43470.1171103565</v>
      </c>
      <c r="B597" s="30" t="s">
        <v>4</v>
      </c>
      <c r="C597" s="30" t="s">
        <v>33</v>
      </c>
      <c r="D597" s="30" t="s">
        <v>33</v>
      </c>
      <c r="E597" s="31">
        <v>7.4</v>
      </c>
      <c r="F597" s="31">
        <v>1.7</v>
      </c>
      <c r="G597" s="31">
        <v>5.7</v>
      </c>
      <c r="H597" s="8" t="str">
        <f t="shared" si="18"/>
        <v> </v>
      </c>
      <c r="I597" s="8">
        <f t="shared" si="19"/>
        <v>0</v>
      </c>
    </row>
    <row r="598" spans="1:9">
      <c r="A598" s="25">
        <v>43470.1190462529</v>
      </c>
      <c r="B598" s="30" t="s">
        <v>4</v>
      </c>
      <c r="C598" s="30" t="s">
        <v>5</v>
      </c>
      <c r="D598" s="30" t="s">
        <v>33</v>
      </c>
      <c r="E598" s="31">
        <v>12.3</v>
      </c>
      <c r="F598" s="31">
        <v>3.7</v>
      </c>
      <c r="G598" s="31">
        <v>8.6</v>
      </c>
      <c r="H598" s="8" t="str">
        <f t="shared" si="18"/>
        <v>L</v>
      </c>
      <c r="I598" s="8">
        <f t="shared" si="19"/>
        <v>3</v>
      </c>
    </row>
    <row r="599" spans="1:9">
      <c r="A599" s="25">
        <v>43470.1246640856</v>
      </c>
      <c r="B599" s="30" t="s">
        <v>3</v>
      </c>
      <c r="C599" s="30" t="s">
        <v>33</v>
      </c>
      <c r="D599" s="30" t="s">
        <v>33</v>
      </c>
      <c r="E599" s="31">
        <v>6.4</v>
      </c>
      <c r="F599" s="31">
        <v>1.5</v>
      </c>
      <c r="G599" s="31">
        <v>4.9</v>
      </c>
      <c r="H599" s="8" t="str">
        <f t="shared" si="18"/>
        <v> </v>
      </c>
      <c r="I599" s="8">
        <f t="shared" si="19"/>
        <v>0</v>
      </c>
    </row>
    <row r="600" spans="1:9">
      <c r="A600" s="25">
        <v>43470.1258669797</v>
      </c>
      <c r="B600" s="30" t="s">
        <v>3</v>
      </c>
      <c r="C600" s="30" t="s">
        <v>33</v>
      </c>
      <c r="D600" s="30" t="s">
        <v>33</v>
      </c>
      <c r="E600" s="31">
        <v>6.4</v>
      </c>
      <c r="F600" s="31">
        <v>1.5</v>
      </c>
      <c r="G600" s="31">
        <v>4.9</v>
      </c>
      <c r="H600" s="8" t="str">
        <f t="shared" si="18"/>
        <v> </v>
      </c>
      <c r="I600" s="8">
        <f t="shared" si="19"/>
        <v>0</v>
      </c>
    </row>
    <row r="601" spans="1:9">
      <c r="A601" s="25">
        <v>43470.1296538341</v>
      </c>
      <c r="B601" s="30" t="s">
        <v>2</v>
      </c>
      <c r="C601" s="30" t="s">
        <v>33</v>
      </c>
      <c r="D601" s="30" t="s">
        <v>33</v>
      </c>
      <c r="E601" s="31">
        <v>5.4</v>
      </c>
      <c r="F601" s="31">
        <v>1.2</v>
      </c>
      <c r="G601" s="31">
        <v>4.2</v>
      </c>
      <c r="H601" s="8" t="str">
        <f t="shared" si="18"/>
        <v> </v>
      </c>
      <c r="I601" s="8">
        <f t="shared" si="19"/>
        <v>0</v>
      </c>
    </row>
    <row r="602" spans="1:9">
      <c r="A602" s="25">
        <v>43470.1389604398</v>
      </c>
      <c r="B602" s="30" t="s">
        <v>3</v>
      </c>
      <c r="C602" s="30" t="s">
        <v>33</v>
      </c>
      <c r="D602" s="30" t="s">
        <v>33</v>
      </c>
      <c r="E602" s="31">
        <v>6.4</v>
      </c>
      <c r="F602" s="31">
        <v>1.5</v>
      </c>
      <c r="G602" s="31">
        <v>4.9</v>
      </c>
      <c r="H602" s="8" t="str">
        <f t="shared" si="18"/>
        <v> </v>
      </c>
      <c r="I602" s="8">
        <f t="shared" si="19"/>
        <v>0</v>
      </c>
    </row>
    <row r="603" spans="1:9">
      <c r="A603" s="25">
        <v>43470.1417642097</v>
      </c>
      <c r="B603" s="30" t="s">
        <v>3</v>
      </c>
      <c r="C603" s="30" t="s">
        <v>33</v>
      </c>
      <c r="D603" s="30" t="s">
        <v>33</v>
      </c>
      <c r="E603" s="31">
        <v>6.4</v>
      </c>
      <c r="F603" s="31">
        <v>1.5</v>
      </c>
      <c r="G603" s="31">
        <v>4.9</v>
      </c>
      <c r="H603" s="8" t="str">
        <f t="shared" si="18"/>
        <v> </v>
      </c>
      <c r="I603" s="8">
        <f t="shared" si="19"/>
        <v>0</v>
      </c>
    </row>
    <row r="604" spans="1:9">
      <c r="A604" s="25">
        <v>43470.1649840299</v>
      </c>
      <c r="B604" s="30" t="s">
        <v>3</v>
      </c>
      <c r="C604" s="30" t="s">
        <v>33</v>
      </c>
      <c r="D604" s="30" t="s">
        <v>33</v>
      </c>
      <c r="E604" s="31">
        <v>6.4</v>
      </c>
      <c r="F604" s="31">
        <v>1.5</v>
      </c>
      <c r="G604" s="31">
        <v>4.9</v>
      </c>
      <c r="H604" s="8" t="str">
        <f t="shared" si="18"/>
        <v> </v>
      </c>
      <c r="I604" s="8">
        <f t="shared" si="19"/>
        <v>0</v>
      </c>
    </row>
    <row r="605" spans="1:9">
      <c r="A605" s="25">
        <v>43470.1693096601</v>
      </c>
      <c r="B605" s="30" t="s">
        <v>4</v>
      </c>
      <c r="C605" s="30" t="s">
        <v>33</v>
      </c>
      <c r="D605" s="30" t="s">
        <v>33</v>
      </c>
      <c r="E605" s="31">
        <v>7.4</v>
      </c>
      <c r="F605" s="31">
        <v>1.7</v>
      </c>
      <c r="G605" s="31">
        <v>5.7</v>
      </c>
      <c r="H605" s="8" t="str">
        <f t="shared" si="18"/>
        <v> </v>
      </c>
      <c r="I605" s="8">
        <f t="shared" si="19"/>
        <v>0</v>
      </c>
    </row>
    <row r="606" spans="1:9">
      <c r="A606" s="25">
        <v>43470.1745907879</v>
      </c>
      <c r="B606" s="30" t="s">
        <v>2</v>
      </c>
      <c r="C606" s="30" t="s">
        <v>33</v>
      </c>
      <c r="D606" s="30" t="s">
        <v>33</v>
      </c>
      <c r="E606" s="31">
        <v>5.4</v>
      </c>
      <c r="F606" s="31">
        <v>1.2</v>
      </c>
      <c r="G606" s="31">
        <v>4.2</v>
      </c>
      <c r="H606" s="8" t="str">
        <f t="shared" si="18"/>
        <v> </v>
      </c>
      <c r="I606" s="8">
        <f t="shared" si="19"/>
        <v>0</v>
      </c>
    </row>
    <row r="607" spans="1:9">
      <c r="A607" s="25">
        <v>43470.1746037594</v>
      </c>
      <c r="B607" s="30" t="s">
        <v>3</v>
      </c>
      <c r="C607" s="30" t="s">
        <v>33</v>
      </c>
      <c r="D607" s="30" t="s">
        <v>33</v>
      </c>
      <c r="E607" s="31">
        <v>6.4</v>
      </c>
      <c r="F607" s="31">
        <v>1.5</v>
      </c>
      <c r="G607" s="31">
        <v>4.9</v>
      </c>
      <c r="H607" s="8" t="str">
        <f t="shared" si="18"/>
        <v> </v>
      </c>
      <c r="I607" s="8">
        <f t="shared" si="19"/>
        <v>0</v>
      </c>
    </row>
    <row r="608" spans="1:9">
      <c r="A608" s="25">
        <v>43470.1783537436</v>
      </c>
      <c r="B608" s="30" t="s">
        <v>4</v>
      </c>
      <c r="C608" s="30" t="s">
        <v>5</v>
      </c>
      <c r="D608" s="30" t="s">
        <v>33</v>
      </c>
      <c r="E608" s="31">
        <v>12.3</v>
      </c>
      <c r="F608" s="31">
        <v>3.7</v>
      </c>
      <c r="G608" s="31">
        <v>8.6</v>
      </c>
      <c r="H608" s="8" t="str">
        <f t="shared" si="18"/>
        <v>L</v>
      </c>
      <c r="I608" s="8">
        <f t="shared" si="19"/>
        <v>3</v>
      </c>
    </row>
    <row r="609" spans="1:9">
      <c r="A609" s="25">
        <v>43470.1795395351</v>
      </c>
      <c r="B609" s="30" t="s">
        <v>4</v>
      </c>
      <c r="C609" s="30" t="s">
        <v>5</v>
      </c>
      <c r="D609" s="30" t="s">
        <v>33</v>
      </c>
      <c r="E609" s="31">
        <v>12.3</v>
      </c>
      <c r="F609" s="31">
        <v>3.7</v>
      </c>
      <c r="G609" s="31">
        <v>8.6</v>
      </c>
      <c r="H609" s="8" t="str">
        <f t="shared" si="18"/>
        <v>L</v>
      </c>
      <c r="I609" s="8">
        <f t="shared" si="19"/>
        <v>3</v>
      </c>
    </row>
    <row r="610" spans="1:9">
      <c r="A610" s="25">
        <v>43470.181290297</v>
      </c>
      <c r="B610" s="30" t="s">
        <v>3</v>
      </c>
      <c r="C610" s="30" t="s">
        <v>33</v>
      </c>
      <c r="D610" s="30" t="s">
        <v>33</v>
      </c>
      <c r="E610" s="31">
        <v>6.4</v>
      </c>
      <c r="F610" s="31">
        <v>1.5</v>
      </c>
      <c r="G610" s="31">
        <v>4.9</v>
      </c>
      <c r="H610" s="8" t="str">
        <f t="shared" si="18"/>
        <v> </v>
      </c>
      <c r="I610" s="8">
        <f t="shared" si="19"/>
        <v>0</v>
      </c>
    </row>
    <row r="611" spans="1:9">
      <c r="A611" s="25">
        <v>43470.1916151284</v>
      </c>
      <c r="B611" s="30" t="s">
        <v>3</v>
      </c>
      <c r="C611" s="30" t="s">
        <v>33</v>
      </c>
      <c r="D611" s="30" t="s">
        <v>33</v>
      </c>
      <c r="E611" s="31">
        <v>6.4</v>
      </c>
      <c r="F611" s="31">
        <v>1.5</v>
      </c>
      <c r="G611" s="31">
        <v>4.9</v>
      </c>
      <c r="H611" s="8" t="str">
        <f t="shared" si="18"/>
        <v> </v>
      </c>
      <c r="I611" s="8">
        <f t="shared" si="19"/>
        <v>0</v>
      </c>
    </row>
    <row r="612" spans="1:9">
      <c r="A612" s="25">
        <v>43470.2247007214</v>
      </c>
      <c r="B612" s="30" t="s">
        <v>4</v>
      </c>
      <c r="C612" s="30" t="s">
        <v>33</v>
      </c>
      <c r="D612" s="30" t="s">
        <v>33</v>
      </c>
      <c r="E612" s="31">
        <v>7.4</v>
      </c>
      <c r="F612" s="31">
        <v>1.7</v>
      </c>
      <c r="G612" s="31">
        <v>5.7</v>
      </c>
      <c r="H612" s="8" t="str">
        <f t="shared" si="18"/>
        <v> </v>
      </c>
      <c r="I612" s="8">
        <f t="shared" si="19"/>
        <v>0</v>
      </c>
    </row>
    <row r="613" spans="1:9">
      <c r="A613" s="25">
        <v>43470.2271358449</v>
      </c>
      <c r="B613" s="30" t="s">
        <v>2</v>
      </c>
      <c r="C613" s="30" t="s">
        <v>33</v>
      </c>
      <c r="D613" s="30" t="s">
        <v>33</v>
      </c>
      <c r="E613" s="31">
        <v>5.4</v>
      </c>
      <c r="F613" s="31">
        <v>1.2</v>
      </c>
      <c r="G613" s="31">
        <v>4.2</v>
      </c>
      <c r="H613" s="8" t="str">
        <f t="shared" si="18"/>
        <v> </v>
      </c>
      <c r="I613" s="8">
        <f t="shared" si="19"/>
        <v>0</v>
      </c>
    </row>
    <row r="614" spans="1:9">
      <c r="A614" s="25">
        <v>43470.2379877369</v>
      </c>
      <c r="B614" s="30" t="s">
        <v>4</v>
      </c>
      <c r="C614" s="30" t="s">
        <v>33</v>
      </c>
      <c r="D614" s="30" t="s">
        <v>33</v>
      </c>
      <c r="E614" s="31">
        <v>7.4</v>
      </c>
      <c r="F614" s="31">
        <v>1.7</v>
      </c>
      <c r="G614" s="31">
        <v>5.7</v>
      </c>
      <c r="H614" s="8" t="str">
        <f t="shared" si="18"/>
        <v> </v>
      </c>
      <c r="I614" s="8">
        <f t="shared" si="19"/>
        <v>0</v>
      </c>
    </row>
    <row r="615" spans="1:9">
      <c r="A615" s="25">
        <v>43470.2490356313</v>
      </c>
      <c r="B615" s="30" t="s">
        <v>3</v>
      </c>
      <c r="C615" s="30" t="s">
        <v>33</v>
      </c>
      <c r="D615" s="30" t="s">
        <v>33</v>
      </c>
      <c r="E615" s="31">
        <v>6.4</v>
      </c>
      <c r="F615" s="31">
        <v>1.5</v>
      </c>
      <c r="G615" s="31">
        <v>4.9</v>
      </c>
      <c r="H615" s="8" t="str">
        <f t="shared" si="18"/>
        <v> </v>
      </c>
      <c r="I615" s="8">
        <f t="shared" si="19"/>
        <v>0</v>
      </c>
    </row>
    <row r="616" spans="1:9">
      <c r="A616" s="25">
        <v>43470.2496151917</v>
      </c>
      <c r="B616" s="30" t="s">
        <v>3</v>
      </c>
      <c r="C616" s="30" t="s">
        <v>33</v>
      </c>
      <c r="D616" s="30" t="s">
        <v>33</v>
      </c>
      <c r="E616" s="31">
        <v>6.4</v>
      </c>
      <c r="F616" s="31">
        <v>1.5</v>
      </c>
      <c r="G616" s="31">
        <v>4.9</v>
      </c>
      <c r="H616" s="8" t="str">
        <f t="shared" si="18"/>
        <v> </v>
      </c>
      <c r="I616" s="8">
        <f t="shared" si="19"/>
        <v>0</v>
      </c>
    </row>
    <row r="617" spans="1:9">
      <c r="A617" s="25">
        <v>43470.2527706403</v>
      </c>
      <c r="B617" s="30" t="s">
        <v>4</v>
      </c>
      <c r="C617" s="30" t="s">
        <v>33</v>
      </c>
      <c r="D617" s="30" t="s">
        <v>33</v>
      </c>
      <c r="E617" s="31">
        <v>7.4</v>
      </c>
      <c r="F617" s="31">
        <v>1.7</v>
      </c>
      <c r="G617" s="31">
        <v>5.7</v>
      </c>
      <c r="H617" s="8" t="str">
        <f t="shared" si="18"/>
        <v> </v>
      </c>
      <c r="I617" s="8">
        <f t="shared" si="19"/>
        <v>0</v>
      </c>
    </row>
    <row r="618" spans="1:9">
      <c r="A618" s="25">
        <v>43470.2553783962</v>
      </c>
      <c r="B618" s="30" t="s">
        <v>2</v>
      </c>
      <c r="C618" s="30" t="s">
        <v>33</v>
      </c>
      <c r="D618" s="30" t="s">
        <v>33</v>
      </c>
      <c r="E618" s="31">
        <v>5.4</v>
      </c>
      <c r="F618" s="31">
        <v>1.2</v>
      </c>
      <c r="G618" s="31">
        <v>4.2</v>
      </c>
      <c r="H618" s="8" t="str">
        <f t="shared" si="18"/>
        <v> </v>
      </c>
      <c r="I618" s="8">
        <f t="shared" si="19"/>
        <v>0</v>
      </c>
    </row>
    <row r="619" spans="1:9">
      <c r="A619" s="25">
        <v>43470.2649802127</v>
      </c>
      <c r="B619" s="30" t="s">
        <v>3</v>
      </c>
      <c r="C619" s="30" t="s">
        <v>33</v>
      </c>
      <c r="D619" s="30" t="s">
        <v>33</v>
      </c>
      <c r="E619" s="31">
        <v>6.4</v>
      </c>
      <c r="F619" s="31">
        <v>1.5</v>
      </c>
      <c r="G619" s="31">
        <v>4.9</v>
      </c>
      <c r="H619" s="8" t="str">
        <f t="shared" si="18"/>
        <v> </v>
      </c>
      <c r="I619" s="8">
        <f t="shared" si="19"/>
        <v>0</v>
      </c>
    </row>
    <row r="620" spans="1:9">
      <c r="A620" s="25">
        <v>43470.2701051717</v>
      </c>
      <c r="B620" s="30" t="s">
        <v>4</v>
      </c>
      <c r="C620" s="30" t="s">
        <v>33</v>
      </c>
      <c r="D620" s="30" t="s">
        <v>33</v>
      </c>
      <c r="E620" s="31">
        <v>7.4</v>
      </c>
      <c r="F620" s="31">
        <v>1.7</v>
      </c>
      <c r="G620" s="31">
        <v>5.7</v>
      </c>
      <c r="H620" s="8" t="str">
        <f t="shared" si="18"/>
        <v> </v>
      </c>
      <c r="I620" s="8">
        <f t="shared" si="19"/>
        <v>0</v>
      </c>
    </row>
    <row r="621" spans="1:9">
      <c r="A621" s="25">
        <v>43470.2703870126</v>
      </c>
      <c r="B621" s="30" t="s">
        <v>3</v>
      </c>
      <c r="C621" s="30" t="s">
        <v>5</v>
      </c>
      <c r="D621" s="30" t="s">
        <v>33</v>
      </c>
      <c r="E621" s="31">
        <v>11.3</v>
      </c>
      <c r="F621" s="31">
        <v>3.5</v>
      </c>
      <c r="G621" s="31">
        <v>7.8</v>
      </c>
      <c r="H621" s="8" t="str">
        <f t="shared" si="18"/>
        <v>M</v>
      </c>
      <c r="I621" s="8">
        <f t="shared" si="19"/>
        <v>2</v>
      </c>
    </row>
    <row r="622" spans="1:9">
      <c r="A622" s="25">
        <v>43470.2713357001</v>
      </c>
      <c r="B622" s="30" t="s">
        <v>3</v>
      </c>
      <c r="C622" s="30" t="s">
        <v>33</v>
      </c>
      <c r="D622" s="30" t="s">
        <v>33</v>
      </c>
      <c r="E622" s="31">
        <v>6.4</v>
      </c>
      <c r="F622" s="31">
        <v>1.5</v>
      </c>
      <c r="G622" s="31">
        <v>4.9</v>
      </c>
      <c r="H622" s="8" t="str">
        <f t="shared" si="18"/>
        <v> </v>
      </c>
      <c r="I622" s="8">
        <f t="shared" si="19"/>
        <v>0</v>
      </c>
    </row>
    <row r="623" spans="1:9">
      <c r="A623" s="25">
        <v>43470.2821730926</v>
      </c>
      <c r="B623" s="30" t="s">
        <v>3</v>
      </c>
      <c r="C623" s="30" t="s">
        <v>33</v>
      </c>
      <c r="D623" s="30" t="s">
        <v>33</v>
      </c>
      <c r="E623" s="31">
        <v>6.4</v>
      </c>
      <c r="F623" s="31">
        <v>1.5</v>
      </c>
      <c r="G623" s="31">
        <v>4.9</v>
      </c>
      <c r="H623" s="8" t="str">
        <f t="shared" si="18"/>
        <v> </v>
      </c>
      <c r="I623" s="8">
        <f t="shared" si="19"/>
        <v>0</v>
      </c>
    </row>
    <row r="624" spans="1:9">
      <c r="A624" s="25">
        <v>43470.2828849079</v>
      </c>
      <c r="B624" s="30" t="s">
        <v>3</v>
      </c>
      <c r="C624" s="30" t="s">
        <v>33</v>
      </c>
      <c r="D624" s="30" t="s">
        <v>33</v>
      </c>
      <c r="E624" s="31">
        <v>6.4</v>
      </c>
      <c r="F624" s="31">
        <v>1.5</v>
      </c>
      <c r="G624" s="31">
        <v>4.9</v>
      </c>
      <c r="H624" s="8" t="str">
        <f t="shared" si="18"/>
        <v> </v>
      </c>
      <c r="I624" s="8">
        <f t="shared" si="19"/>
        <v>0</v>
      </c>
    </row>
    <row r="625" spans="1:9">
      <c r="A625" s="25">
        <v>43470.2894395028</v>
      </c>
      <c r="B625" s="30" t="s">
        <v>2</v>
      </c>
      <c r="C625" s="30" t="s">
        <v>33</v>
      </c>
      <c r="D625" s="30" t="s">
        <v>33</v>
      </c>
      <c r="E625" s="31">
        <v>5.4</v>
      </c>
      <c r="F625" s="31">
        <v>1.2</v>
      </c>
      <c r="G625" s="31">
        <v>4.2</v>
      </c>
      <c r="H625" s="8" t="str">
        <f t="shared" si="18"/>
        <v> </v>
      </c>
      <c r="I625" s="8">
        <f t="shared" si="19"/>
        <v>0</v>
      </c>
    </row>
    <row r="626" spans="1:9">
      <c r="A626" s="25">
        <v>43470.2943876167</v>
      </c>
      <c r="B626" s="30" t="s">
        <v>3</v>
      </c>
      <c r="C626" s="30" t="s">
        <v>33</v>
      </c>
      <c r="D626" s="30" t="s">
        <v>33</v>
      </c>
      <c r="E626" s="31">
        <v>6.4</v>
      </c>
      <c r="F626" s="31">
        <v>1.5</v>
      </c>
      <c r="G626" s="31">
        <v>4.9</v>
      </c>
      <c r="H626" s="8" t="str">
        <f t="shared" si="18"/>
        <v> </v>
      </c>
      <c r="I626" s="8">
        <f t="shared" si="19"/>
        <v>0</v>
      </c>
    </row>
    <row r="627" spans="1:9">
      <c r="A627" s="25">
        <v>43470.301487965</v>
      </c>
      <c r="B627" s="30" t="s">
        <v>3</v>
      </c>
      <c r="C627" s="30" t="s">
        <v>33</v>
      </c>
      <c r="D627" s="30" t="s">
        <v>33</v>
      </c>
      <c r="E627" s="31">
        <v>6.4</v>
      </c>
      <c r="F627" s="31">
        <v>1.5</v>
      </c>
      <c r="G627" s="31">
        <v>4.9</v>
      </c>
      <c r="H627" s="8" t="str">
        <f t="shared" si="18"/>
        <v> </v>
      </c>
      <c r="I627" s="8">
        <f t="shared" si="19"/>
        <v>0</v>
      </c>
    </row>
    <row r="628" spans="1:9">
      <c r="A628" s="25">
        <v>43470.3019544358</v>
      </c>
      <c r="B628" s="30" t="s">
        <v>4</v>
      </c>
      <c r="C628" s="30" t="s">
        <v>5</v>
      </c>
      <c r="D628" s="30" t="s">
        <v>33</v>
      </c>
      <c r="E628" s="31">
        <v>12.3</v>
      </c>
      <c r="F628" s="31">
        <v>3.7</v>
      </c>
      <c r="G628" s="31">
        <v>8.6</v>
      </c>
      <c r="H628" s="8" t="str">
        <f t="shared" si="18"/>
        <v>L</v>
      </c>
      <c r="I628" s="8">
        <f t="shared" si="19"/>
        <v>3</v>
      </c>
    </row>
    <row r="629" spans="1:9">
      <c r="A629" s="25">
        <v>43470.3069404159</v>
      </c>
      <c r="B629" s="30" t="s">
        <v>3</v>
      </c>
      <c r="C629" s="30" t="s">
        <v>33</v>
      </c>
      <c r="D629" s="30" t="s">
        <v>33</v>
      </c>
      <c r="E629" s="31">
        <v>6.4</v>
      </c>
      <c r="F629" s="31">
        <v>1.5</v>
      </c>
      <c r="G629" s="31">
        <v>4.9</v>
      </c>
      <c r="H629" s="8" t="str">
        <f t="shared" si="18"/>
        <v> </v>
      </c>
      <c r="I629" s="8">
        <f t="shared" si="19"/>
        <v>0</v>
      </c>
    </row>
    <row r="630" spans="1:9">
      <c r="A630" s="25">
        <v>43470.3321262134</v>
      </c>
      <c r="B630" s="30" t="s">
        <v>3</v>
      </c>
      <c r="C630" s="30" t="s">
        <v>5</v>
      </c>
      <c r="D630" s="30" t="s">
        <v>33</v>
      </c>
      <c r="E630" s="31">
        <v>11.3</v>
      </c>
      <c r="F630" s="31">
        <v>3.5</v>
      </c>
      <c r="G630" s="31">
        <v>7.8</v>
      </c>
      <c r="H630" s="8" t="str">
        <f t="shared" si="18"/>
        <v>M</v>
      </c>
      <c r="I630" s="8">
        <f t="shared" si="19"/>
        <v>2</v>
      </c>
    </row>
    <row r="631" spans="1:9">
      <c r="A631" s="25">
        <v>43470.340263963</v>
      </c>
      <c r="B631" s="30" t="s">
        <v>4</v>
      </c>
      <c r="C631" s="30" t="s">
        <v>33</v>
      </c>
      <c r="D631" s="30" t="s">
        <v>33</v>
      </c>
      <c r="E631" s="31">
        <v>7.4</v>
      </c>
      <c r="F631" s="31">
        <v>1.7</v>
      </c>
      <c r="G631" s="31">
        <v>5.7</v>
      </c>
      <c r="H631" s="8" t="str">
        <f t="shared" si="18"/>
        <v> </v>
      </c>
      <c r="I631" s="8">
        <f t="shared" si="19"/>
        <v>0</v>
      </c>
    </row>
    <row r="632" spans="1:9">
      <c r="A632" s="25">
        <v>43470.3448928223</v>
      </c>
      <c r="B632" s="30" t="s">
        <v>3</v>
      </c>
      <c r="C632" s="30" t="s">
        <v>33</v>
      </c>
      <c r="D632" s="30" t="s">
        <v>33</v>
      </c>
      <c r="E632" s="31">
        <v>6.4</v>
      </c>
      <c r="F632" s="31">
        <v>1.5</v>
      </c>
      <c r="G632" s="31">
        <v>4.9</v>
      </c>
      <c r="H632" s="8" t="str">
        <f t="shared" si="18"/>
        <v> </v>
      </c>
      <c r="I632" s="8">
        <f t="shared" si="19"/>
        <v>0</v>
      </c>
    </row>
    <row r="633" spans="1:9">
      <c r="A633" s="25">
        <v>43470.3471057775</v>
      </c>
      <c r="B633" s="30" t="s">
        <v>3</v>
      </c>
      <c r="C633" s="30" t="s">
        <v>33</v>
      </c>
      <c r="D633" s="30" t="s">
        <v>33</v>
      </c>
      <c r="E633" s="31">
        <v>6.4</v>
      </c>
      <c r="F633" s="31">
        <v>1.5</v>
      </c>
      <c r="G633" s="31">
        <v>4.9</v>
      </c>
      <c r="H633" s="8" t="str">
        <f t="shared" si="18"/>
        <v> </v>
      </c>
      <c r="I633" s="8">
        <f t="shared" si="19"/>
        <v>0</v>
      </c>
    </row>
    <row r="634" spans="1:9">
      <c r="A634" s="25">
        <v>43470.3532637539</v>
      </c>
      <c r="B634" s="30" t="s">
        <v>4</v>
      </c>
      <c r="C634" s="30" t="s">
        <v>33</v>
      </c>
      <c r="D634" s="30" t="s">
        <v>33</v>
      </c>
      <c r="E634" s="31">
        <v>7.4</v>
      </c>
      <c r="F634" s="31">
        <v>1.7</v>
      </c>
      <c r="G634" s="31">
        <v>5.7</v>
      </c>
      <c r="H634" s="8" t="str">
        <f t="shared" si="18"/>
        <v> </v>
      </c>
      <c r="I634" s="8">
        <f t="shared" si="19"/>
        <v>0</v>
      </c>
    </row>
    <row r="635" spans="1:9">
      <c r="A635" s="25">
        <v>43470.369689326</v>
      </c>
      <c r="B635" s="30" t="s">
        <v>4</v>
      </c>
      <c r="C635" s="30" t="s">
        <v>33</v>
      </c>
      <c r="D635" s="30" t="s">
        <v>33</v>
      </c>
      <c r="E635" s="31">
        <v>7.4</v>
      </c>
      <c r="F635" s="31">
        <v>1.7</v>
      </c>
      <c r="G635" s="31">
        <v>5.7</v>
      </c>
      <c r="H635" s="8" t="str">
        <f t="shared" si="18"/>
        <v> </v>
      </c>
      <c r="I635" s="8">
        <f t="shared" si="19"/>
        <v>0</v>
      </c>
    </row>
    <row r="636" spans="1:9">
      <c r="A636" s="25">
        <v>43470.3763326467</v>
      </c>
      <c r="B636" s="30" t="s">
        <v>3</v>
      </c>
      <c r="C636" s="30" t="s">
        <v>33</v>
      </c>
      <c r="D636" s="30" t="s">
        <v>33</v>
      </c>
      <c r="E636" s="31">
        <v>6.4</v>
      </c>
      <c r="F636" s="31">
        <v>1.5</v>
      </c>
      <c r="G636" s="31">
        <v>4.9</v>
      </c>
      <c r="H636" s="8" t="str">
        <f t="shared" si="18"/>
        <v> </v>
      </c>
      <c r="I636" s="8">
        <f t="shared" si="19"/>
        <v>0</v>
      </c>
    </row>
    <row r="637" spans="1:9">
      <c r="A637" s="25">
        <v>43470.3960289767</v>
      </c>
      <c r="B637" s="30" t="s">
        <v>3</v>
      </c>
      <c r="C637" s="30" t="s">
        <v>33</v>
      </c>
      <c r="D637" s="30" t="s">
        <v>33</v>
      </c>
      <c r="E637" s="31">
        <v>6.4</v>
      </c>
      <c r="F637" s="31">
        <v>1.5</v>
      </c>
      <c r="G637" s="31">
        <v>4.9</v>
      </c>
      <c r="H637" s="8" t="str">
        <f t="shared" si="18"/>
        <v> </v>
      </c>
      <c r="I637" s="8">
        <f t="shared" si="19"/>
        <v>0</v>
      </c>
    </row>
    <row r="638" spans="1:9">
      <c r="A638" s="25">
        <v>43470.3979789903</v>
      </c>
      <c r="B638" s="30" t="s">
        <v>2</v>
      </c>
      <c r="C638" s="30" t="s">
        <v>5</v>
      </c>
      <c r="D638" s="30" t="s">
        <v>33</v>
      </c>
      <c r="E638" s="31">
        <v>10.3</v>
      </c>
      <c r="F638" s="31">
        <v>3.2</v>
      </c>
      <c r="G638" s="31">
        <v>7.1</v>
      </c>
      <c r="H638" s="8" t="str">
        <f t="shared" si="18"/>
        <v>S</v>
      </c>
      <c r="I638" s="8">
        <f t="shared" si="19"/>
        <v>1</v>
      </c>
    </row>
    <row r="639" spans="1:9">
      <c r="A639" s="25">
        <v>43470.3994478619</v>
      </c>
      <c r="B639" s="30" t="s">
        <v>4</v>
      </c>
      <c r="C639" s="30" t="s">
        <v>5</v>
      </c>
      <c r="D639" s="30" t="s">
        <v>33</v>
      </c>
      <c r="E639" s="31">
        <v>12.3</v>
      </c>
      <c r="F639" s="31">
        <v>3.7</v>
      </c>
      <c r="G639" s="31">
        <v>8.6</v>
      </c>
      <c r="H639" s="8" t="str">
        <f t="shared" si="18"/>
        <v>L</v>
      </c>
      <c r="I639" s="8">
        <f t="shared" si="19"/>
        <v>3</v>
      </c>
    </row>
    <row r="640" spans="1:9">
      <c r="A640" s="25">
        <v>43470.4001320116</v>
      </c>
      <c r="B640" s="30" t="s">
        <v>2</v>
      </c>
      <c r="C640" s="30" t="s">
        <v>33</v>
      </c>
      <c r="D640" s="30" t="s">
        <v>33</v>
      </c>
      <c r="E640" s="31">
        <v>5.4</v>
      </c>
      <c r="F640" s="31">
        <v>1.2</v>
      </c>
      <c r="G640" s="31">
        <v>4.2</v>
      </c>
      <c r="H640" s="8" t="str">
        <f t="shared" si="18"/>
        <v> </v>
      </c>
      <c r="I640" s="8">
        <f t="shared" si="19"/>
        <v>0</v>
      </c>
    </row>
    <row r="641" spans="1:9">
      <c r="A641" s="25">
        <v>43470.4048858383</v>
      </c>
      <c r="B641" s="30" t="s">
        <v>3</v>
      </c>
      <c r="C641" s="30" t="s">
        <v>33</v>
      </c>
      <c r="D641" s="30" t="s">
        <v>33</v>
      </c>
      <c r="E641" s="31">
        <v>6.4</v>
      </c>
      <c r="F641" s="31">
        <v>1.5</v>
      </c>
      <c r="G641" s="31">
        <v>4.9</v>
      </c>
      <c r="H641" s="8" t="str">
        <f t="shared" si="18"/>
        <v> </v>
      </c>
      <c r="I641" s="8">
        <f t="shared" si="19"/>
        <v>0</v>
      </c>
    </row>
    <row r="642" spans="1:9">
      <c r="A642" s="25">
        <v>43470.4051779605</v>
      </c>
      <c r="B642" s="30" t="s">
        <v>3</v>
      </c>
      <c r="C642" s="30" t="s">
        <v>33</v>
      </c>
      <c r="D642" s="30" t="s">
        <v>33</v>
      </c>
      <c r="E642" s="31">
        <v>6.4</v>
      </c>
      <c r="F642" s="31">
        <v>1.5</v>
      </c>
      <c r="G642" s="31">
        <v>4.9</v>
      </c>
      <c r="H642" s="8" t="str">
        <f t="shared" si="18"/>
        <v> </v>
      </c>
      <c r="I642" s="8">
        <f t="shared" si="19"/>
        <v>0</v>
      </c>
    </row>
    <row r="643" spans="1:9">
      <c r="A643" s="25">
        <v>43470.4058411111</v>
      </c>
      <c r="B643" s="30" t="s">
        <v>4</v>
      </c>
      <c r="C643" s="30" t="s">
        <v>33</v>
      </c>
      <c r="D643" s="30" t="s">
        <v>33</v>
      </c>
      <c r="E643" s="31">
        <v>7.4</v>
      </c>
      <c r="F643" s="31">
        <v>1.7</v>
      </c>
      <c r="G643" s="31">
        <v>5.7</v>
      </c>
      <c r="H643" s="8" t="str">
        <f t="shared" si="18"/>
        <v> </v>
      </c>
      <c r="I643" s="8">
        <f t="shared" si="19"/>
        <v>0</v>
      </c>
    </row>
    <row r="644" spans="1:9">
      <c r="A644" s="25">
        <v>43470.4061872847</v>
      </c>
      <c r="B644" s="30" t="s">
        <v>4</v>
      </c>
      <c r="C644" s="30" t="s">
        <v>33</v>
      </c>
      <c r="D644" s="30" t="s">
        <v>33</v>
      </c>
      <c r="E644" s="31">
        <v>7.4</v>
      </c>
      <c r="F644" s="31">
        <v>1.7</v>
      </c>
      <c r="G644" s="31">
        <v>5.7</v>
      </c>
      <c r="H644" s="8" t="str">
        <f t="shared" si="18"/>
        <v> </v>
      </c>
      <c r="I644" s="8">
        <f t="shared" si="19"/>
        <v>0</v>
      </c>
    </row>
    <row r="645" spans="1:9">
      <c r="A645" s="25">
        <v>43470.4098844271</v>
      </c>
      <c r="B645" s="30" t="s">
        <v>2</v>
      </c>
      <c r="C645" s="30" t="s">
        <v>33</v>
      </c>
      <c r="D645" s="30" t="s">
        <v>33</v>
      </c>
      <c r="E645" s="31">
        <v>5.4</v>
      </c>
      <c r="F645" s="31">
        <v>1.2</v>
      </c>
      <c r="G645" s="31">
        <v>4.2</v>
      </c>
      <c r="H645" s="8" t="str">
        <f t="shared" si="18"/>
        <v> </v>
      </c>
      <c r="I645" s="8">
        <f t="shared" si="19"/>
        <v>0</v>
      </c>
    </row>
    <row r="646" spans="1:9">
      <c r="A646" s="25">
        <v>43470.4250287346</v>
      </c>
      <c r="B646" s="30" t="s">
        <v>4</v>
      </c>
      <c r="C646" s="30" t="s">
        <v>33</v>
      </c>
      <c r="D646" s="30" t="s">
        <v>33</v>
      </c>
      <c r="E646" s="31">
        <v>7.4</v>
      </c>
      <c r="F646" s="31">
        <v>1.7</v>
      </c>
      <c r="G646" s="31">
        <v>5.7</v>
      </c>
      <c r="H646" s="8" t="str">
        <f t="shared" si="18"/>
        <v> </v>
      </c>
      <c r="I646" s="8">
        <f t="shared" si="19"/>
        <v>0</v>
      </c>
    </row>
    <row r="647" spans="1:9">
      <c r="A647" s="25">
        <v>43470.4414984316</v>
      </c>
      <c r="B647" s="30" t="s">
        <v>3</v>
      </c>
      <c r="C647" s="30" t="s">
        <v>33</v>
      </c>
      <c r="D647" s="30" t="s">
        <v>33</v>
      </c>
      <c r="E647" s="31">
        <v>6.4</v>
      </c>
      <c r="F647" s="31">
        <v>1.5</v>
      </c>
      <c r="G647" s="31">
        <v>4.9</v>
      </c>
      <c r="H647" s="8" t="str">
        <f t="shared" si="18"/>
        <v> </v>
      </c>
      <c r="I647" s="8">
        <f t="shared" si="19"/>
        <v>0</v>
      </c>
    </row>
    <row r="648" spans="1:9">
      <c r="A648" s="25">
        <v>43470.44285595</v>
      </c>
      <c r="B648" s="30" t="s">
        <v>3</v>
      </c>
      <c r="C648" s="30" t="s">
        <v>33</v>
      </c>
      <c r="D648" s="30" t="s">
        <v>33</v>
      </c>
      <c r="E648" s="31">
        <v>6.4</v>
      </c>
      <c r="F648" s="31">
        <v>1.5</v>
      </c>
      <c r="G648" s="31">
        <v>4.9</v>
      </c>
      <c r="H648" s="8" t="str">
        <f t="shared" si="18"/>
        <v> </v>
      </c>
      <c r="I648" s="8">
        <f t="shared" si="19"/>
        <v>0</v>
      </c>
    </row>
    <row r="649" spans="1:9">
      <c r="A649" s="25">
        <v>43470.451111747</v>
      </c>
      <c r="B649" s="30" t="s">
        <v>2</v>
      </c>
      <c r="C649" s="30" t="s">
        <v>33</v>
      </c>
      <c r="D649" s="30" t="s">
        <v>33</v>
      </c>
      <c r="E649" s="31">
        <v>5.4</v>
      </c>
      <c r="F649" s="31">
        <v>1.2</v>
      </c>
      <c r="G649" s="31">
        <v>4.2</v>
      </c>
      <c r="H649" s="8" t="str">
        <f t="shared" si="18"/>
        <v> </v>
      </c>
      <c r="I649" s="8">
        <f t="shared" si="19"/>
        <v>0</v>
      </c>
    </row>
    <row r="650" spans="1:9">
      <c r="A650" s="25">
        <v>43470.4549360343</v>
      </c>
      <c r="B650" s="30" t="s">
        <v>3</v>
      </c>
      <c r="C650" s="30" t="s">
        <v>33</v>
      </c>
      <c r="D650" s="30" t="s">
        <v>33</v>
      </c>
      <c r="E650" s="31">
        <v>6.4</v>
      </c>
      <c r="F650" s="31">
        <v>1.5</v>
      </c>
      <c r="G650" s="31">
        <v>4.9</v>
      </c>
      <c r="H650" s="8" t="str">
        <f t="shared" si="18"/>
        <v> </v>
      </c>
      <c r="I650" s="8">
        <f t="shared" si="19"/>
        <v>0</v>
      </c>
    </row>
    <row r="651" spans="1:9">
      <c r="A651" s="25">
        <v>43470.4647742298</v>
      </c>
      <c r="B651" s="30" t="s">
        <v>2</v>
      </c>
      <c r="C651" s="30" t="s">
        <v>33</v>
      </c>
      <c r="D651" s="30" t="s">
        <v>33</v>
      </c>
      <c r="E651" s="31">
        <v>5.4</v>
      </c>
      <c r="F651" s="31">
        <v>1.2</v>
      </c>
      <c r="G651" s="31">
        <v>4.2</v>
      </c>
      <c r="H651" s="8" t="str">
        <f t="shared" si="18"/>
        <v> </v>
      </c>
      <c r="I651" s="8">
        <f t="shared" si="19"/>
        <v>0</v>
      </c>
    </row>
    <row r="652" spans="1:9">
      <c r="A652" s="25">
        <v>43470.4729247555</v>
      </c>
      <c r="B652" s="30" t="s">
        <v>4</v>
      </c>
      <c r="C652" s="30" t="s">
        <v>33</v>
      </c>
      <c r="D652" s="30" t="s">
        <v>33</v>
      </c>
      <c r="E652" s="31">
        <v>7.4</v>
      </c>
      <c r="F652" s="31">
        <v>1.7</v>
      </c>
      <c r="G652" s="31">
        <v>5.7</v>
      </c>
      <c r="H652" s="8" t="str">
        <f t="shared" ref="H652:H715" si="20">IF(C652="Yes",B652," ")</f>
        <v> </v>
      </c>
      <c r="I652" s="8">
        <f t="shared" ref="I652:I715" si="21">IF(H652="S",1,IF(H652="M",2,IF(H652="L",3,0)))</f>
        <v>0</v>
      </c>
    </row>
    <row r="653" spans="1:9">
      <c r="A653" s="25">
        <v>43470.4796559441</v>
      </c>
      <c r="B653" s="30" t="s">
        <v>3</v>
      </c>
      <c r="C653" s="30" t="s">
        <v>33</v>
      </c>
      <c r="D653" s="30" t="s">
        <v>33</v>
      </c>
      <c r="E653" s="31">
        <v>6.4</v>
      </c>
      <c r="F653" s="31">
        <v>1.5</v>
      </c>
      <c r="G653" s="31">
        <v>4.9</v>
      </c>
      <c r="H653" s="8" t="str">
        <f t="shared" si="20"/>
        <v> </v>
      </c>
      <c r="I653" s="8">
        <f t="shared" si="21"/>
        <v>0</v>
      </c>
    </row>
    <row r="654" spans="1:9">
      <c r="A654" s="25">
        <v>43470.5056011569</v>
      </c>
      <c r="B654" s="30" t="s">
        <v>3</v>
      </c>
      <c r="C654" s="30" t="s">
        <v>33</v>
      </c>
      <c r="D654" s="30" t="s">
        <v>33</v>
      </c>
      <c r="E654" s="31">
        <v>6.4</v>
      </c>
      <c r="F654" s="31">
        <v>1.5</v>
      </c>
      <c r="G654" s="31">
        <v>4.9</v>
      </c>
      <c r="H654" s="8" t="str">
        <f t="shared" si="20"/>
        <v> </v>
      </c>
      <c r="I654" s="8">
        <f t="shared" si="21"/>
        <v>0</v>
      </c>
    </row>
    <row r="655" spans="1:9">
      <c r="A655" s="25">
        <v>43470.5094410872</v>
      </c>
      <c r="B655" s="30" t="s">
        <v>3</v>
      </c>
      <c r="C655" s="30" t="s">
        <v>5</v>
      </c>
      <c r="D655" s="30" t="s">
        <v>33</v>
      </c>
      <c r="E655" s="31">
        <v>11.3</v>
      </c>
      <c r="F655" s="31">
        <v>3.5</v>
      </c>
      <c r="G655" s="31">
        <v>7.8</v>
      </c>
      <c r="H655" s="8" t="str">
        <f t="shared" si="20"/>
        <v>M</v>
      </c>
      <c r="I655" s="8">
        <f t="shared" si="21"/>
        <v>2</v>
      </c>
    </row>
    <row r="656" spans="1:9">
      <c r="A656" s="25">
        <v>43470.514307129</v>
      </c>
      <c r="B656" s="30" t="s">
        <v>3</v>
      </c>
      <c r="C656" s="30" t="s">
        <v>33</v>
      </c>
      <c r="D656" s="30" t="s">
        <v>33</v>
      </c>
      <c r="E656" s="31">
        <v>6.4</v>
      </c>
      <c r="F656" s="31">
        <v>1.5</v>
      </c>
      <c r="G656" s="31">
        <v>4.9</v>
      </c>
      <c r="H656" s="8" t="str">
        <f t="shared" si="20"/>
        <v> </v>
      </c>
      <c r="I656" s="8">
        <f t="shared" si="21"/>
        <v>0</v>
      </c>
    </row>
    <row r="657" spans="1:9">
      <c r="A657" s="25">
        <v>43470.5199961791</v>
      </c>
      <c r="B657" s="30" t="s">
        <v>3</v>
      </c>
      <c r="C657" s="30" t="s">
        <v>33</v>
      </c>
      <c r="D657" s="30" t="s">
        <v>33</v>
      </c>
      <c r="E657" s="31">
        <v>6.4</v>
      </c>
      <c r="F657" s="31">
        <v>1.5</v>
      </c>
      <c r="G657" s="31">
        <v>4.9</v>
      </c>
      <c r="H657" s="8" t="str">
        <f t="shared" si="20"/>
        <v> </v>
      </c>
      <c r="I657" s="8">
        <f t="shared" si="21"/>
        <v>0</v>
      </c>
    </row>
    <row r="658" spans="1:9">
      <c r="A658" s="25">
        <v>43470.5461971361</v>
      </c>
      <c r="B658" s="30" t="s">
        <v>3</v>
      </c>
      <c r="C658" s="30" t="s">
        <v>5</v>
      </c>
      <c r="D658" s="30" t="s">
        <v>33</v>
      </c>
      <c r="E658" s="31">
        <v>11.3</v>
      </c>
      <c r="F658" s="31">
        <v>3.5</v>
      </c>
      <c r="G658" s="31">
        <v>7.8</v>
      </c>
      <c r="H658" s="8" t="str">
        <f t="shared" si="20"/>
        <v>M</v>
      </c>
      <c r="I658" s="8">
        <f t="shared" si="21"/>
        <v>2</v>
      </c>
    </row>
    <row r="659" spans="1:9">
      <c r="A659" s="25">
        <v>43470.5521572726</v>
      </c>
      <c r="B659" s="30" t="s">
        <v>3</v>
      </c>
      <c r="C659" s="30" t="s">
        <v>33</v>
      </c>
      <c r="D659" s="30" t="s">
        <v>33</v>
      </c>
      <c r="E659" s="31">
        <v>6.4</v>
      </c>
      <c r="F659" s="31">
        <v>1.5</v>
      </c>
      <c r="G659" s="31">
        <v>4.9</v>
      </c>
      <c r="H659" s="8" t="str">
        <f t="shared" si="20"/>
        <v> </v>
      </c>
      <c r="I659" s="8">
        <f t="shared" si="21"/>
        <v>0</v>
      </c>
    </row>
    <row r="660" spans="1:9">
      <c r="A660" s="25">
        <v>43470.5528136543</v>
      </c>
      <c r="B660" s="30" t="s">
        <v>3</v>
      </c>
      <c r="C660" s="30" t="s">
        <v>5</v>
      </c>
      <c r="D660" s="30" t="s">
        <v>33</v>
      </c>
      <c r="E660" s="31">
        <v>11.3</v>
      </c>
      <c r="F660" s="31">
        <v>3.5</v>
      </c>
      <c r="G660" s="31">
        <v>7.8</v>
      </c>
      <c r="H660" s="8" t="str">
        <f t="shared" si="20"/>
        <v>M</v>
      </c>
      <c r="I660" s="8">
        <f t="shared" si="21"/>
        <v>2</v>
      </c>
    </row>
    <row r="661" spans="1:9">
      <c r="A661" s="25">
        <v>43470.5568484811</v>
      </c>
      <c r="B661" s="30" t="s">
        <v>4</v>
      </c>
      <c r="C661" s="30" t="s">
        <v>33</v>
      </c>
      <c r="D661" s="30" t="s">
        <v>33</v>
      </c>
      <c r="E661" s="31">
        <v>7.4</v>
      </c>
      <c r="F661" s="31">
        <v>1.7</v>
      </c>
      <c r="G661" s="31">
        <v>5.7</v>
      </c>
      <c r="H661" s="8" t="str">
        <f t="shared" si="20"/>
        <v> </v>
      </c>
      <c r="I661" s="8">
        <f t="shared" si="21"/>
        <v>0</v>
      </c>
    </row>
    <row r="662" spans="1:9">
      <c r="A662" s="25">
        <v>43470.5756870514</v>
      </c>
      <c r="B662" s="30" t="s">
        <v>3</v>
      </c>
      <c r="C662" s="30" t="s">
        <v>33</v>
      </c>
      <c r="D662" s="30" t="s">
        <v>33</v>
      </c>
      <c r="E662" s="31">
        <v>6.4</v>
      </c>
      <c r="F662" s="31">
        <v>1.5</v>
      </c>
      <c r="G662" s="31">
        <v>4.9</v>
      </c>
      <c r="H662" s="8" t="str">
        <f t="shared" si="20"/>
        <v> </v>
      </c>
      <c r="I662" s="8">
        <f t="shared" si="21"/>
        <v>0</v>
      </c>
    </row>
    <row r="663" spans="1:9">
      <c r="A663" s="25">
        <v>43470.5830865734</v>
      </c>
      <c r="B663" s="30" t="s">
        <v>4</v>
      </c>
      <c r="C663" s="30" t="s">
        <v>5</v>
      </c>
      <c r="D663" s="30" t="s">
        <v>33</v>
      </c>
      <c r="E663" s="31">
        <v>12.3</v>
      </c>
      <c r="F663" s="31">
        <v>3.7</v>
      </c>
      <c r="G663" s="31">
        <v>8.6</v>
      </c>
      <c r="H663" s="8" t="str">
        <f t="shared" si="20"/>
        <v>L</v>
      </c>
      <c r="I663" s="8">
        <f t="shared" si="21"/>
        <v>3</v>
      </c>
    </row>
    <row r="664" spans="1:9">
      <c r="A664" s="25">
        <v>43470.6111896263</v>
      </c>
      <c r="B664" s="30" t="s">
        <v>4</v>
      </c>
      <c r="C664" s="30" t="s">
        <v>33</v>
      </c>
      <c r="D664" s="30" t="s">
        <v>33</v>
      </c>
      <c r="E664" s="31">
        <v>7.4</v>
      </c>
      <c r="F664" s="31">
        <v>1.7</v>
      </c>
      <c r="G664" s="31">
        <v>5.7</v>
      </c>
      <c r="H664" s="8" t="str">
        <f t="shared" si="20"/>
        <v> </v>
      </c>
      <c r="I664" s="8">
        <f t="shared" si="21"/>
        <v>0</v>
      </c>
    </row>
    <row r="665" spans="1:9">
      <c r="A665" s="25">
        <v>43470.6157983383</v>
      </c>
      <c r="B665" s="30" t="s">
        <v>3</v>
      </c>
      <c r="C665" s="30" t="s">
        <v>33</v>
      </c>
      <c r="D665" s="30" t="s">
        <v>33</v>
      </c>
      <c r="E665" s="31">
        <v>6.4</v>
      </c>
      <c r="F665" s="31">
        <v>1.5</v>
      </c>
      <c r="G665" s="31">
        <v>4.9</v>
      </c>
      <c r="H665" s="8" t="str">
        <f t="shared" si="20"/>
        <v> </v>
      </c>
      <c r="I665" s="8">
        <f t="shared" si="21"/>
        <v>0</v>
      </c>
    </row>
    <row r="666" spans="1:9">
      <c r="A666" s="25">
        <v>43470.6240917575</v>
      </c>
      <c r="B666" s="30" t="s">
        <v>3</v>
      </c>
      <c r="C666" s="30" t="s">
        <v>5</v>
      </c>
      <c r="D666" s="30" t="s">
        <v>33</v>
      </c>
      <c r="E666" s="31">
        <v>11.3</v>
      </c>
      <c r="F666" s="31">
        <v>3.5</v>
      </c>
      <c r="G666" s="31">
        <v>7.8</v>
      </c>
      <c r="H666" s="8" t="str">
        <f t="shared" si="20"/>
        <v>M</v>
      </c>
      <c r="I666" s="8">
        <f t="shared" si="21"/>
        <v>2</v>
      </c>
    </row>
    <row r="667" spans="1:9">
      <c r="A667" s="25">
        <v>43470.6317226941</v>
      </c>
      <c r="B667" s="30" t="s">
        <v>2</v>
      </c>
      <c r="C667" s="30" t="s">
        <v>33</v>
      </c>
      <c r="D667" s="30" t="s">
        <v>33</v>
      </c>
      <c r="E667" s="31">
        <v>5.4</v>
      </c>
      <c r="F667" s="31">
        <v>1.2</v>
      </c>
      <c r="G667" s="31">
        <v>4.2</v>
      </c>
      <c r="H667" s="8" t="str">
        <f t="shared" si="20"/>
        <v> </v>
      </c>
      <c r="I667" s="8">
        <f t="shared" si="21"/>
        <v>0</v>
      </c>
    </row>
    <row r="668" spans="1:9">
      <c r="A668" s="25">
        <v>43470.6335819594</v>
      </c>
      <c r="B668" s="30" t="s">
        <v>2</v>
      </c>
      <c r="C668" s="30" t="s">
        <v>33</v>
      </c>
      <c r="D668" s="30" t="s">
        <v>33</v>
      </c>
      <c r="E668" s="31">
        <v>5.4</v>
      </c>
      <c r="F668" s="31">
        <v>1.2</v>
      </c>
      <c r="G668" s="31">
        <v>4.2</v>
      </c>
      <c r="H668" s="8" t="str">
        <f t="shared" si="20"/>
        <v> </v>
      </c>
      <c r="I668" s="8">
        <f t="shared" si="21"/>
        <v>0</v>
      </c>
    </row>
    <row r="669" spans="1:9">
      <c r="A669" s="25">
        <v>43470.6586008562</v>
      </c>
      <c r="B669" s="30" t="s">
        <v>3</v>
      </c>
      <c r="C669" s="30" t="s">
        <v>33</v>
      </c>
      <c r="D669" s="30" t="s">
        <v>33</v>
      </c>
      <c r="E669" s="31">
        <v>6.4</v>
      </c>
      <c r="F669" s="31">
        <v>1.5</v>
      </c>
      <c r="G669" s="31">
        <v>4.9</v>
      </c>
      <c r="H669" s="8" t="str">
        <f t="shared" si="20"/>
        <v> </v>
      </c>
      <c r="I669" s="8">
        <f t="shared" si="21"/>
        <v>0</v>
      </c>
    </row>
    <row r="670" spans="1:9">
      <c r="A670" s="25">
        <v>43470.6741499101</v>
      </c>
      <c r="B670" s="30" t="s">
        <v>3</v>
      </c>
      <c r="C670" s="30" t="s">
        <v>33</v>
      </c>
      <c r="D670" s="30" t="s">
        <v>33</v>
      </c>
      <c r="E670" s="31">
        <v>6.4</v>
      </c>
      <c r="F670" s="31">
        <v>1.5</v>
      </c>
      <c r="G670" s="31">
        <v>4.9</v>
      </c>
      <c r="H670" s="8" t="str">
        <f t="shared" si="20"/>
        <v> </v>
      </c>
      <c r="I670" s="8">
        <f t="shared" si="21"/>
        <v>0</v>
      </c>
    </row>
    <row r="671" spans="1:9">
      <c r="A671" s="25">
        <v>43470.6838839572</v>
      </c>
      <c r="B671" s="30" t="s">
        <v>3</v>
      </c>
      <c r="C671" s="30" t="s">
        <v>33</v>
      </c>
      <c r="D671" s="30" t="s">
        <v>33</v>
      </c>
      <c r="E671" s="31">
        <v>6.4</v>
      </c>
      <c r="F671" s="31">
        <v>1.5</v>
      </c>
      <c r="G671" s="31">
        <v>4.9</v>
      </c>
      <c r="H671" s="8" t="str">
        <f t="shared" si="20"/>
        <v> </v>
      </c>
      <c r="I671" s="8">
        <f t="shared" si="21"/>
        <v>0</v>
      </c>
    </row>
    <row r="672" spans="1:9">
      <c r="A672" s="25">
        <v>43470.6984160429</v>
      </c>
      <c r="B672" s="30" t="s">
        <v>3</v>
      </c>
      <c r="C672" s="30" t="s">
        <v>33</v>
      </c>
      <c r="D672" s="30" t="s">
        <v>33</v>
      </c>
      <c r="E672" s="31">
        <v>6.4</v>
      </c>
      <c r="F672" s="31">
        <v>1.5</v>
      </c>
      <c r="G672" s="31">
        <v>4.9</v>
      </c>
      <c r="H672" s="8" t="str">
        <f t="shared" si="20"/>
        <v> </v>
      </c>
      <c r="I672" s="8">
        <f t="shared" si="21"/>
        <v>0</v>
      </c>
    </row>
    <row r="673" spans="1:9">
      <c r="A673" s="25">
        <v>43470.7022912853</v>
      </c>
      <c r="B673" s="30" t="s">
        <v>2</v>
      </c>
      <c r="C673" s="30" t="s">
        <v>33</v>
      </c>
      <c r="D673" s="30" t="s">
        <v>33</v>
      </c>
      <c r="E673" s="31">
        <v>5.4</v>
      </c>
      <c r="F673" s="31">
        <v>1.2</v>
      </c>
      <c r="G673" s="31">
        <v>4.2</v>
      </c>
      <c r="H673" s="8" t="str">
        <f t="shared" si="20"/>
        <v> </v>
      </c>
      <c r="I673" s="8">
        <f t="shared" si="21"/>
        <v>0</v>
      </c>
    </row>
    <row r="674" spans="1:9">
      <c r="A674" s="25">
        <v>43470.7069431992</v>
      </c>
      <c r="B674" s="30" t="s">
        <v>3</v>
      </c>
      <c r="C674" s="30" t="s">
        <v>33</v>
      </c>
      <c r="D674" s="30" t="s">
        <v>33</v>
      </c>
      <c r="E674" s="31">
        <v>6.4</v>
      </c>
      <c r="F674" s="31">
        <v>1.5</v>
      </c>
      <c r="G674" s="31">
        <v>4.9</v>
      </c>
      <c r="H674" s="8" t="str">
        <f t="shared" si="20"/>
        <v> </v>
      </c>
      <c r="I674" s="8">
        <f t="shared" si="21"/>
        <v>0</v>
      </c>
    </row>
    <row r="675" spans="1:9">
      <c r="A675" s="25">
        <v>43470.7215649191</v>
      </c>
      <c r="B675" s="30" t="s">
        <v>3</v>
      </c>
      <c r="C675" s="30" t="s">
        <v>33</v>
      </c>
      <c r="D675" s="30" t="s">
        <v>33</v>
      </c>
      <c r="E675" s="31">
        <v>6.4</v>
      </c>
      <c r="F675" s="31">
        <v>1.5</v>
      </c>
      <c r="G675" s="31">
        <v>4.9</v>
      </c>
      <c r="H675" s="8" t="str">
        <f t="shared" si="20"/>
        <v> </v>
      </c>
      <c r="I675" s="8">
        <f t="shared" si="21"/>
        <v>0</v>
      </c>
    </row>
    <row r="676" spans="1:9">
      <c r="A676" s="25">
        <v>43470.7257937427</v>
      </c>
      <c r="B676" s="30" t="s">
        <v>3</v>
      </c>
      <c r="C676" s="30" t="s">
        <v>5</v>
      </c>
      <c r="D676" s="30" t="s">
        <v>33</v>
      </c>
      <c r="E676" s="31">
        <v>11.3</v>
      </c>
      <c r="F676" s="31">
        <v>3.5</v>
      </c>
      <c r="G676" s="31">
        <v>7.8</v>
      </c>
      <c r="H676" s="8" t="str">
        <f t="shared" si="20"/>
        <v>M</v>
      </c>
      <c r="I676" s="8">
        <f t="shared" si="21"/>
        <v>2</v>
      </c>
    </row>
    <row r="677" spans="1:9">
      <c r="A677" s="25">
        <v>43470.7268523395</v>
      </c>
      <c r="B677" s="30" t="s">
        <v>3</v>
      </c>
      <c r="C677" s="30" t="s">
        <v>33</v>
      </c>
      <c r="D677" s="30" t="s">
        <v>33</v>
      </c>
      <c r="E677" s="31">
        <v>6.4</v>
      </c>
      <c r="F677" s="31">
        <v>1.5</v>
      </c>
      <c r="G677" s="31">
        <v>4.9</v>
      </c>
      <c r="H677" s="8" t="str">
        <f t="shared" si="20"/>
        <v> </v>
      </c>
      <c r="I677" s="8">
        <f t="shared" si="21"/>
        <v>0</v>
      </c>
    </row>
    <row r="678" spans="1:9">
      <c r="A678" s="25">
        <v>43470.7494552794</v>
      </c>
      <c r="B678" s="30" t="s">
        <v>3</v>
      </c>
      <c r="C678" s="30" t="s">
        <v>33</v>
      </c>
      <c r="D678" s="30" t="s">
        <v>33</v>
      </c>
      <c r="E678" s="31">
        <v>6.4</v>
      </c>
      <c r="F678" s="31">
        <v>1.5</v>
      </c>
      <c r="G678" s="31">
        <v>4.9</v>
      </c>
      <c r="H678" s="8" t="str">
        <f t="shared" si="20"/>
        <v> </v>
      </c>
      <c r="I678" s="8">
        <f t="shared" si="21"/>
        <v>0</v>
      </c>
    </row>
    <row r="679" spans="1:9">
      <c r="A679" s="25">
        <v>43470.7495048844</v>
      </c>
      <c r="B679" s="30" t="s">
        <v>3</v>
      </c>
      <c r="C679" s="30" t="s">
        <v>33</v>
      </c>
      <c r="D679" s="30" t="s">
        <v>33</v>
      </c>
      <c r="E679" s="31">
        <v>6.4</v>
      </c>
      <c r="F679" s="31">
        <v>1.5</v>
      </c>
      <c r="G679" s="31">
        <v>4.9</v>
      </c>
      <c r="H679" s="8" t="str">
        <f t="shared" si="20"/>
        <v> </v>
      </c>
      <c r="I679" s="8">
        <f t="shared" si="21"/>
        <v>0</v>
      </c>
    </row>
    <row r="680" spans="1:9">
      <c r="A680" s="25">
        <v>43470.7648202417</v>
      </c>
      <c r="B680" s="30" t="s">
        <v>3</v>
      </c>
      <c r="C680" s="30" t="s">
        <v>33</v>
      </c>
      <c r="D680" s="30" t="s">
        <v>33</v>
      </c>
      <c r="E680" s="31">
        <v>6.4</v>
      </c>
      <c r="F680" s="31">
        <v>1.5</v>
      </c>
      <c r="G680" s="31">
        <v>4.9</v>
      </c>
      <c r="H680" s="8" t="str">
        <f t="shared" si="20"/>
        <v> </v>
      </c>
      <c r="I680" s="8">
        <f t="shared" si="21"/>
        <v>0</v>
      </c>
    </row>
    <row r="681" spans="1:9">
      <c r="A681" s="25">
        <v>43470.7687213705</v>
      </c>
      <c r="B681" s="30" t="s">
        <v>3</v>
      </c>
      <c r="C681" s="30" t="s">
        <v>33</v>
      </c>
      <c r="D681" s="30" t="s">
        <v>33</v>
      </c>
      <c r="E681" s="31">
        <v>6.4</v>
      </c>
      <c r="F681" s="31">
        <v>1.5</v>
      </c>
      <c r="G681" s="31">
        <v>4.9</v>
      </c>
      <c r="H681" s="8" t="str">
        <f t="shared" si="20"/>
        <v> </v>
      </c>
      <c r="I681" s="8">
        <f t="shared" si="21"/>
        <v>0</v>
      </c>
    </row>
    <row r="682" spans="1:9">
      <c r="A682" s="25">
        <v>43470.7792755429</v>
      </c>
      <c r="B682" s="30" t="s">
        <v>2</v>
      </c>
      <c r="C682" s="30" t="s">
        <v>33</v>
      </c>
      <c r="D682" s="30" t="s">
        <v>33</v>
      </c>
      <c r="E682" s="31">
        <v>5.4</v>
      </c>
      <c r="F682" s="31">
        <v>1.2</v>
      </c>
      <c r="G682" s="31">
        <v>4.2</v>
      </c>
      <c r="H682" s="8" t="str">
        <f t="shared" si="20"/>
        <v> </v>
      </c>
      <c r="I682" s="8">
        <f t="shared" si="21"/>
        <v>0</v>
      </c>
    </row>
    <row r="683" spans="1:9">
      <c r="A683" s="25">
        <v>43470.7797209409</v>
      </c>
      <c r="B683" s="30" t="s">
        <v>3</v>
      </c>
      <c r="C683" s="30" t="s">
        <v>33</v>
      </c>
      <c r="D683" s="30" t="s">
        <v>33</v>
      </c>
      <c r="E683" s="31">
        <v>6.4</v>
      </c>
      <c r="F683" s="31">
        <v>1.5</v>
      </c>
      <c r="G683" s="31">
        <v>4.9</v>
      </c>
      <c r="H683" s="8" t="str">
        <f t="shared" si="20"/>
        <v> </v>
      </c>
      <c r="I683" s="8">
        <f t="shared" si="21"/>
        <v>0</v>
      </c>
    </row>
    <row r="684" spans="1:9">
      <c r="A684" s="25">
        <v>43470.7820687583</v>
      </c>
      <c r="B684" s="30" t="s">
        <v>3</v>
      </c>
      <c r="C684" s="30" t="s">
        <v>33</v>
      </c>
      <c r="D684" s="30" t="s">
        <v>33</v>
      </c>
      <c r="E684" s="31">
        <v>6.4</v>
      </c>
      <c r="F684" s="31">
        <v>1.5</v>
      </c>
      <c r="G684" s="31">
        <v>4.9</v>
      </c>
      <c r="H684" s="8" t="str">
        <f t="shared" si="20"/>
        <v> </v>
      </c>
      <c r="I684" s="8">
        <f t="shared" si="21"/>
        <v>0</v>
      </c>
    </row>
    <row r="685" spans="1:9">
      <c r="A685" s="25">
        <v>43470.7985753616</v>
      </c>
      <c r="B685" s="30" t="s">
        <v>3</v>
      </c>
      <c r="C685" s="30" t="s">
        <v>33</v>
      </c>
      <c r="D685" s="30" t="s">
        <v>33</v>
      </c>
      <c r="E685" s="31">
        <v>6.4</v>
      </c>
      <c r="F685" s="31">
        <v>1.5</v>
      </c>
      <c r="G685" s="31">
        <v>4.9</v>
      </c>
      <c r="H685" s="8" t="str">
        <f t="shared" si="20"/>
        <v> </v>
      </c>
      <c r="I685" s="8">
        <f t="shared" si="21"/>
        <v>0</v>
      </c>
    </row>
    <row r="686" spans="1:9">
      <c r="A686" s="25">
        <v>43470.8156491928</v>
      </c>
      <c r="B686" s="30" t="s">
        <v>2</v>
      </c>
      <c r="C686" s="30" t="s">
        <v>33</v>
      </c>
      <c r="D686" s="30" t="s">
        <v>33</v>
      </c>
      <c r="E686" s="31">
        <v>5.4</v>
      </c>
      <c r="F686" s="31">
        <v>1.2</v>
      </c>
      <c r="G686" s="31">
        <v>4.2</v>
      </c>
      <c r="H686" s="8" t="str">
        <f t="shared" si="20"/>
        <v> </v>
      </c>
      <c r="I686" s="8">
        <f t="shared" si="21"/>
        <v>0</v>
      </c>
    </row>
    <row r="687" spans="1:9">
      <c r="A687" s="25">
        <v>43470.8302351103</v>
      </c>
      <c r="B687" s="30" t="s">
        <v>4</v>
      </c>
      <c r="C687" s="30" t="s">
        <v>33</v>
      </c>
      <c r="D687" s="30" t="s">
        <v>33</v>
      </c>
      <c r="E687" s="31">
        <v>7.4</v>
      </c>
      <c r="F687" s="31">
        <v>1.7</v>
      </c>
      <c r="G687" s="31">
        <v>5.7</v>
      </c>
      <c r="H687" s="8" t="str">
        <f t="shared" si="20"/>
        <v> </v>
      </c>
      <c r="I687" s="8">
        <f t="shared" si="21"/>
        <v>0</v>
      </c>
    </row>
    <row r="688" spans="1:9">
      <c r="A688" s="25">
        <v>43470.8331462834</v>
      </c>
      <c r="B688" s="30" t="s">
        <v>2</v>
      </c>
      <c r="C688" s="30" t="s">
        <v>33</v>
      </c>
      <c r="D688" s="30" t="s">
        <v>33</v>
      </c>
      <c r="E688" s="31">
        <v>5.4</v>
      </c>
      <c r="F688" s="31">
        <v>1.2</v>
      </c>
      <c r="G688" s="31">
        <v>4.2</v>
      </c>
      <c r="H688" s="8" t="str">
        <f t="shared" si="20"/>
        <v> </v>
      </c>
      <c r="I688" s="8">
        <f t="shared" si="21"/>
        <v>0</v>
      </c>
    </row>
    <row r="689" spans="1:9">
      <c r="A689" s="25">
        <v>43470.8331841998</v>
      </c>
      <c r="B689" s="30" t="s">
        <v>3</v>
      </c>
      <c r="C689" s="30" t="s">
        <v>33</v>
      </c>
      <c r="D689" s="30" t="s">
        <v>33</v>
      </c>
      <c r="E689" s="31">
        <v>6.4</v>
      </c>
      <c r="F689" s="31">
        <v>1.5</v>
      </c>
      <c r="G689" s="31">
        <v>4.9</v>
      </c>
      <c r="H689" s="8" t="str">
        <f t="shared" si="20"/>
        <v> </v>
      </c>
      <c r="I689" s="8">
        <f t="shared" si="21"/>
        <v>0</v>
      </c>
    </row>
    <row r="690" spans="1:9">
      <c r="A690" s="25">
        <v>43470.8345703233</v>
      </c>
      <c r="B690" s="30" t="s">
        <v>4</v>
      </c>
      <c r="C690" s="30" t="s">
        <v>5</v>
      </c>
      <c r="D690" s="30" t="s">
        <v>33</v>
      </c>
      <c r="E690" s="31">
        <v>12.3</v>
      </c>
      <c r="F690" s="31">
        <v>3.7</v>
      </c>
      <c r="G690" s="31">
        <v>8.6</v>
      </c>
      <c r="H690" s="8" t="str">
        <f t="shared" si="20"/>
        <v>L</v>
      </c>
      <c r="I690" s="8">
        <f t="shared" si="21"/>
        <v>3</v>
      </c>
    </row>
    <row r="691" spans="1:9">
      <c r="A691" s="25">
        <v>43470.840503183</v>
      </c>
      <c r="B691" s="30" t="s">
        <v>4</v>
      </c>
      <c r="C691" s="30" t="s">
        <v>33</v>
      </c>
      <c r="D691" s="30" t="s">
        <v>33</v>
      </c>
      <c r="E691" s="31">
        <v>7.4</v>
      </c>
      <c r="F691" s="31">
        <v>1.7</v>
      </c>
      <c r="G691" s="31">
        <v>5.7</v>
      </c>
      <c r="H691" s="8" t="str">
        <f t="shared" si="20"/>
        <v> </v>
      </c>
      <c r="I691" s="8">
        <f t="shared" si="21"/>
        <v>0</v>
      </c>
    </row>
    <row r="692" spans="1:9">
      <c r="A692" s="25">
        <v>43470.8406582042</v>
      </c>
      <c r="B692" s="30" t="s">
        <v>4</v>
      </c>
      <c r="C692" s="30" t="s">
        <v>5</v>
      </c>
      <c r="D692" s="30" t="s">
        <v>33</v>
      </c>
      <c r="E692" s="31">
        <v>12.3</v>
      </c>
      <c r="F692" s="31">
        <v>3.7</v>
      </c>
      <c r="G692" s="31">
        <v>8.6</v>
      </c>
      <c r="H692" s="8" t="str">
        <f t="shared" si="20"/>
        <v>L</v>
      </c>
      <c r="I692" s="8">
        <f t="shared" si="21"/>
        <v>3</v>
      </c>
    </row>
    <row r="693" spans="1:9">
      <c r="A693" s="25">
        <v>43470.8411799687</v>
      </c>
      <c r="B693" s="30" t="s">
        <v>3</v>
      </c>
      <c r="C693" s="30" t="s">
        <v>33</v>
      </c>
      <c r="D693" s="30" t="s">
        <v>33</v>
      </c>
      <c r="E693" s="31">
        <v>6.4</v>
      </c>
      <c r="F693" s="31">
        <v>1.5</v>
      </c>
      <c r="G693" s="31">
        <v>4.9</v>
      </c>
      <c r="H693" s="8" t="str">
        <f t="shared" si="20"/>
        <v> </v>
      </c>
      <c r="I693" s="8">
        <f t="shared" si="21"/>
        <v>0</v>
      </c>
    </row>
    <row r="694" spans="1:9">
      <c r="A694" s="25">
        <v>43470.845197132</v>
      </c>
      <c r="B694" s="30" t="s">
        <v>3</v>
      </c>
      <c r="C694" s="30" t="s">
        <v>33</v>
      </c>
      <c r="D694" s="30" t="s">
        <v>33</v>
      </c>
      <c r="E694" s="31">
        <v>6.4</v>
      </c>
      <c r="F694" s="31">
        <v>1.5</v>
      </c>
      <c r="G694" s="31">
        <v>4.9</v>
      </c>
      <c r="H694" s="8" t="str">
        <f t="shared" si="20"/>
        <v> </v>
      </c>
      <c r="I694" s="8">
        <f t="shared" si="21"/>
        <v>0</v>
      </c>
    </row>
    <row r="695" spans="1:9">
      <c r="A695" s="25">
        <v>43470.8455195482</v>
      </c>
      <c r="B695" s="30" t="s">
        <v>3</v>
      </c>
      <c r="C695" s="30" t="s">
        <v>33</v>
      </c>
      <c r="D695" s="30" t="s">
        <v>33</v>
      </c>
      <c r="E695" s="31">
        <v>6.4</v>
      </c>
      <c r="F695" s="31">
        <v>1.5</v>
      </c>
      <c r="G695" s="31">
        <v>4.9</v>
      </c>
      <c r="H695" s="8" t="str">
        <f t="shared" si="20"/>
        <v> </v>
      </c>
      <c r="I695" s="8">
        <f t="shared" si="21"/>
        <v>0</v>
      </c>
    </row>
    <row r="696" spans="1:9">
      <c r="A696" s="25">
        <v>43470.8527718217</v>
      </c>
      <c r="B696" s="30" t="s">
        <v>3</v>
      </c>
      <c r="C696" s="30" t="s">
        <v>33</v>
      </c>
      <c r="D696" s="30" t="s">
        <v>33</v>
      </c>
      <c r="E696" s="31">
        <v>6.4</v>
      </c>
      <c r="F696" s="31">
        <v>1.5</v>
      </c>
      <c r="G696" s="31">
        <v>4.9</v>
      </c>
      <c r="H696" s="8" t="str">
        <f t="shared" si="20"/>
        <v> </v>
      </c>
      <c r="I696" s="8">
        <f t="shared" si="21"/>
        <v>0</v>
      </c>
    </row>
    <row r="697" spans="1:9">
      <c r="A697" s="25">
        <v>43470.8609443875</v>
      </c>
      <c r="B697" s="30" t="s">
        <v>3</v>
      </c>
      <c r="C697" s="30" t="s">
        <v>33</v>
      </c>
      <c r="D697" s="30" t="s">
        <v>33</v>
      </c>
      <c r="E697" s="31">
        <v>6.4</v>
      </c>
      <c r="F697" s="31">
        <v>1.5</v>
      </c>
      <c r="G697" s="31">
        <v>4.9</v>
      </c>
      <c r="H697" s="8" t="str">
        <f t="shared" si="20"/>
        <v> </v>
      </c>
      <c r="I697" s="8">
        <f t="shared" si="21"/>
        <v>0</v>
      </c>
    </row>
    <row r="698" spans="1:9">
      <c r="A698" s="25">
        <v>43470.8646105389</v>
      </c>
      <c r="B698" s="30" t="s">
        <v>4</v>
      </c>
      <c r="C698" s="30" t="s">
        <v>33</v>
      </c>
      <c r="D698" s="30" t="s">
        <v>33</v>
      </c>
      <c r="E698" s="31">
        <v>7.4</v>
      </c>
      <c r="F698" s="31">
        <v>1.7</v>
      </c>
      <c r="G698" s="31">
        <v>5.7</v>
      </c>
      <c r="H698" s="8" t="str">
        <f t="shared" si="20"/>
        <v> </v>
      </c>
      <c r="I698" s="8">
        <f t="shared" si="21"/>
        <v>0</v>
      </c>
    </row>
    <row r="699" spans="1:9">
      <c r="A699" s="25">
        <v>43470.8662792626</v>
      </c>
      <c r="B699" s="30" t="s">
        <v>4</v>
      </c>
      <c r="C699" s="30" t="s">
        <v>33</v>
      </c>
      <c r="D699" s="30" t="s">
        <v>33</v>
      </c>
      <c r="E699" s="31">
        <v>7.4</v>
      </c>
      <c r="F699" s="31">
        <v>1.7</v>
      </c>
      <c r="G699" s="31">
        <v>5.7</v>
      </c>
      <c r="H699" s="8" t="str">
        <f t="shared" si="20"/>
        <v> </v>
      </c>
      <c r="I699" s="8">
        <f t="shared" si="21"/>
        <v>0</v>
      </c>
    </row>
    <row r="700" spans="1:9">
      <c r="A700" s="25">
        <v>43470.8688692404</v>
      </c>
      <c r="B700" s="30" t="s">
        <v>3</v>
      </c>
      <c r="C700" s="30" t="s">
        <v>33</v>
      </c>
      <c r="D700" s="30" t="s">
        <v>33</v>
      </c>
      <c r="E700" s="31">
        <v>6.4</v>
      </c>
      <c r="F700" s="31">
        <v>1.5</v>
      </c>
      <c r="G700" s="31">
        <v>4.9</v>
      </c>
      <c r="H700" s="8" t="str">
        <f t="shared" si="20"/>
        <v> </v>
      </c>
      <c r="I700" s="8">
        <f t="shared" si="21"/>
        <v>0</v>
      </c>
    </row>
    <row r="701" spans="1:9">
      <c r="A701" s="25">
        <v>43470.8715629312</v>
      </c>
      <c r="B701" s="30" t="s">
        <v>4</v>
      </c>
      <c r="C701" s="30" t="s">
        <v>33</v>
      </c>
      <c r="D701" s="30" t="s">
        <v>33</v>
      </c>
      <c r="E701" s="31">
        <v>7.4</v>
      </c>
      <c r="F701" s="31">
        <v>1.7</v>
      </c>
      <c r="G701" s="31">
        <v>5.7</v>
      </c>
      <c r="H701" s="8" t="str">
        <f t="shared" si="20"/>
        <v> </v>
      </c>
      <c r="I701" s="8">
        <f t="shared" si="21"/>
        <v>0</v>
      </c>
    </row>
    <row r="702" spans="1:9">
      <c r="A702" s="25">
        <v>43470.8899515252</v>
      </c>
      <c r="B702" s="30" t="s">
        <v>4</v>
      </c>
      <c r="C702" s="30" t="s">
        <v>5</v>
      </c>
      <c r="D702" s="30" t="s">
        <v>33</v>
      </c>
      <c r="E702" s="31">
        <v>12.3</v>
      </c>
      <c r="F702" s="31">
        <v>3.7</v>
      </c>
      <c r="G702" s="31">
        <v>8.6</v>
      </c>
      <c r="H702" s="8" t="str">
        <f t="shared" si="20"/>
        <v>L</v>
      </c>
      <c r="I702" s="8">
        <f t="shared" si="21"/>
        <v>3</v>
      </c>
    </row>
    <row r="703" spans="1:9">
      <c r="A703" s="25">
        <v>43470.8930322241</v>
      </c>
      <c r="B703" s="30" t="s">
        <v>4</v>
      </c>
      <c r="C703" s="30" t="s">
        <v>33</v>
      </c>
      <c r="D703" s="30" t="s">
        <v>33</v>
      </c>
      <c r="E703" s="31">
        <v>7.4</v>
      </c>
      <c r="F703" s="31">
        <v>1.7</v>
      </c>
      <c r="G703" s="31">
        <v>5.7</v>
      </c>
      <c r="H703" s="8" t="str">
        <f t="shared" si="20"/>
        <v> </v>
      </c>
      <c r="I703" s="8">
        <f t="shared" si="21"/>
        <v>0</v>
      </c>
    </row>
    <row r="704" spans="1:9">
      <c r="A704" s="25">
        <v>43470.8999333486</v>
      </c>
      <c r="B704" s="30" t="s">
        <v>4</v>
      </c>
      <c r="C704" s="30" t="s">
        <v>33</v>
      </c>
      <c r="D704" s="30" t="s">
        <v>33</v>
      </c>
      <c r="E704" s="31">
        <v>7.4</v>
      </c>
      <c r="F704" s="31">
        <v>1.7</v>
      </c>
      <c r="G704" s="31">
        <v>5.7</v>
      </c>
      <c r="H704" s="8" t="str">
        <f t="shared" si="20"/>
        <v> </v>
      </c>
      <c r="I704" s="8">
        <f t="shared" si="21"/>
        <v>0</v>
      </c>
    </row>
    <row r="705" spans="1:9">
      <c r="A705" s="25">
        <v>43470.9016656732</v>
      </c>
      <c r="B705" s="30" t="s">
        <v>3</v>
      </c>
      <c r="C705" s="30" t="s">
        <v>33</v>
      </c>
      <c r="D705" s="30" t="s">
        <v>33</v>
      </c>
      <c r="E705" s="31">
        <v>6.4</v>
      </c>
      <c r="F705" s="31">
        <v>1.5</v>
      </c>
      <c r="G705" s="31">
        <v>4.9</v>
      </c>
      <c r="H705" s="8" t="str">
        <f t="shared" si="20"/>
        <v> </v>
      </c>
      <c r="I705" s="8">
        <f t="shared" si="21"/>
        <v>0</v>
      </c>
    </row>
    <row r="706" spans="1:9">
      <c r="A706" s="25">
        <v>43470.9092313916</v>
      </c>
      <c r="B706" s="30" t="s">
        <v>4</v>
      </c>
      <c r="C706" s="30" t="s">
        <v>5</v>
      </c>
      <c r="D706" s="30" t="s">
        <v>33</v>
      </c>
      <c r="E706" s="31">
        <v>12.3</v>
      </c>
      <c r="F706" s="31">
        <v>3.7</v>
      </c>
      <c r="G706" s="31">
        <v>8.6</v>
      </c>
      <c r="H706" s="8" t="str">
        <f t="shared" si="20"/>
        <v>L</v>
      </c>
      <c r="I706" s="8">
        <f t="shared" si="21"/>
        <v>3</v>
      </c>
    </row>
    <row r="707" spans="1:9">
      <c r="A707" s="25">
        <v>43470.9146836236</v>
      </c>
      <c r="B707" s="30" t="s">
        <v>2</v>
      </c>
      <c r="C707" s="30" t="s">
        <v>33</v>
      </c>
      <c r="D707" s="30" t="s">
        <v>33</v>
      </c>
      <c r="E707" s="31">
        <v>5.4</v>
      </c>
      <c r="F707" s="31">
        <v>1.2</v>
      </c>
      <c r="G707" s="31">
        <v>4.2</v>
      </c>
      <c r="H707" s="8" t="str">
        <f t="shared" si="20"/>
        <v> </v>
      </c>
      <c r="I707" s="8">
        <f t="shared" si="21"/>
        <v>0</v>
      </c>
    </row>
    <row r="708" spans="1:9">
      <c r="A708" s="25">
        <v>43470.9341421906</v>
      </c>
      <c r="B708" s="30" t="s">
        <v>3</v>
      </c>
      <c r="C708" s="30" t="s">
        <v>33</v>
      </c>
      <c r="D708" s="30" t="s">
        <v>33</v>
      </c>
      <c r="E708" s="31">
        <v>6.4</v>
      </c>
      <c r="F708" s="31">
        <v>1.5</v>
      </c>
      <c r="G708" s="31">
        <v>4.9</v>
      </c>
      <c r="H708" s="8" t="str">
        <f t="shared" si="20"/>
        <v> </v>
      </c>
      <c r="I708" s="8">
        <f t="shared" si="21"/>
        <v>0</v>
      </c>
    </row>
    <row r="709" spans="1:9">
      <c r="A709" s="25">
        <v>43470.9347775715</v>
      </c>
      <c r="B709" s="30" t="s">
        <v>3</v>
      </c>
      <c r="C709" s="30" t="s">
        <v>33</v>
      </c>
      <c r="D709" s="30" t="s">
        <v>33</v>
      </c>
      <c r="E709" s="31">
        <v>6.4</v>
      </c>
      <c r="F709" s="31">
        <v>1.5</v>
      </c>
      <c r="G709" s="31">
        <v>4.9</v>
      </c>
      <c r="H709" s="8" t="str">
        <f t="shared" si="20"/>
        <v> </v>
      </c>
      <c r="I709" s="8">
        <f t="shared" si="21"/>
        <v>0</v>
      </c>
    </row>
    <row r="710" spans="1:9">
      <c r="A710" s="25">
        <v>43470.9373802003</v>
      </c>
      <c r="B710" s="30" t="s">
        <v>4</v>
      </c>
      <c r="C710" s="30" t="s">
        <v>33</v>
      </c>
      <c r="D710" s="30" t="s">
        <v>33</v>
      </c>
      <c r="E710" s="31">
        <v>7.4</v>
      </c>
      <c r="F710" s="31">
        <v>1.7</v>
      </c>
      <c r="G710" s="31">
        <v>5.7</v>
      </c>
      <c r="H710" s="8" t="str">
        <f t="shared" si="20"/>
        <v> </v>
      </c>
      <c r="I710" s="8">
        <f t="shared" si="21"/>
        <v>0</v>
      </c>
    </row>
    <row r="711" spans="1:9">
      <c r="A711" s="25">
        <v>43470.938354721</v>
      </c>
      <c r="B711" s="30" t="s">
        <v>3</v>
      </c>
      <c r="C711" s="30" t="s">
        <v>5</v>
      </c>
      <c r="D711" s="30" t="s">
        <v>33</v>
      </c>
      <c r="E711" s="31">
        <v>11.3</v>
      </c>
      <c r="F711" s="31">
        <v>3.5</v>
      </c>
      <c r="G711" s="31">
        <v>7.8</v>
      </c>
      <c r="H711" s="8" t="str">
        <f t="shared" si="20"/>
        <v>M</v>
      </c>
      <c r="I711" s="8">
        <f t="shared" si="21"/>
        <v>2</v>
      </c>
    </row>
    <row r="712" spans="1:9">
      <c r="A712" s="25">
        <v>43470.9427605252</v>
      </c>
      <c r="B712" s="30" t="s">
        <v>4</v>
      </c>
      <c r="C712" s="30" t="s">
        <v>33</v>
      </c>
      <c r="D712" s="30" t="s">
        <v>33</v>
      </c>
      <c r="E712" s="31">
        <v>7.4</v>
      </c>
      <c r="F712" s="31">
        <v>1.7</v>
      </c>
      <c r="G712" s="31">
        <v>5.7</v>
      </c>
      <c r="H712" s="8" t="str">
        <f t="shared" si="20"/>
        <v> </v>
      </c>
      <c r="I712" s="8">
        <f t="shared" si="21"/>
        <v>0</v>
      </c>
    </row>
    <row r="713" spans="1:9">
      <c r="A713" s="25">
        <v>43470.967332694</v>
      </c>
      <c r="B713" s="30" t="s">
        <v>2</v>
      </c>
      <c r="C713" s="30" t="s">
        <v>5</v>
      </c>
      <c r="D713" s="30" t="s">
        <v>33</v>
      </c>
      <c r="E713" s="31">
        <v>10.3</v>
      </c>
      <c r="F713" s="31">
        <v>3.2</v>
      </c>
      <c r="G713" s="31">
        <v>7.1</v>
      </c>
      <c r="H713" s="8" t="str">
        <f t="shared" si="20"/>
        <v>S</v>
      </c>
      <c r="I713" s="8">
        <f t="shared" si="21"/>
        <v>1</v>
      </c>
    </row>
    <row r="714" spans="1:9">
      <c r="A714" s="25">
        <v>43470.9733151499</v>
      </c>
      <c r="B714" s="30" t="s">
        <v>3</v>
      </c>
      <c r="C714" s="30" t="s">
        <v>33</v>
      </c>
      <c r="D714" s="30" t="s">
        <v>33</v>
      </c>
      <c r="E714" s="31">
        <v>6.4</v>
      </c>
      <c r="F714" s="31">
        <v>1.5</v>
      </c>
      <c r="G714" s="31">
        <v>4.9</v>
      </c>
      <c r="H714" s="8" t="str">
        <f t="shared" si="20"/>
        <v> </v>
      </c>
      <c r="I714" s="8">
        <f t="shared" si="21"/>
        <v>0</v>
      </c>
    </row>
    <row r="715" spans="1:9">
      <c r="A715" s="25">
        <v>43470.9927415193</v>
      </c>
      <c r="B715" s="30" t="s">
        <v>3</v>
      </c>
      <c r="C715" s="30" t="s">
        <v>33</v>
      </c>
      <c r="D715" s="30" t="s">
        <v>33</v>
      </c>
      <c r="E715" s="31">
        <v>6.4</v>
      </c>
      <c r="F715" s="31">
        <v>1.5</v>
      </c>
      <c r="G715" s="31">
        <v>4.9</v>
      </c>
      <c r="H715" s="8" t="str">
        <f t="shared" si="20"/>
        <v> </v>
      </c>
      <c r="I715" s="8">
        <f t="shared" si="21"/>
        <v>0</v>
      </c>
    </row>
    <row r="716" spans="1:9">
      <c r="A716" s="25">
        <v>43471.0066117121</v>
      </c>
      <c r="B716" s="30" t="s">
        <v>3</v>
      </c>
      <c r="C716" s="30" t="s">
        <v>33</v>
      </c>
      <c r="D716" s="30" t="s">
        <v>33</v>
      </c>
      <c r="E716" s="31">
        <v>6.4</v>
      </c>
      <c r="F716" s="31">
        <v>1.5</v>
      </c>
      <c r="G716" s="31">
        <v>4.9</v>
      </c>
      <c r="H716" s="8" t="str">
        <f t="shared" ref="H716:H779" si="22">IF(C716="Yes",B716," ")</f>
        <v> </v>
      </c>
      <c r="I716" s="8">
        <f t="shared" ref="I716:I779" si="23">IF(H716="S",1,IF(H716="M",2,IF(H716="L",3,0)))</f>
        <v>0</v>
      </c>
    </row>
    <row r="717" spans="1:9">
      <c r="A717" s="25">
        <v>43471.0075640613</v>
      </c>
      <c r="B717" s="30" t="s">
        <v>3</v>
      </c>
      <c r="C717" s="30" t="s">
        <v>33</v>
      </c>
      <c r="D717" s="30" t="s">
        <v>33</v>
      </c>
      <c r="E717" s="31">
        <v>6.4</v>
      </c>
      <c r="F717" s="31">
        <v>1.5</v>
      </c>
      <c r="G717" s="31">
        <v>4.9</v>
      </c>
      <c r="H717" s="8" t="str">
        <f t="shared" si="22"/>
        <v> </v>
      </c>
      <c r="I717" s="8">
        <f t="shared" si="23"/>
        <v>0</v>
      </c>
    </row>
    <row r="718" spans="1:9">
      <c r="A718" s="25">
        <v>43471.0083984313</v>
      </c>
      <c r="B718" s="30" t="s">
        <v>4</v>
      </c>
      <c r="C718" s="30" t="s">
        <v>5</v>
      </c>
      <c r="D718" s="30" t="s">
        <v>33</v>
      </c>
      <c r="E718" s="31">
        <v>12.3</v>
      </c>
      <c r="F718" s="31">
        <v>3.7</v>
      </c>
      <c r="G718" s="31">
        <v>8.6</v>
      </c>
      <c r="H718" s="8" t="str">
        <f t="shared" si="22"/>
        <v>L</v>
      </c>
      <c r="I718" s="8">
        <f t="shared" si="23"/>
        <v>3</v>
      </c>
    </row>
    <row r="719" spans="1:9">
      <c r="A719" s="25">
        <v>43471.0118241556</v>
      </c>
      <c r="B719" s="30" t="s">
        <v>3</v>
      </c>
      <c r="C719" s="30" t="s">
        <v>33</v>
      </c>
      <c r="D719" s="30" t="s">
        <v>33</v>
      </c>
      <c r="E719" s="31">
        <v>6.4</v>
      </c>
      <c r="F719" s="31">
        <v>1.5</v>
      </c>
      <c r="G719" s="31">
        <v>4.9</v>
      </c>
      <c r="H719" s="8" t="str">
        <f t="shared" si="22"/>
        <v> </v>
      </c>
      <c r="I719" s="8">
        <f t="shared" si="23"/>
        <v>0</v>
      </c>
    </row>
    <row r="720" spans="1:9">
      <c r="A720" s="25">
        <v>43471.0398765153</v>
      </c>
      <c r="B720" s="30" t="s">
        <v>3</v>
      </c>
      <c r="C720" s="30" t="s">
        <v>33</v>
      </c>
      <c r="D720" s="30" t="s">
        <v>33</v>
      </c>
      <c r="E720" s="31">
        <v>6.4</v>
      </c>
      <c r="F720" s="31">
        <v>1.5</v>
      </c>
      <c r="G720" s="31">
        <v>4.9</v>
      </c>
      <c r="H720" s="8" t="str">
        <f t="shared" si="22"/>
        <v> </v>
      </c>
      <c r="I720" s="8">
        <f t="shared" si="23"/>
        <v>0</v>
      </c>
    </row>
    <row r="721" spans="1:9">
      <c r="A721" s="25">
        <v>43471.0480563042</v>
      </c>
      <c r="B721" s="30" t="s">
        <v>3</v>
      </c>
      <c r="C721" s="30" t="s">
        <v>33</v>
      </c>
      <c r="D721" s="30" t="s">
        <v>33</v>
      </c>
      <c r="E721" s="31">
        <v>6.4</v>
      </c>
      <c r="F721" s="31">
        <v>1.5</v>
      </c>
      <c r="G721" s="31">
        <v>4.9</v>
      </c>
      <c r="H721" s="8" t="str">
        <f t="shared" si="22"/>
        <v> </v>
      </c>
      <c r="I721" s="8">
        <f t="shared" si="23"/>
        <v>0</v>
      </c>
    </row>
    <row r="722" spans="1:9">
      <c r="A722" s="25">
        <v>43471.0498267088</v>
      </c>
      <c r="B722" s="30" t="s">
        <v>3</v>
      </c>
      <c r="C722" s="30" t="s">
        <v>33</v>
      </c>
      <c r="D722" s="30" t="s">
        <v>33</v>
      </c>
      <c r="E722" s="31">
        <v>6.4</v>
      </c>
      <c r="F722" s="31">
        <v>1.5</v>
      </c>
      <c r="G722" s="31">
        <v>4.9</v>
      </c>
      <c r="H722" s="8" t="str">
        <f t="shared" si="22"/>
        <v> </v>
      </c>
      <c r="I722" s="8">
        <f t="shared" si="23"/>
        <v>0</v>
      </c>
    </row>
    <row r="723" spans="1:9">
      <c r="A723" s="25">
        <v>43471.0499614116</v>
      </c>
      <c r="B723" s="30" t="s">
        <v>3</v>
      </c>
      <c r="C723" s="30" t="s">
        <v>33</v>
      </c>
      <c r="D723" s="30" t="s">
        <v>33</v>
      </c>
      <c r="E723" s="31">
        <v>6.4</v>
      </c>
      <c r="F723" s="31">
        <v>1.5</v>
      </c>
      <c r="G723" s="31">
        <v>4.9</v>
      </c>
      <c r="H723" s="8" t="str">
        <f t="shared" si="22"/>
        <v> </v>
      </c>
      <c r="I723" s="8">
        <f t="shared" si="23"/>
        <v>0</v>
      </c>
    </row>
    <row r="724" spans="1:9">
      <c r="A724" s="25">
        <v>43471.0557673363</v>
      </c>
      <c r="B724" s="30" t="s">
        <v>4</v>
      </c>
      <c r="C724" s="30" t="s">
        <v>33</v>
      </c>
      <c r="D724" s="30" t="s">
        <v>33</v>
      </c>
      <c r="E724" s="31">
        <v>7.4</v>
      </c>
      <c r="F724" s="31">
        <v>1.7</v>
      </c>
      <c r="G724" s="31">
        <v>5.7</v>
      </c>
      <c r="H724" s="8" t="str">
        <f t="shared" si="22"/>
        <v> </v>
      </c>
      <c r="I724" s="8">
        <f t="shared" si="23"/>
        <v>0</v>
      </c>
    </row>
    <row r="725" spans="1:9">
      <c r="A725" s="25">
        <v>43471.0581501814</v>
      </c>
      <c r="B725" s="30" t="s">
        <v>3</v>
      </c>
      <c r="C725" s="30" t="s">
        <v>5</v>
      </c>
      <c r="D725" s="30" t="s">
        <v>33</v>
      </c>
      <c r="E725" s="31">
        <v>11.3</v>
      </c>
      <c r="F725" s="31">
        <v>3.5</v>
      </c>
      <c r="G725" s="31">
        <v>7.8</v>
      </c>
      <c r="H725" s="8" t="str">
        <f t="shared" si="22"/>
        <v>M</v>
      </c>
      <c r="I725" s="8">
        <f t="shared" si="23"/>
        <v>2</v>
      </c>
    </row>
    <row r="726" spans="1:9">
      <c r="A726" s="25">
        <v>43471.084876665</v>
      </c>
      <c r="B726" s="30" t="s">
        <v>4</v>
      </c>
      <c r="C726" s="30" t="s">
        <v>33</v>
      </c>
      <c r="D726" s="30" t="s">
        <v>33</v>
      </c>
      <c r="E726" s="31">
        <v>7.4</v>
      </c>
      <c r="F726" s="31">
        <v>1.7</v>
      </c>
      <c r="G726" s="31">
        <v>5.7</v>
      </c>
      <c r="H726" s="8" t="str">
        <f t="shared" si="22"/>
        <v> </v>
      </c>
      <c r="I726" s="8">
        <f t="shared" si="23"/>
        <v>0</v>
      </c>
    </row>
    <row r="727" spans="1:9">
      <c r="A727" s="25">
        <v>43471.0967474366</v>
      </c>
      <c r="B727" s="30" t="s">
        <v>3</v>
      </c>
      <c r="C727" s="30" t="s">
        <v>33</v>
      </c>
      <c r="D727" s="30" t="s">
        <v>33</v>
      </c>
      <c r="E727" s="31">
        <v>6.4</v>
      </c>
      <c r="F727" s="31">
        <v>1.5</v>
      </c>
      <c r="G727" s="31">
        <v>4.9</v>
      </c>
      <c r="H727" s="8" t="str">
        <f t="shared" si="22"/>
        <v> </v>
      </c>
      <c r="I727" s="8">
        <f t="shared" si="23"/>
        <v>0</v>
      </c>
    </row>
    <row r="728" spans="1:9">
      <c r="A728" s="25">
        <v>43471.1093257264</v>
      </c>
      <c r="B728" s="30" t="s">
        <v>4</v>
      </c>
      <c r="C728" s="30" t="s">
        <v>33</v>
      </c>
      <c r="D728" s="30" t="s">
        <v>33</v>
      </c>
      <c r="E728" s="31">
        <v>7.4</v>
      </c>
      <c r="F728" s="31">
        <v>1.7</v>
      </c>
      <c r="G728" s="31">
        <v>5.7</v>
      </c>
      <c r="H728" s="8" t="str">
        <f t="shared" si="22"/>
        <v> </v>
      </c>
      <c r="I728" s="8">
        <f t="shared" si="23"/>
        <v>0</v>
      </c>
    </row>
    <row r="729" spans="1:9">
      <c r="A729" s="25">
        <v>43471.1238898184</v>
      </c>
      <c r="B729" s="30" t="s">
        <v>3</v>
      </c>
      <c r="C729" s="30" t="s">
        <v>33</v>
      </c>
      <c r="D729" s="30" t="s">
        <v>33</v>
      </c>
      <c r="E729" s="31">
        <v>6.4</v>
      </c>
      <c r="F729" s="31">
        <v>1.5</v>
      </c>
      <c r="G729" s="31">
        <v>4.9</v>
      </c>
      <c r="H729" s="8" t="str">
        <f t="shared" si="22"/>
        <v> </v>
      </c>
      <c r="I729" s="8">
        <f t="shared" si="23"/>
        <v>0</v>
      </c>
    </row>
    <row r="730" spans="1:9">
      <c r="A730" s="25">
        <v>43471.1239754067</v>
      </c>
      <c r="B730" s="30" t="s">
        <v>3</v>
      </c>
      <c r="C730" s="30" t="s">
        <v>33</v>
      </c>
      <c r="D730" s="30" t="s">
        <v>33</v>
      </c>
      <c r="E730" s="31">
        <v>6.4</v>
      </c>
      <c r="F730" s="31">
        <v>1.5</v>
      </c>
      <c r="G730" s="31">
        <v>4.9</v>
      </c>
      <c r="H730" s="8" t="str">
        <f t="shared" si="22"/>
        <v> </v>
      </c>
      <c r="I730" s="8">
        <f t="shared" si="23"/>
        <v>0</v>
      </c>
    </row>
    <row r="731" spans="1:9">
      <c r="A731" s="25">
        <v>43471.1271427903</v>
      </c>
      <c r="B731" s="30" t="s">
        <v>2</v>
      </c>
      <c r="C731" s="30" t="s">
        <v>33</v>
      </c>
      <c r="D731" s="30" t="s">
        <v>33</v>
      </c>
      <c r="E731" s="31">
        <v>5.4</v>
      </c>
      <c r="F731" s="31">
        <v>1.2</v>
      </c>
      <c r="G731" s="31">
        <v>4.2</v>
      </c>
      <c r="H731" s="8" t="str">
        <f t="shared" si="22"/>
        <v> </v>
      </c>
      <c r="I731" s="8">
        <f t="shared" si="23"/>
        <v>0</v>
      </c>
    </row>
    <row r="732" spans="1:9">
      <c r="A732" s="25">
        <v>43471.1286911669</v>
      </c>
      <c r="B732" s="30" t="s">
        <v>2</v>
      </c>
      <c r="C732" s="30" t="s">
        <v>33</v>
      </c>
      <c r="D732" s="30" t="s">
        <v>33</v>
      </c>
      <c r="E732" s="31">
        <v>5.4</v>
      </c>
      <c r="F732" s="31">
        <v>1.2</v>
      </c>
      <c r="G732" s="31">
        <v>4.2</v>
      </c>
      <c r="H732" s="8" t="str">
        <f t="shared" si="22"/>
        <v> </v>
      </c>
      <c r="I732" s="8">
        <f t="shared" si="23"/>
        <v>0</v>
      </c>
    </row>
    <row r="733" spans="1:9">
      <c r="A733" s="25">
        <v>43471.1295317783</v>
      </c>
      <c r="B733" s="30" t="s">
        <v>2</v>
      </c>
      <c r="C733" s="30" t="s">
        <v>33</v>
      </c>
      <c r="D733" s="30" t="s">
        <v>33</v>
      </c>
      <c r="E733" s="31">
        <v>5.4</v>
      </c>
      <c r="F733" s="31">
        <v>1.2</v>
      </c>
      <c r="G733" s="31">
        <v>4.2</v>
      </c>
      <c r="H733" s="8" t="str">
        <f t="shared" si="22"/>
        <v> </v>
      </c>
      <c r="I733" s="8">
        <f t="shared" si="23"/>
        <v>0</v>
      </c>
    </row>
    <row r="734" spans="1:9">
      <c r="A734" s="25">
        <v>43471.144553132</v>
      </c>
      <c r="B734" s="30" t="s">
        <v>3</v>
      </c>
      <c r="C734" s="30" t="s">
        <v>33</v>
      </c>
      <c r="D734" s="30" t="s">
        <v>33</v>
      </c>
      <c r="E734" s="31">
        <v>6.4</v>
      </c>
      <c r="F734" s="31">
        <v>1.5</v>
      </c>
      <c r="G734" s="31">
        <v>4.9</v>
      </c>
      <c r="H734" s="8" t="str">
        <f t="shared" si="22"/>
        <v> </v>
      </c>
      <c r="I734" s="8">
        <f t="shared" si="23"/>
        <v>0</v>
      </c>
    </row>
    <row r="735" spans="1:9">
      <c r="A735" s="25">
        <v>43471.1565333603</v>
      </c>
      <c r="B735" s="30" t="s">
        <v>2</v>
      </c>
      <c r="C735" s="30" t="s">
        <v>33</v>
      </c>
      <c r="D735" s="30" t="s">
        <v>33</v>
      </c>
      <c r="E735" s="31">
        <v>5.4</v>
      </c>
      <c r="F735" s="31">
        <v>1.2</v>
      </c>
      <c r="G735" s="31">
        <v>4.2</v>
      </c>
      <c r="H735" s="8" t="str">
        <f t="shared" si="22"/>
        <v> </v>
      </c>
      <c r="I735" s="8">
        <f t="shared" si="23"/>
        <v>0</v>
      </c>
    </row>
    <row r="736" spans="1:9">
      <c r="A736" s="25">
        <v>43471.1609736836</v>
      </c>
      <c r="B736" s="30" t="s">
        <v>3</v>
      </c>
      <c r="C736" s="30" t="s">
        <v>33</v>
      </c>
      <c r="D736" s="30" t="s">
        <v>33</v>
      </c>
      <c r="E736" s="31">
        <v>6.4</v>
      </c>
      <c r="F736" s="31">
        <v>1.5</v>
      </c>
      <c r="G736" s="31">
        <v>4.9</v>
      </c>
      <c r="H736" s="8" t="str">
        <f t="shared" si="22"/>
        <v> </v>
      </c>
      <c r="I736" s="8">
        <f t="shared" si="23"/>
        <v>0</v>
      </c>
    </row>
    <row r="737" spans="1:9">
      <c r="A737" s="25">
        <v>43471.1666428497</v>
      </c>
      <c r="B737" s="30" t="s">
        <v>2</v>
      </c>
      <c r="C737" s="30" t="s">
        <v>33</v>
      </c>
      <c r="D737" s="30" t="s">
        <v>33</v>
      </c>
      <c r="E737" s="31">
        <v>5.4</v>
      </c>
      <c r="F737" s="31">
        <v>1.2</v>
      </c>
      <c r="G737" s="31">
        <v>4.2</v>
      </c>
      <c r="H737" s="8" t="str">
        <f t="shared" si="22"/>
        <v> </v>
      </c>
      <c r="I737" s="8">
        <f t="shared" si="23"/>
        <v>0</v>
      </c>
    </row>
    <row r="738" spans="1:9">
      <c r="A738" s="25">
        <v>43471.1921187122</v>
      </c>
      <c r="B738" s="30" t="s">
        <v>4</v>
      </c>
      <c r="C738" s="30" t="s">
        <v>33</v>
      </c>
      <c r="D738" s="30" t="s">
        <v>33</v>
      </c>
      <c r="E738" s="31">
        <v>7.4</v>
      </c>
      <c r="F738" s="31">
        <v>1.7</v>
      </c>
      <c r="G738" s="31">
        <v>5.7</v>
      </c>
      <c r="H738" s="8" t="str">
        <f t="shared" si="22"/>
        <v> </v>
      </c>
      <c r="I738" s="8">
        <f t="shared" si="23"/>
        <v>0</v>
      </c>
    </row>
    <row r="739" spans="1:9">
      <c r="A739" s="25">
        <v>43471.193057266</v>
      </c>
      <c r="B739" s="30" t="s">
        <v>2</v>
      </c>
      <c r="C739" s="30" t="s">
        <v>33</v>
      </c>
      <c r="D739" s="30" t="s">
        <v>33</v>
      </c>
      <c r="E739" s="31">
        <v>5.4</v>
      </c>
      <c r="F739" s="31">
        <v>1.2</v>
      </c>
      <c r="G739" s="31">
        <v>4.2</v>
      </c>
      <c r="H739" s="8" t="str">
        <f t="shared" si="22"/>
        <v> </v>
      </c>
      <c r="I739" s="8">
        <f t="shared" si="23"/>
        <v>0</v>
      </c>
    </row>
    <row r="740" spans="1:9">
      <c r="A740" s="25">
        <v>43471.196753974</v>
      </c>
      <c r="B740" s="30" t="s">
        <v>4</v>
      </c>
      <c r="C740" s="30" t="s">
        <v>33</v>
      </c>
      <c r="D740" s="30" t="s">
        <v>33</v>
      </c>
      <c r="E740" s="31">
        <v>7.4</v>
      </c>
      <c r="F740" s="31">
        <v>1.7</v>
      </c>
      <c r="G740" s="31">
        <v>5.7</v>
      </c>
      <c r="H740" s="8" t="str">
        <f t="shared" si="22"/>
        <v> </v>
      </c>
      <c r="I740" s="8">
        <f t="shared" si="23"/>
        <v>0</v>
      </c>
    </row>
    <row r="741" spans="1:9">
      <c r="A741" s="25">
        <v>43471.2158939911</v>
      </c>
      <c r="B741" s="30" t="s">
        <v>3</v>
      </c>
      <c r="C741" s="30" t="s">
        <v>33</v>
      </c>
      <c r="D741" s="30" t="s">
        <v>33</v>
      </c>
      <c r="E741" s="31">
        <v>6.4</v>
      </c>
      <c r="F741" s="31">
        <v>1.5</v>
      </c>
      <c r="G741" s="31">
        <v>4.9</v>
      </c>
      <c r="H741" s="8" t="str">
        <f t="shared" si="22"/>
        <v> </v>
      </c>
      <c r="I741" s="8">
        <f t="shared" si="23"/>
        <v>0</v>
      </c>
    </row>
    <row r="742" spans="1:9">
      <c r="A742" s="25">
        <v>43471.2349323929</v>
      </c>
      <c r="B742" s="30" t="s">
        <v>2</v>
      </c>
      <c r="C742" s="30" t="s">
        <v>33</v>
      </c>
      <c r="D742" s="30" t="s">
        <v>33</v>
      </c>
      <c r="E742" s="31">
        <v>5.4</v>
      </c>
      <c r="F742" s="31">
        <v>1.2</v>
      </c>
      <c r="G742" s="31">
        <v>4.2</v>
      </c>
      <c r="H742" s="8" t="str">
        <f t="shared" si="22"/>
        <v> </v>
      </c>
      <c r="I742" s="8">
        <f t="shared" si="23"/>
        <v>0</v>
      </c>
    </row>
    <row r="743" spans="1:9">
      <c r="A743" s="25">
        <v>43471.2395678852</v>
      </c>
      <c r="B743" s="30" t="s">
        <v>4</v>
      </c>
      <c r="C743" s="30" t="s">
        <v>33</v>
      </c>
      <c r="D743" s="30" t="s">
        <v>33</v>
      </c>
      <c r="E743" s="31">
        <v>7.4</v>
      </c>
      <c r="F743" s="31">
        <v>1.7</v>
      </c>
      <c r="G743" s="31">
        <v>5.7</v>
      </c>
      <c r="H743" s="8" t="str">
        <f t="shared" si="22"/>
        <v> </v>
      </c>
      <c r="I743" s="8">
        <f t="shared" si="23"/>
        <v>0</v>
      </c>
    </row>
    <row r="744" spans="1:9">
      <c r="A744" s="25">
        <v>43471.2457313757</v>
      </c>
      <c r="B744" s="30" t="s">
        <v>4</v>
      </c>
      <c r="C744" s="30" t="s">
        <v>5</v>
      </c>
      <c r="D744" s="30" t="s">
        <v>33</v>
      </c>
      <c r="E744" s="31">
        <v>12.3</v>
      </c>
      <c r="F744" s="31">
        <v>3.7</v>
      </c>
      <c r="G744" s="31">
        <v>8.6</v>
      </c>
      <c r="H744" s="8" t="str">
        <f t="shared" si="22"/>
        <v>L</v>
      </c>
      <c r="I744" s="8">
        <f t="shared" si="23"/>
        <v>3</v>
      </c>
    </row>
    <row r="745" spans="1:9">
      <c r="A745" s="25">
        <v>43471.2469979284</v>
      </c>
      <c r="B745" s="30" t="s">
        <v>2</v>
      </c>
      <c r="C745" s="30" t="s">
        <v>5</v>
      </c>
      <c r="D745" s="30" t="s">
        <v>33</v>
      </c>
      <c r="E745" s="31">
        <v>10.3</v>
      </c>
      <c r="F745" s="31">
        <v>3.2</v>
      </c>
      <c r="G745" s="31">
        <v>7.1</v>
      </c>
      <c r="H745" s="8" t="str">
        <f t="shared" si="22"/>
        <v>S</v>
      </c>
      <c r="I745" s="8">
        <f t="shared" si="23"/>
        <v>1</v>
      </c>
    </row>
    <row r="746" spans="1:9">
      <c r="A746" s="25">
        <v>43471.2512176408</v>
      </c>
      <c r="B746" s="30" t="s">
        <v>2</v>
      </c>
      <c r="C746" s="30" t="s">
        <v>33</v>
      </c>
      <c r="D746" s="30" t="s">
        <v>33</v>
      </c>
      <c r="E746" s="31">
        <v>5.4</v>
      </c>
      <c r="F746" s="31">
        <v>1.2</v>
      </c>
      <c r="G746" s="31">
        <v>4.2</v>
      </c>
      <c r="H746" s="8" t="str">
        <f t="shared" si="22"/>
        <v> </v>
      </c>
      <c r="I746" s="8">
        <f t="shared" si="23"/>
        <v>0</v>
      </c>
    </row>
    <row r="747" spans="1:9">
      <c r="A747" s="25">
        <v>43471.2572424572</v>
      </c>
      <c r="B747" s="30" t="s">
        <v>4</v>
      </c>
      <c r="C747" s="30" t="s">
        <v>5</v>
      </c>
      <c r="D747" s="30" t="s">
        <v>33</v>
      </c>
      <c r="E747" s="31">
        <v>12.3</v>
      </c>
      <c r="F747" s="31">
        <v>3.7</v>
      </c>
      <c r="G747" s="31">
        <v>8.6</v>
      </c>
      <c r="H747" s="8" t="str">
        <f t="shared" si="22"/>
        <v>L</v>
      </c>
      <c r="I747" s="8">
        <f t="shared" si="23"/>
        <v>3</v>
      </c>
    </row>
    <row r="748" spans="1:9">
      <c r="A748" s="25">
        <v>43471.2606237648</v>
      </c>
      <c r="B748" s="30" t="s">
        <v>3</v>
      </c>
      <c r="C748" s="30" t="s">
        <v>33</v>
      </c>
      <c r="D748" s="30" t="s">
        <v>33</v>
      </c>
      <c r="E748" s="31">
        <v>6.4</v>
      </c>
      <c r="F748" s="31">
        <v>1.5</v>
      </c>
      <c r="G748" s="31">
        <v>4.9</v>
      </c>
      <c r="H748" s="8" t="str">
        <f t="shared" si="22"/>
        <v> </v>
      </c>
      <c r="I748" s="8">
        <f t="shared" si="23"/>
        <v>0</v>
      </c>
    </row>
    <row r="749" spans="1:9">
      <c r="A749" s="25">
        <v>43471.2648798193</v>
      </c>
      <c r="B749" s="30" t="s">
        <v>2</v>
      </c>
      <c r="C749" s="30" t="s">
        <v>5</v>
      </c>
      <c r="D749" s="30" t="s">
        <v>33</v>
      </c>
      <c r="E749" s="31">
        <v>10.3</v>
      </c>
      <c r="F749" s="31">
        <v>3.2</v>
      </c>
      <c r="G749" s="31">
        <v>7.1</v>
      </c>
      <c r="H749" s="8" t="str">
        <f t="shared" si="22"/>
        <v>S</v>
      </c>
      <c r="I749" s="8">
        <f t="shared" si="23"/>
        <v>1</v>
      </c>
    </row>
    <row r="750" spans="1:9">
      <c r="A750" s="25">
        <v>43471.2681332878</v>
      </c>
      <c r="B750" s="30" t="s">
        <v>3</v>
      </c>
      <c r="C750" s="30" t="s">
        <v>33</v>
      </c>
      <c r="D750" s="30" t="s">
        <v>33</v>
      </c>
      <c r="E750" s="31">
        <v>6.4</v>
      </c>
      <c r="F750" s="31">
        <v>1.5</v>
      </c>
      <c r="G750" s="31">
        <v>4.9</v>
      </c>
      <c r="H750" s="8" t="str">
        <f t="shared" si="22"/>
        <v> </v>
      </c>
      <c r="I750" s="8">
        <f t="shared" si="23"/>
        <v>0</v>
      </c>
    </row>
    <row r="751" spans="1:9">
      <c r="A751" s="25">
        <v>43471.2792514416</v>
      </c>
      <c r="B751" s="30" t="s">
        <v>3</v>
      </c>
      <c r="C751" s="30" t="s">
        <v>33</v>
      </c>
      <c r="D751" s="30" t="s">
        <v>33</v>
      </c>
      <c r="E751" s="31">
        <v>6.4</v>
      </c>
      <c r="F751" s="31">
        <v>1.5</v>
      </c>
      <c r="G751" s="31">
        <v>4.9</v>
      </c>
      <c r="H751" s="8" t="str">
        <f t="shared" si="22"/>
        <v> </v>
      </c>
      <c r="I751" s="8">
        <f t="shared" si="23"/>
        <v>0</v>
      </c>
    </row>
    <row r="752" spans="1:9">
      <c r="A752" s="25">
        <v>43471.2798935997</v>
      </c>
      <c r="B752" s="30" t="s">
        <v>3</v>
      </c>
      <c r="C752" s="30" t="s">
        <v>33</v>
      </c>
      <c r="D752" s="30" t="s">
        <v>33</v>
      </c>
      <c r="E752" s="31">
        <v>6.4</v>
      </c>
      <c r="F752" s="31">
        <v>1.5</v>
      </c>
      <c r="G752" s="31">
        <v>4.9</v>
      </c>
      <c r="H752" s="8" t="str">
        <f t="shared" si="22"/>
        <v> </v>
      </c>
      <c r="I752" s="8">
        <f t="shared" si="23"/>
        <v>0</v>
      </c>
    </row>
    <row r="753" spans="1:9">
      <c r="A753" s="25">
        <v>43471.2890628838</v>
      </c>
      <c r="B753" s="30" t="s">
        <v>3</v>
      </c>
      <c r="C753" s="30" t="s">
        <v>33</v>
      </c>
      <c r="D753" s="30" t="s">
        <v>33</v>
      </c>
      <c r="E753" s="31">
        <v>6.4</v>
      </c>
      <c r="F753" s="31">
        <v>1.5</v>
      </c>
      <c r="G753" s="31">
        <v>4.9</v>
      </c>
      <c r="H753" s="8" t="str">
        <f t="shared" si="22"/>
        <v> </v>
      </c>
      <c r="I753" s="8">
        <f t="shared" si="23"/>
        <v>0</v>
      </c>
    </row>
    <row r="754" spans="1:9">
      <c r="A754" s="25">
        <v>43471.2946415939</v>
      </c>
      <c r="B754" s="30" t="s">
        <v>3</v>
      </c>
      <c r="C754" s="30" t="s">
        <v>33</v>
      </c>
      <c r="D754" s="30" t="s">
        <v>33</v>
      </c>
      <c r="E754" s="31">
        <v>6.4</v>
      </c>
      <c r="F754" s="31">
        <v>1.5</v>
      </c>
      <c r="G754" s="31">
        <v>4.9</v>
      </c>
      <c r="H754" s="8" t="str">
        <f t="shared" si="22"/>
        <v> </v>
      </c>
      <c r="I754" s="8">
        <f t="shared" si="23"/>
        <v>0</v>
      </c>
    </row>
    <row r="755" spans="1:9">
      <c r="A755" s="25">
        <v>43471.29881609</v>
      </c>
      <c r="B755" s="30" t="s">
        <v>3</v>
      </c>
      <c r="C755" s="30" t="s">
        <v>33</v>
      </c>
      <c r="D755" s="30" t="s">
        <v>33</v>
      </c>
      <c r="E755" s="31">
        <v>6.4</v>
      </c>
      <c r="F755" s="31">
        <v>1.5</v>
      </c>
      <c r="G755" s="31">
        <v>4.9</v>
      </c>
      <c r="H755" s="8" t="str">
        <f t="shared" si="22"/>
        <v> </v>
      </c>
      <c r="I755" s="8">
        <f t="shared" si="23"/>
        <v>0</v>
      </c>
    </row>
    <row r="756" spans="1:9">
      <c r="A756" s="25">
        <v>43471.2992751424</v>
      </c>
      <c r="B756" s="30" t="s">
        <v>3</v>
      </c>
      <c r="C756" s="30" t="s">
        <v>33</v>
      </c>
      <c r="D756" s="30" t="s">
        <v>33</v>
      </c>
      <c r="E756" s="31">
        <v>6.4</v>
      </c>
      <c r="F756" s="31">
        <v>1.5</v>
      </c>
      <c r="G756" s="31">
        <v>4.9</v>
      </c>
      <c r="H756" s="8" t="str">
        <f t="shared" si="22"/>
        <v> </v>
      </c>
      <c r="I756" s="8">
        <f t="shared" si="23"/>
        <v>0</v>
      </c>
    </row>
    <row r="757" spans="1:9">
      <c r="A757" s="25">
        <v>43471.3058566658</v>
      </c>
      <c r="B757" s="30" t="s">
        <v>2</v>
      </c>
      <c r="C757" s="30" t="s">
        <v>33</v>
      </c>
      <c r="D757" s="30" t="s">
        <v>33</v>
      </c>
      <c r="E757" s="31">
        <v>5.4</v>
      </c>
      <c r="F757" s="31">
        <v>1.2</v>
      </c>
      <c r="G757" s="31">
        <v>4.2</v>
      </c>
      <c r="H757" s="8" t="str">
        <f t="shared" si="22"/>
        <v> </v>
      </c>
      <c r="I757" s="8">
        <f t="shared" si="23"/>
        <v>0</v>
      </c>
    </row>
    <row r="758" spans="1:9">
      <c r="A758" s="25">
        <v>43471.3115624014</v>
      </c>
      <c r="B758" s="30" t="s">
        <v>3</v>
      </c>
      <c r="C758" s="30" t="s">
        <v>33</v>
      </c>
      <c r="D758" s="30" t="s">
        <v>33</v>
      </c>
      <c r="E758" s="31">
        <v>6.4</v>
      </c>
      <c r="F758" s="31">
        <v>1.5</v>
      </c>
      <c r="G758" s="31">
        <v>4.9</v>
      </c>
      <c r="H758" s="8" t="str">
        <f t="shared" si="22"/>
        <v> </v>
      </c>
      <c r="I758" s="8">
        <f t="shared" si="23"/>
        <v>0</v>
      </c>
    </row>
    <row r="759" spans="1:9">
      <c r="A759" s="25">
        <v>43471.325665359</v>
      </c>
      <c r="B759" s="30" t="s">
        <v>3</v>
      </c>
      <c r="C759" s="30" t="s">
        <v>33</v>
      </c>
      <c r="D759" s="30" t="s">
        <v>33</v>
      </c>
      <c r="E759" s="31">
        <v>6.4</v>
      </c>
      <c r="F759" s="31">
        <v>1.5</v>
      </c>
      <c r="G759" s="31">
        <v>4.9</v>
      </c>
      <c r="H759" s="8" t="str">
        <f t="shared" si="22"/>
        <v> </v>
      </c>
      <c r="I759" s="8">
        <f t="shared" si="23"/>
        <v>0</v>
      </c>
    </row>
    <row r="760" spans="1:9">
      <c r="A760" s="25">
        <v>43471.3492785674</v>
      </c>
      <c r="B760" s="30" t="s">
        <v>4</v>
      </c>
      <c r="C760" s="30" t="s">
        <v>33</v>
      </c>
      <c r="D760" s="30" t="s">
        <v>33</v>
      </c>
      <c r="E760" s="31">
        <v>7.4</v>
      </c>
      <c r="F760" s="31">
        <v>1.7</v>
      </c>
      <c r="G760" s="31">
        <v>5.7</v>
      </c>
      <c r="H760" s="8" t="str">
        <f t="shared" si="22"/>
        <v> </v>
      </c>
      <c r="I760" s="8">
        <f t="shared" si="23"/>
        <v>0</v>
      </c>
    </row>
    <row r="761" spans="1:9">
      <c r="A761" s="25">
        <v>43471.3575755741</v>
      </c>
      <c r="B761" s="30" t="s">
        <v>4</v>
      </c>
      <c r="C761" s="30" t="s">
        <v>33</v>
      </c>
      <c r="D761" s="30" t="s">
        <v>33</v>
      </c>
      <c r="E761" s="31">
        <v>7.4</v>
      </c>
      <c r="F761" s="31">
        <v>1.7</v>
      </c>
      <c r="G761" s="31">
        <v>5.7</v>
      </c>
      <c r="H761" s="8" t="str">
        <f t="shared" si="22"/>
        <v> </v>
      </c>
      <c r="I761" s="8">
        <f t="shared" si="23"/>
        <v>0</v>
      </c>
    </row>
    <row r="762" spans="1:9">
      <c r="A762" s="25">
        <v>43471.3606000653</v>
      </c>
      <c r="B762" s="30" t="s">
        <v>2</v>
      </c>
      <c r="C762" s="30" t="s">
        <v>33</v>
      </c>
      <c r="D762" s="30" t="s">
        <v>33</v>
      </c>
      <c r="E762" s="31">
        <v>5.4</v>
      </c>
      <c r="F762" s="31">
        <v>1.2</v>
      </c>
      <c r="G762" s="31">
        <v>4.2</v>
      </c>
      <c r="H762" s="8" t="str">
        <f t="shared" si="22"/>
        <v> </v>
      </c>
      <c r="I762" s="8">
        <f t="shared" si="23"/>
        <v>0</v>
      </c>
    </row>
    <row r="763" spans="1:9">
      <c r="A763" s="25">
        <v>43471.3643558775</v>
      </c>
      <c r="B763" s="30" t="s">
        <v>2</v>
      </c>
      <c r="C763" s="30" t="s">
        <v>33</v>
      </c>
      <c r="D763" s="30" t="s">
        <v>33</v>
      </c>
      <c r="E763" s="31">
        <v>5.4</v>
      </c>
      <c r="F763" s="31">
        <v>1.2</v>
      </c>
      <c r="G763" s="31">
        <v>4.2</v>
      </c>
      <c r="H763" s="8" t="str">
        <f t="shared" si="22"/>
        <v> </v>
      </c>
      <c r="I763" s="8">
        <f t="shared" si="23"/>
        <v>0</v>
      </c>
    </row>
    <row r="764" spans="1:9">
      <c r="A764" s="25">
        <v>43471.3675927026</v>
      </c>
      <c r="B764" s="30" t="s">
        <v>3</v>
      </c>
      <c r="C764" s="30" t="s">
        <v>33</v>
      </c>
      <c r="D764" s="30" t="s">
        <v>33</v>
      </c>
      <c r="E764" s="31">
        <v>6.4</v>
      </c>
      <c r="F764" s="31">
        <v>1.5</v>
      </c>
      <c r="G764" s="31">
        <v>4.9</v>
      </c>
      <c r="H764" s="8" t="str">
        <f t="shared" si="22"/>
        <v> </v>
      </c>
      <c r="I764" s="8">
        <f t="shared" si="23"/>
        <v>0</v>
      </c>
    </row>
    <row r="765" spans="1:9">
      <c r="A765" s="25">
        <v>43471.3782035517</v>
      </c>
      <c r="B765" s="30" t="s">
        <v>4</v>
      </c>
      <c r="C765" s="30" t="s">
        <v>33</v>
      </c>
      <c r="D765" s="30" t="s">
        <v>33</v>
      </c>
      <c r="E765" s="31">
        <v>7.4</v>
      </c>
      <c r="F765" s="31">
        <v>1.7</v>
      </c>
      <c r="G765" s="31">
        <v>5.7</v>
      </c>
      <c r="H765" s="8" t="str">
        <f t="shared" si="22"/>
        <v> </v>
      </c>
      <c r="I765" s="8">
        <f t="shared" si="23"/>
        <v>0</v>
      </c>
    </row>
    <row r="766" spans="1:9">
      <c r="A766" s="25">
        <v>43471.3785390826</v>
      </c>
      <c r="B766" s="30" t="s">
        <v>4</v>
      </c>
      <c r="C766" s="30" t="s">
        <v>33</v>
      </c>
      <c r="D766" s="30" t="s">
        <v>33</v>
      </c>
      <c r="E766" s="31">
        <v>7.4</v>
      </c>
      <c r="F766" s="31">
        <v>1.7</v>
      </c>
      <c r="G766" s="31">
        <v>5.7</v>
      </c>
      <c r="H766" s="8" t="str">
        <f t="shared" si="22"/>
        <v> </v>
      </c>
      <c r="I766" s="8">
        <f t="shared" si="23"/>
        <v>0</v>
      </c>
    </row>
    <row r="767" spans="1:9">
      <c r="A767" s="25">
        <v>43471.3833548557</v>
      </c>
      <c r="B767" s="30" t="s">
        <v>2</v>
      </c>
      <c r="C767" s="30" t="s">
        <v>33</v>
      </c>
      <c r="D767" s="30" t="s">
        <v>33</v>
      </c>
      <c r="E767" s="31">
        <v>5.4</v>
      </c>
      <c r="F767" s="31">
        <v>1.2</v>
      </c>
      <c r="G767" s="31">
        <v>4.2</v>
      </c>
      <c r="H767" s="8" t="str">
        <f t="shared" si="22"/>
        <v> </v>
      </c>
      <c r="I767" s="8">
        <f t="shared" si="23"/>
        <v>0</v>
      </c>
    </row>
    <row r="768" spans="1:9">
      <c r="A768" s="25">
        <v>43471.3862518635</v>
      </c>
      <c r="B768" s="30" t="s">
        <v>3</v>
      </c>
      <c r="C768" s="30" t="s">
        <v>33</v>
      </c>
      <c r="D768" s="30" t="s">
        <v>33</v>
      </c>
      <c r="E768" s="31">
        <v>6.4</v>
      </c>
      <c r="F768" s="31">
        <v>1.5</v>
      </c>
      <c r="G768" s="31">
        <v>4.9</v>
      </c>
      <c r="H768" s="8" t="str">
        <f t="shared" si="22"/>
        <v> </v>
      </c>
      <c r="I768" s="8">
        <f t="shared" si="23"/>
        <v>0</v>
      </c>
    </row>
    <row r="769" spans="1:9">
      <c r="A769" s="25">
        <v>43471.4079573104</v>
      </c>
      <c r="B769" s="30" t="s">
        <v>3</v>
      </c>
      <c r="C769" s="30" t="s">
        <v>5</v>
      </c>
      <c r="D769" s="30" t="s">
        <v>33</v>
      </c>
      <c r="E769" s="31">
        <v>11.3</v>
      </c>
      <c r="F769" s="31">
        <v>3.5</v>
      </c>
      <c r="G769" s="31">
        <v>7.8</v>
      </c>
      <c r="H769" s="8" t="str">
        <f t="shared" si="22"/>
        <v>M</v>
      </c>
      <c r="I769" s="8">
        <f t="shared" si="23"/>
        <v>2</v>
      </c>
    </row>
    <row r="770" spans="1:9">
      <c r="A770" s="25">
        <v>43471.4115008799</v>
      </c>
      <c r="B770" s="30" t="s">
        <v>3</v>
      </c>
      <c r="C770" s="30" t="s">
        <v>33</v>
      </c>
      <c r="D770" s="30" t="s">
        <v>33</v>
      </c>
      <c r="E770" s="31">
        <v>6.4</v>
      </c>
      <c r="F770" s="31">
        <v>1.5</v>
      </c>
      <c r="G770" s="31">
        <v>4.9</v>
      </c>
      <c r="H770" s="8" t="str">
        <f t="shared" si="22"/>
        <v> </v>
      </c>
      <c r="I770" s="8">
        <f t="shared" si="23"/>
        <v>0</v>
      </c>
    </row>
    <row r="771" spans="1:9">
      <c r="A771" s="25">
        <v>43471.4234924509</v>
      </c>
      <c r="B771" s="30" t="s">
        <v>4</v>
      </c>
      <c r="C771" s="30" t="s">
        <v>33</v>
      </c>
      <c r="D771" s="30" t="s">
        <v>33</v>
      </c>
      <c r="E771" s="31">
        <v>7.4</v>
      </c>
      <c r="F771" s="31">
        <v>1.7</v>
      </c>
      <c r="G771" s="31">
        <v>5.7</v>
      </c>
      <c r="H771" s="8" t="str">
        <f t="shared" si="22"/>
        <v> </v>
      </c>
      <c r="I771" s="8">
        <f t="shared" si="23"/>
        <v>0</v>
      </c>
    </row>
    <row r="772" spans="1:9">
      <c r="A772" s="25">
        <v>43471.4280542464</v>
      </c>
      <c r="B772" s="30" t="s">
        <v>3</v>
      </c>
      <c r="C772" s="30" t="s">
        <v>33</v>
      </c>
      <c r="D772" s="30" t="s">
        <v>33</v>
      </c>
      <c r="E772" s="31">
        <v>6.4</v>
      </c>
      <c r="F772" s="31">
        <v>1.5</v>
      </c>
      <c r="G772" s="31">
        <v>4.9</v>
      </c>
      <c r="H772" s="8" t="str">
        <f t="shared" si="22"/>
        <v> </v>
      </c>
      <c r="I772" s="8">
        <f t="shared" si="23"/>
        <v>0</v>
      </c>
    </row>
    <row r="773" spans="1:9">
      <c r="A773" s="25">
        <v>43471.4281054933</v>
      </c>
      <c r="B773" s="30" t="s">
        <v>3</v>
      </c>
      <c r="C773" s="30" t="s">
        <v>33</v>
      </c>
      <c r="D773" s="30" t="s">
        <v>33</v>
      </c>
      <c r="E773" s="31">
        <v>6.4</v>
      </c>
      <c r="F773" s="31">
        <v>1.5</v>
      </c>
      <c r="G773" s="31">
        <v>4.9</v>
      </c>
      <c r="H773" s="8" t="str">
        <f t="shared" si="22"/>
        <v> </v>
      </c>
      <c r="I773" s="8">
        <f t="shared" si="23"/>
        <v>0</v>
      </c>
    </row>
    <row r="774" spans="1:9">
      <c r="A774" s="25">
        <v>43471.431493447</v>
      </c>
      <c r="B774" s="30" t="s">
        <v>3</v>
      </c>
      <c r="C774" s="30" t="s">
        <v>5</v>
      </c>
      <c r="D774" s="30" t="s">
        <v>33</v>
      </c>
      <c r="E774" s="31">
        <v>11.3</v>
      </c>
      <c r="F774" s="31">
        <v>3.5</v>
      </c>
      <c r="G774" s="31">
        <v>7.8</v>
      </c>
      <c r="H774" s="8" t="str">
        <f t="shared" si="22"/>
        <v>M</v>
      </c>
      <c r="I774" s="8">
        <f t="shared" si="23"/>
        <v>2</v>
      </c>
    </row>
    <row r="775" spans="1:9">
      <c r="A775" s="25">
        <v>43471.434529245</v>
      </c>
      <c r="B775" s="30" t="s">
        <v>3</v>
      </c>
      <c r="C775" s="30" t="s">
        <v>5</v>
      </c>
      <c r="D775" s="30" t="s">
        <v>33</v>
      </c>
      <c r="E775" s="31">
        <v>11.3</v>
      </c>
      <c r="F775" s="31">
        <v>3.5</v>
      </c>
      <c r="G775" s="31">
        <v>7.8</v>
      </c>
      <c r="H775" s="8" t="str">
        <f t="shared" si="22"/>
        <v>M</v>
      </c>
      <c r="I775" s="8">
        <f t="shared" si="23"/>
        <v>2</v>
      </c>
    </row>
    <row r="776" spans="1:9">
      <c r="A776" s="25">
        <v>43471.4427248936</v>
      </c>
      <c r="B776" s="30" t="s">
        <v>3</v>
      </c>
      <c r="C776" s="30" t="s">
        <v>33</v>
      </c>
      <c r="D776" s="30" t="s">
        <v>33</v>
      </c>
      <c r="E776" s="31">
        <v>6.4</v>
      </c>
      <c r="F776" s="31">
        <v>1.5</v>
      </c>
      <c r="G776" s="31">
        <v>4.9</v>
      </c>
      <c r="H776" s="8" t="str">
        <f t="shared" si="22"/>
        <v> </v>
      </c>
      <c r="I776" s="8">
        <f t="shared" si="23"/>
        <v>0</v>
      </c>
    </row>
    <row r="777" spans="1:9">
      <c r="A777" s="25">
        <v>43471.4442692128</v>
      </c>
      <c r="B777" s="30" t="s">
        <v>2</v>
      </c>
      <c r="C777" s="30" t="s">
        <v>33</v>
      </c>
      <c r="D777" s="30" t="s">
        <v>33</v>
      </c>
      <c r="E777" s="31">
        <v>5.4</v>
      </c>
      <c r="F777" s="31">
        <v>1.2</v>
      </c>
      <c r="G777" s="31">
        <v>4.2</v>
      </c>
      <c r="H777" s="8" t="str">
        <f t="shared" si="22"/>
        <v> </v>
      </c>
      <c r="I777" s="8">
        <f t="shared" si="23"/>
        <v>0</v>
      </c>
    </row>
    <row r="778" spans="1:9">
      <c r="A778" s="25">
        <v>43471.4472587461</v>
      </c>
      <c r="B778" s="30" t="s">
        <v>3</v>
      </c>
      <c r="C778" s="30" t="s">
        <v>33</v>
      </c>
      <c r="D778" s="30" t="s">
        <v>33</v>
      </c>
      <c r="E778" s="31">
        <v>6.4</v>
      </c>
      <c r="F778" s="31">
        <v>1.5</v>
      </c>
      <c r="G778" s="31">
        <v>4.9</v>
      </c>
      <c r="H778" s="8" t="str">
        <f t="shared" si="22"/>
        <v> </v>
      </c>
      <c r="I778" s="8">
        <f t="shared" si="23"/>
        <v>0</v>
      </c>
    </row>
    <row r="779" spans="1:9">
      <c r="A779" s="25">
        <v>43471.4539792447</v>
      </c>
      <c r="B779" s="30" t="s">
        <v>3</v>
      </c>
      <c r="C779" s="30" t="s">
        <v>33</v>
      </c>
      <c r="D779" s="30" t="s">
        <v>33</v>
      </c>
      <c r="E779" s="31">
        <v>6.4</v>
      </c>
      <c r="F779" s="31">
        <v>1.5</v>
      </c>
      <c r="G779" s="31">
        <v>4.9</v>
      </c>
      <c r="H779" s="8" t="str">
        <f t="shared" si="22"/>
        <v> </v>
      </c>
      <c r="I779" s="8">
        <f t="shared" si="23"/>
        <v>0</v>
      </c>
    </row>
    <row r="780" spans="1:9">
      <c r="A780" s="25">
        <v>43471.4927334168</v>
      </c>
      <c r="B780" s="30" t="s">
        <v>3</v>
      </c>
      <c r="C780" s="30" t="s">
        <v>33</v>
      </c>
      <c r="D780" s="30" t="s">
        <v>33</v>
      </c>
      <c r="E780" s="31">
        <v>6.4</v>
      </c>
      <c r="F780" s="31">
        <v>1.5</v>
      </c>
      <c r="G780" s="31">
        <v>4.9</v>
      </c>
      <c r="H780" s="8" t="str">
        <f t="shared" ref="H780:H843" si="24">IF(C780="Yes",B780," ")</f>
        <v> </v>
      </c>
      <c r="I780" s="8">
        <f t="shared" ref="I780:I843" si="25">IF(H780="S",1,IF(H780="M",2,IF(H780="L",3,0)))</f>
        <v>0</v>
      </c>
    </row>
    <row r="781" spans="1:9">
      <c r="A781" s="25">
        <v>43471.4932212892</v>
      </c>
      <c r="B781" s="30" t="s">
        <v>3</v>
      </c>
      <c r="C781" s="30" t="s">
        <v>33</v>
      </c>
      <c r="D781" s="30" t="s">
        <v>33</v>
      </c>
      <c r="E781" s="31">
        <v>6.4</v>
      </c>
      <c r="F781" s="31">
        <v>1.5</v>
      </c>
      <c r="G781" s="31">
        <v>4.9</v>
      </c>
      <c r="H781" s="8" t="str">
        <f t="shared" si="24"/>
        <v> </v>
      </c>
      <c r="I781" s="8">
        <f t="shared" si="25"/>
        <v>0</v>
      </c>
    </row>
    <row r="782" spans="1:9">
      <c r="A782" s="25">
        <v>43471.5010345652</v>
      </c>
      <c r="B782" s="30" t="s">
        <v>3</v>
      </c>
      <c r="C782" s="30" t="s">
        <v>33</v>
      </c>
      <c r="D782" s="30" t="s">
        <v>33</v>
      </c>
      <c r="E782" s="31">
        <v>6.4</v>
      </c>
      <c r="F782" s="31">
        <v>1.5</v>
      </c>
      <c r="G782" s="31">
        <v>4.9</v>
      </c>
      <c r="H782" s="8" t="str">
        <f t="shared" si="24"/>
        <v> </v>
      </c>
      <c r="I782" s="8">
        <f t="shared" si="25"/>
        <v>0</v>
      </c>
    </row>
    <row r="783" spans="1:9">
      <c r="A783" s="25">
        <v>43471.5029351076</v>
      </c>
      <c r="B783" s="30" t="s">
        <v>2</v>
      </c>
      <c r="C783" s="30" t="s">
        <v>33</v>
      </c>
      <c r="D783" s="30" t="s">
        <v>33</v>
      </c>
      <c r="E783" s="31">
        <v>5.4</v>
      </c>
      <c r="F783" s="31">
        <v>1.2</v>
      </c>
      <c r="G783" s="31">
        <v>4.2</v>
      </c>
      <c r="H783" s="8" t="str">
        <f t="shared" si="24"/>
        <v> </v>
      </c>
      <c r="I783" s="8">
        <f t="shared" si="25"/>
        <v>0</v>
      </c>
    </row>
    <row r="784" spans="1:9">
      <c r="A784" s="25">
        <v>43471.5072540418</v>
      </c>
      <c r="B784" s="30" t="s">
        <v>2</v>
      </c>
      <c r="C784" s="30" t="s">
        <v>33</v>
      </c>
      <c r="D784" s="30" t="s">
        <v>33</v>
      </c>
      <c r="E784" s="31">
        <v>5.4</v>
      </c>
      <c r="F784" s="31">
        <v>1.2</v>
      </c>
      <c r="G784" s="31">
        <v>4.2</v>
      </c>
      <c r="H784" s="8" t="str">
        <f t="shared" si="24"/>
        <v> </v>
      </c>
      <c r="I784" s="8">
        <f t="shared" si="25"/>
        <v>0</v>
      </c>
    </row>
    <row r="785" spans="1:9">
      <c r="A785" s="25">
        <v>43471.514644007</v>
      </c>
      <c r="B785" s="30" t="s">
        <v>4</v>
      </c>
      <c r="C785" s="30" t="s">
        <v>33</v>
      </c>
      <c r="D785" s="30" t="s">
        <v>33</v>
      </c>
      <c r="E785" s="31">
        <v>7.4</v>
      </c>
      <c r="F785" s="31">
        <v>1.7</v>
      </c>
      <c r="G785" s="31">
        <v>5.7</v>
      </c>
      <c r="H785" s="8" t="str">
        <f t="shared" si="24"/>
        <v> </v>
      </c>
      <c r="I785" s="8">
        <f t="shared" si="25"/>
        <v>0</v>
      </c>
    </row>
    <row r="786" spans="1:9">
      <c r="A786" s="25">
        <v>43471.5158932673</v>
      </c>
      <c r="B786" s="30" t="s">
        <v>4</v>
      </c>
      <c r="C786" s="30" t="s">
        <v>33</v>
      </c>
      <c r="D786" s="30" t="s">
        <v>33</v>
      </c>
      <c r="E786" s="31">
        <v>7.4</v>
      </c>
      <c r="F786" s="31">
        <v>1.7</v>
      </c>
      <c r="G786" s="31">
        <v>5.7</v>
      </c>
      <c r="H786" s="8" t="str">
        <f t="shared" si="24"/>
        <v> </v>
      </c>
      <c r="I786" s="8">
        <f t="shared" si="25"/>
        <v>0</v>
      </c>
    </row>
    <row r="787" spans="1:9">
      <c r="A787" s="25">
        <v>43471.5178918209</v>
      </c>
      <c r="B787" s="30" t="s">
        <v>3</v>
      </c>
      <c r="C787" s="30" t="s">
        <v>33</v>
      </c>
      <c r="D787" s="30" t="s">
        <v>33</v>
      </c>
      <c r="E787" s="31">
        <v>6.4</v>
      </c>
      <c r="F787" s="31">
        <v>1.5</v>
      </c>
      <c r="G787" s="31">
        <v>4.9</v>
      </c>
      <c r="H787" s="8" t="str">
        <f t="shared" si="24"/>
        <v> </v>
      </c>
      <c r="I787" s="8">
        <f t="shared" si="25"/>
        <v>0</v>
      </c>
    </row>
    <row r="788" spans="1:9">
      <c r="A788" s="25">
        <v>43471.5332320588</v>
      </c>
      <c r="B788" s="30" t="s">
        <v>4</v>
      </c>
      <c r="C788" s="30" t="s">
        <v>33</v>
      </c>
      <c r="D788" s="30" t="s">
        <v>33</v>
      </c>
      <c r="E788" s="31">
        <v>7.4</v>
      </c>
      <c r="F788" s="31">
        <v>1.7</v>
      </c>
      <c r="G788" s="31">
        <v>5.7</v>
      </c>
      <c r="H788" s="8" t="str">
        <f t="shared" si="24"/>
        <v> </v>
      </c>
      <c r="I788" s="8">
        <f t="shared" si="25"/>
        <v>0</v>
      </c>
    </row>
    <row r="789" spans="1:9">
      <c r="A789" s="25">
        <v>43471.53370288</v>
      </c>
      <c r="B789" s="30" t="s">
        <v>4</v>
      </c>
      <c r="C789" s="30" t="s">
        <v>33</v>
      </c>
      <c r="D789" s="30" t="s">
        <v>33</v>
      </c>
      <c r="E789" s="31">
        <v>7.4</v>
      </c>
      <c r="F789" s="31">
        <v>1.7</v>
      </c>
      <c r="G789" s="31">
        <v>5.7</v>
      </c>
      <c r="H789" s="8" t="str">
        <f t="shared" si="24"/>
        <v> </v>
      </c>
      <c r="I789" s="8">
        <f t="shared" si="25"/>
        <v>0</v>
      </c>
    </row>
    <row r="790" spans="1:9">
      <c r="A790" s="25">
        <v>43471.5523454198</v>
      </c>
      <c r="B790" s="30" t="s">
        <v>3</v>
      </c>
      <c r="C790" s="30" t="s">
        <v>33</v>
      </c>
      <c r="D790" s="30" t="s">
        <v>33</v>
      </c>
      <c r="E790" s="31">
        <v>6.4</v>
      </c>
      <c r="F790" s="31">
        <v>1.5</v>
      </c>
      <c r="G790" s="31">
        <v>4.9</v>
      </c>
      <c r="H790" s="8" t="str">
        <f t="shared" si="24"/>
        <v> </v>
      </c>
      <c r="I790" s="8">
        <f t="shared" si="25"/>
        <v>0</v>
      </c>
    </row>
    <row r="791" spans="1:9">
      <c r="A791" s="25">
        <v>43471.5573460932</v>
      </c>
      <c r="B791" s="30" t="s">
        <v>3</v>
      </c>
      <c r="C791" s="30" t="s">
        <v>33</v>
      </c>
      <c r="D791" s="30" t="s">
        <v>33</v>
      </c>
      <c r="E791" s="31">
        <v>6.4</v>
      </c>
      <c r="F791" s="31">
        <v>1.5</v>
      </c>
      <c r="G791" s="31">
        <v>4.9</v>
      </c>
      <c r="H791" s="8" t="str">
        <f t="shared" si="24"/>
        <v> </v>
      </c>
      <c r="I791" s="8">
        <f t="shared" si="25"/>
        <v>0</v>
      </c>
    </row>
    <row r="792" spans="1:9">
      <c r="A792" s="25">
        <v>43471.5665515507</v>
      </c>
      <c r="B792" s="30" t="s">
        <v>4</v>
      </c>
      <c r="C792" s="30" t="s">
        <v>33</v>
      </c>
      <c r="D792" s="30" t="s">
        <v>33</v>
      </c>
      <c r="E792" s="31">
        <v>7.4</v>
      </c>
      <c r="F792" s="31">
        <v>1.7</v>
      </c>
      <c r="G792" s="31">
        <v>5.7</v>
      </c>
      <c r="H792" s="8" t="str">
        <f t="shared" si="24"/>
        <v> </v>
      </c>
      <c r="I792" s="8">
        <f t="shared" si="25"/>
        <v>0</v>
      </c>
    </row>
    <row r="793" spans="1:9">
      <c r="A793" s="25">
        <v>43471.5681229392</v>
      </c>
      <c r="B793" s="30" t="s">
        <v>4</v>
      </c>
      <c r="C793" s="30" t="s">
        <v>33</v>
      </c>
      <c r="D793" s="30" t="s">
        <v>33</v>
      </c>
      <c r="E793" s="31">
        <v>7.4</v>
      </c>
      <c r="F793" s="31">
        <v>1.7</v>
      </c>
      <c r="G793" s="31">
        <v>5.7</v>
      </c>
      <c r="H793" s="8" t="str">
        <f t="shared" si="24"/>
        <v> </v>
      </c>
      <c r="I793" s="8">
        <f t="shared" si="25"/>
        <v>0</v>
      </c>
    </row>
    <row r="794" spans="1:9">
      <c r="A794" s="25">
        <v>43471.5719490794</v>
      </c>
      <c r="B794" s="30" t="s">
        <v>3</v>
      </c>
      <c r="C794" s="30" t="s">
        <v>33</v>
      </c>
      <c r="D794" s="30" t="s">
        <v>33</v>
      </c>
      <c r="E794" s="31">
        <v>6.4</v>
      </c>
      <c r="F794" s="31">
        <v>1.5</v>
      </c>
      <c r="G794" s="31">
        <v>4.9</v>
      </c>
      <c r="H794" s="8" t="str">
        <f t="shared" si="24"/>
        <v> </v>
      </c>
      <c r="I794" s="8">
        <f t="shared" si="25"/>
        <v>0</v>
      </c>
    </row>
    <row r="795" spans="1:9">
      <c r="A795" s="25">
        <v>43471.581813689</v>
      </c>
      <c r="B795" s="30" t="s">
        <v>3</v>
      </c>
      <c r="C795" s="30" t="s">
        <v>33</v>
      </c>
      <c r="D795" s="30" t="s">
        <v>33</v>
      </c>
      <c r="E795" s="31">
        <v>6.4</v>
      </c>
      <c r="F795" s="31">
        <v>1.5</v>
      </c>
      <c r="G795" s="31">
        <v>4.9</v>
      </c>
      <c r="H795" s="8" t="str">
        <f t="shared" si="24"/>
        <v> </v>
      </c>
      <c r="I795" s="8">
        <f t="shared" si="25"/>
        <v>0</v>
      </c>
    </row>
    <row r="796" spans="1:9">
      <c r="A796" s="25">
        <v>43471.5972384001</v>
      </c>
      <c r="B796" s="30" t="s">
        <v>3</v>
      </c>
      <c r="C796" s="30" t="s">
        <v>33</v>
      </c>
      <c r="D796" s="30" t="s">
        <v>33</v>
      </c>
      <c r="E796" s="31">
        <v>6.4</v>
      </c>
      <c r="F796" s="31">
        <v>1.5</v>
      </c>
      <c r="G796" s="31">
        <v>4.9</v>
      </c>
      <c r="H796" s="8" t="str">
        <f t="shared" si="24"/>
        <v> </v>
      </c>
      <c r="I796" s="8">
        <f t="shared" si="25"/>
        <v>0</v>
      </c>
    </row>
    <row r="797" spans="1:9">
      <c r="A797" s="25">
        <v>43471.6052472369</v>
      </c>
      <c r="B797" s="30" t="s">
        <v>3</v>
      </c>
      <c r="C797" s="30" t="s">
        <v>33</v>
      </c>
      <c r="D797" s="30" t="s">
        <v>33</v>
      </c>
      <c r="E797" s="31">
        <v>6.4</v>
      </c>
      <c r="F797" s="31">
        <v>1.5</v>
      </c>
      <c r="G797" s="31">
        <v>4.9</v>
      </c>
      <c r="H797" s="8" t="str">
        <f t="shared" si="24"/>
        <v> </v>
      </c>
      <c r="I797" s="8">
        <f t="shared" si="25"/>
        <v>0</v>
      </c>
    </row>
    <row r="798" spans="1:9">
      <c r="A798" s="25">
        <v>43471.6129643041</v>
      </c>
      <c r="B798" s="30" t="s">
        <v>2</v>
      </c>
      <c r="C798" s="30" t="s">
        <v>5</v>
      </c>
      <c r="D798" s="30" t="s">
        <v>33</v>
      </c>
      <c r="E798" s="31">
        <v>10.3</v>
      </c>
      <c r="F798" s="31">
        <v>3.2</v>
      </c>
      <c r="G798" s="31">
        <v>7.1</v>
      </c>
      <c r="H798" s="8" t="str">
        <f t="shared" si="24"/>
        <v>S</v>
      </c>
      <c r="I798" s="8">
        <f t="shared" si="25"/>
        <v>1</v>
      </c>
    </row>
    <row r="799" spans="1:9">
      <c r="A799" s="25">
        <v>43471.6156498848</v>
      </c>
      <c r="B799" s="30" t="s">
        <v>4</v>
      </c>
      <c r="C799" s="30" t="s">
        <v>33</v>
      </c>
      <c r="D799" s="30" t="s">
        <v>33</v>
      </c>
      <c r="E799" s="31">
        <v>7.4</v>
      </c>
      <c r="F799" s="31">
        <v>1.7</v>
      </c>
      <c r="G799" s="31">
        <v>5.7</v>
      </c>
      <c r="H799" s="8" t="str">
        <f t="shared" si="24"/>
        <v> </v>
      </c>
      <c r="I799" s="8">
        <f t="shared" si="25"/>
        <v>0</v>
      </c>
    </row>
    <row r="800" spans="1:9">
      <c r="A800" s="25">
        <v>43471.6227089679</v>
      </c>
      <c r="B800" s="30" t="s">
        <v>3</v>
      </c>
      <c r="C800" s="30" t="s">
        <v>33</v>
      </c>
      <c r="D800" s="30" t="s">
        <v>33</v>
      </c>
      <c r="E800" s="31">
        <v>6.4</v>
      </c>
      <c r="F800" s="31">
        <v>1.5</v>
      </c>
      <c r="G800" s="31">
        <v>4.9</v>
      </c>
      <c r="H800" s="8" t="str">
        <f t="shared" si="24"/>
        <v> </v>
      </c>
      <c r="I800" s="8">
        <f t="shared" si="25"/>
        <v>0</v>
      </c>
    </row>
    <row r="801" spans="1:9">
      <c r="A801" s="25">
        <v>43471.6229702379</v>
      </c>
      <c r="B801" s="30" t="s">
        <v>3</v>
      </c>
      <c r="C801" s="30" t="s">
        <v>33</v>
      </c>
      <c r="D801" s="30" t="s">
        <v>33</v>
      </c>
      <c r="E801" s="31">
        <v>6.4</v>
      </c>
      <c r="F801" s="31">
        <v>1.5</v>
      </c>
      <c r="G801" s="31">
        <v>4.9</v>
      </c>
      <c r="H801" s="8" t="str">
        <f t="shared" si="24"/>
        <v> </v>
      </c>
      <c r="I801" s="8">
        <f t="shared" si="25"/>
        <v>0</v>
      </c>
    </row>
    <row r="802" spans="1:9">
      <c r="A802" s="25">
        <v>43471.6326210239</v>
      </c>
      <c r="B802" s="30" t="s">
        <v>3</v>
      </c>
      <c r="C802" s="30" t="s">
        <v>33</v>
      </c>
      <c r="D802" s="30" t="s">
        <v>33</v>
      </c>
      <c r="E802" s="31">
        <v>6.4</v>
      </c>
      <c r="F802" s="31">
        <v>1.5</v>
      </c>
      <c r="G802" s="31">
        <v>4.9</v>
      </c>
      <c r="H802" s="8" t="str">
        <f t="shared" si="24"/>
        <v> </v>
      </c>
      <c r="I802" s="8">
        <f t="shared" si="25"/>
        <v>0</v>
      </c>
    </row>
    <row r="803" spans="1:9">
      <c r="A803" s="25">
        <v>43471.6489327519</v>
      </c>
      <c r="B803" s="30" t="s">
        <v>3</v>
      </c>
      <c r="C803" s="30" t="s">
        <v>33</v>
      </c>
      <c r="D803" s="30" t="s">
        <v>33</v>
      </c>
      <c r="E803" s="31">
        <v>6.4</v>
      </c>
      <c r="F803" s="31">
        <v>1.5</v>
      </c>
      <c r="G803" s="31">
        <v>4.9</v>
      </c>
      <c r="H803" s="8" t="str">
        <f t="shared" si="24"/>
        <v> </v>
      </c>
      <c r="I803" s="8">
        <f t="shared" si="25"/>
        <v>0</v>
      </c>
    </row>
    <row r="804" spans="1:9">
      <c r="A804" s="25">
        <v>43471.6493702782</v>
      </c>
      <c r="B804" s="30" t="s">
        <v>3</v>
      </c>
      <c r="C804" s="30" t="s">
        <v>5</v>
      </c>
      <c r="D804" s="30" t="s">
        <v>33</v>
      </c>
      <c r="E804" s="31">
        <v>11.3</v>
      </c>
      <c r="F804" s="31">
        <v>3.5</v>
      </c>
      <c r="G804" s="31">
        <v>7.8</v>
      </c>
      <c r="H804" s="8" t="str">
        <f t="shared" si="24"/>
        <v>M</v>
      </c>
      <c r="I804" s="8">
        <f t="shared" si="25"/>
        <v>2</v>
      </c>
    </row>
    <row r="805" spans="1:9">
      <c r="A805" s="25">
        <v>43471.6639154266</v>
      </c>
      <c r="B805" s="30" t="s">
        <v>2</v>
      </c>
      <c r="C805" s="30" t="s">
        <v>33</v>
      </c>
      <c r="D805" s="30" t="s">
        <v>33</v>
      </c>
      <c r="E805" s="31">
        <v>5.4</v>
      </c>
      <c r="F805" s="31">
        <v>1.2</v>
      </c>
      <c r="G805" s="31">
        <v>4.2</v>
      </c>
      <c r="H805" s="8" t="str">
        <f t="shared" si="24"/>
        <v> </v>
      </c>
      <c r="I805" s="8">
        <f t="shared" si="25"/>
        <v>0</v>
      </c>
    </row>
    <row r="806" spans="1:9">
      <c r="A806" s="25">
        <v>43471.6863077243</v>
      </c>
      <c r="B806" s="30" t="s">
        <v>3</v>
      </c>
      <c r="C806" s="30" t="s">
        <v>33</v>
      </c>
      <c r="D806" s="30" t="s">
        <v>33</v>
      </c>
      <c r="E806" s="31">
        <v>6.4</v>
      </c>
      <c r="F806" s="31">
        <v>1.5</v>
      </c>
      <c r="G806" s="31">
        <v>4.9</v>
      </c>
      <c r="H806" s="8" t="str">
        <f t="shared" si="24"/>
        <v> </v>
      </c>
      <c r="I806" s="8">
        <f t="shared" si="25"/>
        <v>0</v>
      </c>
    </row>
    <row r="807" spans="1:9">
      <c r="A807" s="25">
        <v>43471.6937210166</v>
      </c>
      <c r="B807" s="30" t="s">
        <v>3</v>
      </c>
      <c r="C807" s="30" t="s">
        <v>33</v>
      </c>
      <c r="D807" s="30" t="s">
        <v>33</v>
      </c>
      <c r="E807" s="31">
        <v>6.4</v>
      </c>
      <c r="F807" s="31">
        <v>1.5</v>
      </c>
      <c r="G807" s="31">
        <v>4.9</v>
      </c>
      <c r="H807" s="8" t="str">
        <f t="shared" si="24"/>
        <v> </v>
      </c>
      <c r="I807" s="8">
        <f t="shared" si="25"/>
        <v>0</v>
      </c>
    </row>
    <row r="808" spans="1:9">
      <c r="A808" s="25">
        <v>43471.6970023801</v>
      </c>
      <c r="B808" s="30" t="s">
        <v>4</v>
      </c>
      <c r="C808" s="30" t="s">
        <v>33</v>
      </c>
      <c r="D808" s="30" t="s">
        <v>33</v>
      </c>
      <c r="E808" s="31">
        <v>7.4</v>
      </c>
      <c r="F808" s="31">
        <v>1.7</v>
      </c>
      <c r="G808" s="31">
        <v>5.7</v>
      </c>
      <c r="H808" s="8" t="str">
        <f t="shared" si="24"/>
        <v> </v>
      </c>
      <c r="I808" s="8">
        <f t="shared" si="25"/>
        <v>0</v>
      </c>
    </row>
    <row r="809" spans="1:9">
      <c r="A809" s="25">
        <v>43471.6987952446</v>
      </c>
      <c r="B809" s="30" t="s">
        <v>4</v>
      </c>
      <c r="C809" s="30" t="s">
        <v>33</v>
      </c>
      <c r="D809" s="30" t="s">
        <v>33</v>
      </c>
      <c r="E809" s="31">
        <v>7.4</v>
      </c>
      <c r="F809" s="31">
        <v>1.7</v>
      </c>
      <c r="G809" s="31">
        <v>5.7</v>
      </c>
      <c r="H809" s="8" t="str">
        <f t="shared" si="24"/>
        <v> </v>
      </c>
      <c r="I809" s="8">
        <f t="shared" si="25"/>
        <v>0</v>
      </c>
    </row>
    <row r="810" spans="1:9">
      <c r="A810" s="25">
        <v>43471.7146483104</v>
      </c>
      <c r="B810" s="30" t="s">
        <v>3</v>
      </c>
      <c r="C810" s="30" t="s">
        <v>33</v>
      </c>
      <c r="D810" s="30" t="s">
        <v>33</v>
      </c>
      <c r="E810" s="31">
        <v>6.4</v>
      </c>
      <c r="F810" s="31">
        <v>1.5</v>
      </c>
      <c r="G810" s="31">
        <v>4.9</v>
      </c>
      <c r="H810" s="8" t="str">
        <f t="shared" si="24"/>
        <v> </v>
      </c>
      <c r="I810" s="8">
        <f t="shared" si="25"/>
        <v>0</v>
      </c>
    </row>
    <row r="811" spans="1:9">
      <c r="A811" s="25">
        <v>43471.7252523956</v>
      </c>
      <c r="B811" s="30" t="s">
        <v>4</v>
      </c>
      <c r="C811" s="30" t="s">
        <v>33</v>
      </c>
      <c r="D811" s="30" t="s">
        <v>33</v>
      </c>
      <c r="E811" s="31">
        <v>7.4</v>
      </c>
      <c r="F811" s="31">
        <v>1.7</v>
      </c>
      <c r="G811" s="31">
        <v>5.7</v>
      </c>
      <c r="H811" s="8" t="str">
        <f t="shared" si="24"/>
        <v> </v>
      </c>
      <c r="I811" s="8">
        <f t="shared" si="25"/>
        <v>0</v>
      </c>
    </row>
    <row r="812" spans="1:9">
      <c r="A812" s="25">
        <v>43471.7298701552</v>
      </c>
      <c r="B812" s="30" t="s">
        <v>3</v>
      </c>
      <c r="C812" s="30" t="s">
        <v>33</v>
      </c>
      <c r="D812" s="30" t="s">
        <v>33</v>
      </c>
      <c r="E812" s="31">
        <v>6.4</v>
      </c>
      <c r="F812" s="31">
        <v>1.5</v>
      </c>
      <c r="G812" s="31">
        <v>4.9</v>
      </c>
      <c r="H812" s="8" t="str">
        <f t="shared" si="24"/>
        <v> </v>
      </c>
      <c r="I812" s="8">
        <f t="shared" si="25"/>
        <v>0</v>
      </c>
    </row>
    <row r="813" spans="1:9">
      <c r="A813" s="25">
        <v>43471.7553228954</v>
      </c>
      <c r="B813" s="30" t="s">
        <v>3</v>
      </c>
      <c r="C813" s="30" t="s">
        <v>5</v>
      </c>
      <c r="D813" s="30" t="s">
        <v>33</v>
      </c>
      <c r="E813" s="31">
        <v>11.3</v>
      </c>
      <c r="F813" s="31">
        <v>3.5</v>
      </c>
      <c r="G813" s="31">
        <v>7.8</v>
      </c>
      <c r="H813" s="8" t="str">
        <f t="shared" si="24"/>
        <v>M</v>
      </c>
      <c r="I813" s="8">
        <f t="shared" si="25"/>
        <v>2</v>
      </c>
    </row>
    <row r="814" spans="1:9">
      <c r="A814" s="25">
        <v>43471.7570553356</v>
      </c>
      <c r="B814" s="30" t="s">
        <v>3</v>
      </c>
      <c r="C814" s="30" t="s">
        <v>5</v>
      </c>
      <c r="D814" s="30" t="s">
        <v>33</v>
      </c>
      <c r="E814" s="31">
        <v>11.3</v>
      </c>
      <c r="F814" s="31">
        <v>3.5</v>
      </c>
      <c r="G814" s="31">
        <v>7.8</v>
      </c>
      <c r="H814" s="8" t="str">
        <f t="shared" si="24"/>
        <v>M</v>
      </c>
      <c r="I814" s="8">
        <f t="shared" si="25"/>
        <v>2</v>
      </c>
    </row>
    <row r="815" spans="1:9">
      <c r="A815" s="25">
        <v>43471.762488663</v>
      </c>
      <c r="B815" s="30" t="s">
        <v>4</v>
      </c>
      <c r="C815" s="30" t="s">
        <v>33</v>
      </c>
      <c r="D815" s="30" t="s">
        <v>33</v>
      </c>
      <c r="E815" s="31">
        <v>7.4</v>
      </c>
      <c r="F815" s="31">
        <v>1.7</v>
      </c>
      <c r="G815" s="31">
        <v>5.7</v>
      </c>
      <c r="H815" s="8" t="str">
        <f t="shared" si="24"/>
        <v> </v>
      </c>
      <c r="I815" s="8">
        <f t="shared" si="25"/>
        <v>0</v>
      </c>
    </row>
    <row r="816" spans="1:9">
      <c r="A816" s="25">
        <v>43471.7687430204</v>
      </c>
      <c r="B816" s="30" t="s">
        <v>2</v>
      </c>
      <c r="C816" s="30" t="s">
        <v>33</v>
      </c>
      <c r="D816" s="30" t="s">
        <v>33</v>
      </c>
      <c r="E816" s="31">
        <v>5.4</v>
      </c>
      <c r="F816" s="31">
        <v>1.2</v>
      </c>
      <c r="G816" s="31">
        <v>4.2</v>
      </c>
      <c r="H816" s="8" t="str">
        <f t="shared" si="24"/>
        <v> </v>
      </c>
      <c r="I816" s="8">
        <f t="shared" si="25"/>
        <v>0</v>
      </c>
    </row>
    <row r="817" spans="1:9">
      <c r="A817" s="25">
        <v>43471.7691890639</v>
      </c>
      <c r="B817" s="30" t="s">
        <v>4</v>
      </c>
      <c r="C817" s="30" t="s">
        <v>33</v>
      </c>
      <c r="D817" s="30" t="s">
        <v>33</v>
      </c>
      <c r="E817" s="31">
        <v>7.4</v>
      </c>
      <c r="F817" s="31">
        <v>1.7</v>
      </c>
      <c r="G817" s="31">
        <v>5.7</v>
      </c>
      <c r="H817" s="8" t="str">
        <f t="shared" si="24"/>
        <v> </v>
      </c>
      <c r="I817" s="8">
        <f t="shared" si="25"/>
        <v>0</v>
      </c>
    </row>
    <row r="818" spans="1:9">
      <c r="A818" s="25">
        <v>43471.7766655874</v>
      </c>
      <c r="B818" s="30" t="s">
        <v>3</v>
      </c>
      <c r="C818" s="30" t="s">
        <v>33</v>
      </c>
      <c r="D818" s="30" t="s">
        <v>33</v>
      </c>
      <c r="E818" s="31">
        <v>6.4</v>
      </c>
      <c r="F818" s="31">
        <v>1.5</v>
      </c>
      <c r="G818" s="31">
        <v>4.9</v>
      </c>
      <c r="H818" s="8" t="str">
        <f t="shared" si="24"/>
        <v> </v>
      </c>
      <c r="I818" s="8">
        <f t="shared" si="25"/>
        <v>0</v>
      </c>
    </row>
    <row r="819" spans="1:9">
      <c r="A819" s="25">
        <v>43471.7870823027</v>
      </c>
      <c r="B819" s="30" t="s">
        <v>3</v>
      </c>
      <c r="C819" s="30" t="s">
        <v>33</v>
      </c>
      <c r="D819" s="30" t="s">
        <v>33</v>
      </c>
      <c r="E819" s="31">
        <v>6.4</v>
      </c>
      <c r="F819" s="31">
        <v>1.5</v>
      </c>
      <c r="G819" s="31">
        <v>4.9</v>
      </c>
      <c r="H819" s="8" t="str">
        <f t="shared" si="24"/>
        <v> </v>
      </c>
      <c r="I819" s="8">
        <f t="shared" si="25"/>
        <v>0</v>
      </c>
    </row>
    <row r="820" spans="1:9">
      <c r="A820" s="25">
        <v>43471.7875231066</v>
      </c>
      <c r="B820" s="30" t="s">
        <v>3</v>
      </c>
      <c r="C820" s="30" t="s">
        <v>33</v>
      </c>
      <c r="D820" s="30" t="s">
        <v>33</v>
      </c>
      <c r="E820" s="31">
        <v>6.4</v>
      </c>
      <c r="F820" s="31">
        <v>1.5</v>
      </c>
      <c r="G820" s="31">
        <v>4.9</v>
      </c>
      <c r="H820" s="8" t="str">
        <f t="shared" si="24"/>
        <v> </v>
      </c>
      <c r="I820" s="8">
        <f t="shared" si="25"/>
        <v>0</v>
      </c>
    </row>
    <row r="821" spans="1:9">
      <c r="A821" s="25">
        <v>43471.7922350082</v>
      </c>
      <c r="B821" s="30" t="s">
        <v>4</v>
      </c>
      <c r="C821" s="30" t="s">
        <v>33</v>
      </c>
      <c r="D821" s="30" t="s">
        <v>33</v>
      </c>
      <c r="E821" s="31">
        <v>7.4</v>
      </c>
      <c r="F821" s="31">
        <v>1.7</v>
      </c>
      <c r="G821" s="31">
        <v>5.7</v>
      </c>
      <c r="H821" s="8" t="str">
        <f t="shared" si="24"/>
        <v> </v>
      </c>
      <c r="I821" s="8">
        <f t="shared" si="25"/>
        <v>0</v>
      </c>
    </row>
    <row r="822" spans="1:9">
      <c r="A822" s="25">
        <v>43471.7964744389</v>
      </c>
      <c r="B822" s="30" t="s">
        <v>4</v>
      </c>
      <c r="C822" s="30" t="s">
        <v>33</v>
      </c>
      <c r="D822" s="30" t="s">
        <v>33</v>
      </c>
      <c r="E822" s="31">
        <v>7.4</v>
      </c>
      <c r="F822" s="31">
        <v>1.7</v>
      </c>
      <c r="G822" s="31">
        <v>5.7</v>
      </c>
      <c r="H822" s="8" t="str">
        <f t="shared" si="24"/>
        <v> </v>
      </c>
      <c r="I822" s="8">
        <f t="shared" si="25"/>
        <v>0</v>
      </c>
    </row>
    <row r="823" spans="1:9">
      <c r="A823" s="25">
        <v>43471.7985485777</v>
      </c>
      <c r="B823" s="30" t="s">
        <v>3</v>
      </c>
      <c r="C823" s="30" t="s">
        <v>33</v>
      </c>
      <c r="D823" s="30" t="s">
        <v>33</v>
      </c>
      <c r="E823" s="31">
        <v>6.4</v>
      </c>
      <c r="F823" s="31">
        <v>1.5</v>
      </c>
      <c r="G823" s="31">
        <v>4.9</v>
      </c>
      <c r="H823" s="8" t="str">
        <f t="shared" si="24"/>
        <v> </v>
      </c>
      <c r="I823" s="8">
        <f t="shared" si="25"/>
        <v>0</v>
      </c>
    </row>
    <row r="824" spans="1:9">
      <c r="A824" s="25">
        <v>43471.8002741204</v>
      </c>
      <c r="B824" s="30" t="s">
        <v>2</v>
      </c>
      <c r="C824" s="30" t="s">
        <v>33</v>
      </c>
      <c r="D824" s="30" t="s">
        <v>33</v>
      </c>
      <c r="E824" s="31">
        <v>5.4</v>
      </c>
      <c r="F824" s="31">
        <v>1.2</v>
      </c>
      <c r="G824" s="31">
        <v>4.2</v>
      </c>
      <c r="H824" s="8" t="str">
        <f t="shared" si="24"/>
        <v> </v>
      </c>
      <c r="I824" s="8">
        <f t="shared" si="25"/>
        <v>0</v>
      </c>
    </row>
    <row r="825" spans="1:9">
      <c r="A825" s="25">
        <v>43471.8006300198</v>
      </c>
      <c r="B825" s="30" t="s">
        <v>3</v>
      </c>
      <c r="C825" s="30" t="s">
        <v>33</v>
      </c>
      <c r="D825" s="30" t="s">
        <v>33</v>
      </c>
      <c r="E825" s="31">
        <v>6.4</v>
      </c>
      <c r="F825" s="31">
        <v>1.5</v>
      </c>
      <c r="G825" s="31">
        <v>4.9</v>
      </c>
      <c r="H825" s="8" t="str">
        <f t="shared" si="24"/>
        <v> </v>
      </c>
      <c r="I825" s="8">
        <f t="shared" si="25"/>
        <v>0</v>
      </c>
    </row>
    <row r="826" spans="1:9">
      <c r="A826" s="25">
        <v>43471.8085749799</v>
      </c>
      <c r="B826" s="30" t="s">
        <v>4</v>
      </c>
      <c r="C826" s="30" t="s">
        <v>33</v>
      </c>
      <c r="D826" s="30" t="s">
        <v>33</v>
      </c>
      <c r="E826" s="31">
        <v>7.4</v>
      </c>
      <c r="F826" s="31">
        <v>1.7</v>
      </c>
      <c r="G826" s="31">
        <v>5.7</v>
      </c>
      <c r="H826" s="8" t="str">
        <f t="shared" si="24"/>
        <v> </v>
      </c>
      <c r="I826" s="8">
        <f t="shared" si="25"/>
        <v>0</v>
      </c>
    </row>
    <row r="827" spans="1:9">
      <c r="A827" s="25">
        <v>43471.8104076238</v>
      </c>
      <c r="B827" s="30" t="s">
        <v>2</v>
      </c>
      <c r="C827" s="30" t="s">
        <v>33</v>
      </c>
      <c r="D827" s="30" t="s">
        <v>33</v>
      </c>
      <c r="E827" s="31">
        <v>5.4</v>
      </c>
      <c r="F827" s="31">
        <v>1.2</v>
      </c>
      <c r="G827" s="31">
        <v>4.2</v>
      </c>
      <c r="H827" s="8" t="str">
        <f t="shared" si="24"/>
        <v> </v>
      </c>
      <c r="I827" s="8">
        <f t="shared" si="25"/>
        <v>0</v>
      </c>
    </row>
    <row r="828" spans="1:9">
      <c r="A828" s="25">
        <v>43471.8105060053</v>
      </c>
      <c r="B828" s="30" t="s">
        <v>4</v>
      </c>
      <c r="C828" s="30" t="s">
        <v>33</v>
      </c>
      <c r="D828" s="30" t="s">
        <v>33</v>
      </c>
      <c r="E828" s="31">
        <v>7.4</v>
      </c>
      <c r="F828" s="31">
        <v>1.7</v>
      </c>
      <c r="G828" s="31">
        <v>5.7</v>
      </c>
      <c r="H828" s="8" t="str">
        <f t="shared" si="24"/>
        <v> </v>
      </c>
      <c r="I828" s="8">
        <f t="shared" si="25"/>
        <v>0</v>
      </c>
    </row>
    <row r="829" spans="1:9">
      <c r="A829" s="25">
        <v>43471.8198886265</v>
      </c>
      <c r="B829" s="30" t="s">
        <v>3</v>
      </c>
      <c r="C829" s="30" t="s">
        <v>5</v>
      </c>
      <c r="D829" s="30" t="s">
        <v>33</v>
      </c>
      <c r="E829" s="31">
        <v>11.3</v>
      </c>
      <c r="F829" s="31">
        <v>3.5</v>
      </c>
      <c r="G829" s="31">
        <v>7.8</v>
      </c>
      <c r="H829" s="8" t="str">
        <f t="shared" si="24"/>
        <v>M</v>
      </c>
      <c r="I829" s="8">
        <f t="shared" si="25"/>
        <v>2</v>
      </c>
    </row>
    <row r="830" spans="1:9">
      <c r="A830" s="25">
        <v>43471.8199795351</v>
      </c>
      <c r="B830" s="30" t="s">
        <v>3</v>
      </c>
      <c r="C830" s="30" t="s">
        <v>33</v>
      </c>
      <c r="D830" s="30" t="s">
        <v>33</v>
      </c>
      <c r="E830" s="31">
        <v>6.4</v>
      </c>
      <c r="F830" s="31">
        <v>1.5</v>
      </c>
      <c r="G830" s="31">
        <v>4.9</v>
      </c>
      <c r="H830" s="8" t="str">
        <f t="shared" si="24"/>
        <v> </v>
      </c>
      <c r="I830" s="8">
        <f t="shared" si="25"/>
        <v>0</v>
      </c>
    </row>
    <row r="831" spans="1:9">
      <c r="A831" s="25">
        <v>43471.8212175195</v>
      </c>
      <c r="B831" s="30" t="s">
        <v>3</v>
      </c>
      <c r="C831" s="30" t="s">
        <v>33</v>
      </c>
      <c r="D831" s="30" t="s">
        <v>33</v>
      </c>
      <c r="E831" s="31">
        <v>6.4</v>
      </c>
      <c r="F831" s="31">
        <v>1.5</v>
      </c>
      <c r="G831" s="31">
        <v>4.9</v>
      </c>
      <c r="H831" s="8" t="str">
        <f t="shared" si="24"/>
        <v> </v>
      </c>
      <c r="I831" s="8">
        <f t="shared" si="25"/>
        <v>0</v>
      </c>
    </row>
    <row r="832" spans="1:9">
      <c r="A832" s="25">
        <v>43471.823130712</v>
      </c>
      <c r="B832" s="30" t="s">
        <v>3</v>
      </c>
      <c r="C832" s="30" t="s">
        <v>33</v>
      </c>
      <c r="D832" s="30" t="s">
        <v>33</v>
      </c>
      <c r="E832" s="31">
        <v>6.4</v>
      </c>
      <c r="F832" s="31">
        <v>1.5</v>
      </c>
      <c r="G832" s="31">
        <v>4.9</v>
      </c>
      <c r="H832" s="8" t="str">
        <f t="shared" si="24"/>
        <v> </v>
      </c>
      <c r="I832" s="8">
        <f t="shared" si="25"/>
        <v>0</v>
      </c>
    </row>
    <row r="833" spans="1:9">
      <c r="A833" s="25">
        <v>43471.8346547587</v>
      </c>
      <c r="B833" s="30" t="s">
        <v>3</v>
      </c>
      <c r="C833" s="30" t="s">
        <v>5</v>
      </c>
      <c r="D833" s="30" t="s">
        <v>33</v>
      </c>
      <c r="E833" s="31">
        <v>11.3</v>
      </c>
      <c r="F833" s="31">
        <v>3.5</v>
      </c>
      <c r="G833" s="31">
        <v>7.8</v>
      </c>
      <c r="H833" s="8" t="str">
        <f t="shared" si="24"/>
        <v>M</v>
      </c>
      <c r="I833" s="8">
        <f t="shared" si="25"/>
        <v>2</v>
      </c>
    </row>
    <row r="834" spans="1:9">
      <c r="A834" s="25">
        <v>43471.8431016833</v>
      </c>
      <c r="B834" s="30" t="s">
        <v>3</v>
      </c>
      <c r="C834" s="30" t="s">
        <v>33</v>
      </c>
      <c r="D834" s="30" t="s">
        <v>33</v>
      </c>
      <c r="E834" s="31">
        <v>6.4</v>
      </c>
      <c r="F834" s="31">
        <v>1.5</v>
      </c>
      <c r="G834" s="31">
        <v>4.9</v>
      </c>
      <c r="H834" s="8" t="str">
        <f t="shared" si="24"/>
        <v> </v>
      </c>
      <c r="I834" s="8">
        <f t="shared" si="25"/>
        <v>0</v>
      </c>
    </row>
    <row r="835" spans="1:9">
      <c r="A835" s="25">
        <v>43471.8497940132</v>
      </c>
      <c r="B835" s="30" t="s">
        <v>4</v>
      </c>
      <c r="C835" s="30" t="s">
        <v>5</v>
      </c>
      <c r="D835" s="30" t="s">
        <v>33</v>
      </c>
      <c r="E835" s="31">
        <v>12.3</v>
      </c>
      <c r="F835" s="31">
        <v>3.7</v>
      </c>
      <c r="G835" s="31">
        <v>8.6</v>
      </c>
      <c r="H835" s="8" t="str">
        <f t="shared" si="24"/>
        <v>L</v>
      </c>
      <c r="I835" s="8">
        <f t="shared" si="25"/>
        <v>3</v>
      </c>
    </row>
    <row r="836" spans="1:9">
      <c r="A836" s="25">
        <v>43471.8722946391</v>
      </c>
      <c r="B836" s="30" t="s">
        <v>3</v>
      </c>
      <c r="C836" s="30" t="s">
        <v>33</v>
      </c>
      <c r="D836" s="30" t="s">
        <v>33</v>
      </c>
      <c r="E836" s="31">
        <v>6.4</v>
      </c>
      <c r="F836" s="31">
        <v>1.5</v>
      </c>
      <c r="G836" s="31">
        <v>4.9</v>
      </c>
      <c r="H836" s="8" t="str">
        <f t="shared" si="24"/>
        <v> </v>
      </c>
      <c r="I836" s="8">
        <f t="shared" si="25"/>
        <v>0</v>
      </c>
    </row>
    <row r="837" spans="1:9">
      <c r="A837" s="25">
        <v>43471.877337647</v>
      </c>
      <c r="B837" s="30" t="s">
        <v>3</v>
      </c>
      <c r="C837" s="30" t="s">
        <v>33</v>
      </c>
      <c r="D837" s="30" t="s">
        <v>33</v>
      </c>
      <c r="E837" s="31">
        <v>6.4</v>
      </c>
      <c r="F837" s="31">
        <v>1.5</v>
      </c>
      <c r="G837" s="31">
        <v>4.9</v>
      </c>
      <c r="H837" s="8" t="str">
        <f t="shared" si="24"/>
        <v> </v>
      </c>
      <c r="I837" s="8">
        <f t="shared" si="25"/>
        <v>0</v>
      </c>
    </row>
    <row r="838" spans="1:9">
      <c r="A838" s="25">
        <v>43471.8798447032</v>
      </c>
      <c r="B838" s="30" t="s">
        <v>2</v>
      </c>
      <c r="C838" s="30" t="s">
        <v>33</v>
      </c>
      <c r="D838" s="30" t="s">
        <v>33</v>
      </c>
      <c r="E838" s="31">
        <v>5.4</v>
      </c>
      <c r="F838" s="31">
        <v>1.2</v>
      </c>
      <c r="G838" s="31">
        <v>4.2</v>
      </c>
      <c r="H838" s="8" t="str">
        <f t="shared" si="24"/>
        <v> </v>
      </c>
      <c r="I838" s="8">
        <f t="shared" si="25"/>
        <v>0</v>
      </c>
    </row>
    <row r="839" spans="1:9">
      <c r="A839" s="25">
        <v>43471.8904638608</v>
      </c>
      <c r="B839" s="30" t="s">
        <v>4</v>
      </c>
      <c r="C839" s="30" t="s">
        <v>33</v>
      </c>
      <c r="D839" s="30" t="s">
        <v>33</v>
      </c>
      <c r="E839" s="31">
        <v>7.4</v>
      </c>
      <c r="F839" s="31">
        <v>1.7</v>
      </c>
      <c r="G839" s="31">
        <v>5.7</v>
      </c>
      <c r="H839" s="8" t="str">
        <f t="shared" si="24"/>
        <v> </v>
      </c>
      <c r="I839" s="8">
        <f t="shared" si="25"/>
        <v>0</v>
      </c>
    </row>
    <row r="840" spans="1:9">
      <c r="A840" s="25">
        <v>43471.8909878649</v>
      </c>
      <c r="B840" s="30" t="s">
        <v>2</v>
      </c>
      <c r="C840" s="30" t="s">
        <v>33</v>
      </c>
      <c r="D840" s="30" t="s">
        <v>33</v>
      </c>
      <c r="E840" s="31">
        <v>5.4</v>
      </c>
      <c r="F840" s="31">
        <v>1.2</v>
      </c>
      <c r="G840" s="31">
        <v>4.2</v>
      </c>
      <c r="H840" s="8" t="str">
        <f t="shared" si="24"/>
        <v> </v>
      </c>
      <c r="I840" s="8">
        <f t="shared" si="25"/>
        <v>0</v>
      </c>
    </row>
    <row r="841" spans="1:9">
      <c r="A841" s="25">
        <v>43471.9012201063</v>
      </c>
      <c r="B841" s="30" t="s">
        <v>4</v>
      </c>
      <c r="C841" s="30" t="s">
        <v>33</v>
      </c>
      <c r="D841" s="30" t="s">
        <v>33</v>
      </c>
      <c r="E841" s="31">
        <v>7.4</v>
      </c>
      <c r="F841" s="31">
        <v>1.7</v>
      </c>
      <c r="G841" s="31">
        <v>5.7</v>
      </c>
      <c r="H841" s="8" t="str">
        <f t="shared" si="24"/>
        <v> </v>
      </c>
      <c r="I841" s="8">
        <f t="shared" si="25"/>
        <v>0</v>
      </c>
    </row>
    <row r="842" spans="1:9">
      <c r="A842" s="25">
        <v>43471.9031831138</v>
      </c>
      <c r="B842" s="30" t="s">
        <v>4</v>
      </c>
      <c r="C842" s="30" t="s">
        <v>33</v>
      </c>
      <c r="D842" s="30" t="s">
        <v>33</v>
      </c>
      <c r="E842" s="31">
        <v>7.4</v>
      </c>
      <c r="F842" s="31">
        <v>1.7</v>
      </c>
      <c r="G842" s="31">
        <v>5.7</v>
      </c>
      <c r="H842" s="8" t="str">
        <f t="shared" si="24"/>
        <v> </v>
      </c>
      <c r="I842" s="8">
        <f t="shared" si="25"/>
        <v>0</v>
      </c>
    </row>
    <row r="843" spans="1:9">
      <c r="A843" s="25">
        <v>43471.9066260259</v>
      </c>
      <c r="B843" s="30" t="s">
        <v>3</v>
      </c>
      <c r="C843" s="30" t="s">
        <v>33</v>
      </c>
      <c r="D843" s="30" t="s">
        <v>33</v>
      </c>
      <c r="E843" s="31">
        <v>6.4</v>
      </c>
      <c r="F843" s="31">
        <v>1.5</v>
      </c>
      <c r="G843" s="31">
        <v>4.9</v>
      </c>
      <c r="H843" s="8" t="str">
        <f t="shared" si="24"/>
        <v> </v>
      </c>
      <c r="I843" s="8">
        <f t="shared" si="25"/>
        <v>0</v>
      </c>
    </row>
    <row r="844" spans="1:9">
      <c r="A844" s="25">
        <v>43471.9068180171</v>
      </c>
      <c r="B844" s="30" t="s">
        <v>3</v>
      </c>
      <c r="C844" s="30" t="s">
        <v>33</v>
      </c>
      <c r="D844" s="30" t="s">
        <v>33</v>
      </c>
      <c r="E844" s="31">
        <v>6.4</v>
      </c>
      <c r="F844" s="31">
        <v>1.5</v>
      </c>
      <c r="G844" s="31">
        <v>4.9</v>
      </c>
      <c r="H844" s="8" t="str">
        <f t="shared" ref="H844:H907" si="26">IF(C844="Yes",B844," ")</f>
        <v> </v>
      </c>
      <c r="I844" s="8">
        <f t="shared" ref="I844:I907" si="27">IF(H844="S",1,IF(H844="M",2,IF(H844="L",3,0)))</f>
        <v>0</v>
      </c>
    </row>
    <row r="845" spans="1:9">
      <c r="A845" s="25">
        <v>43471.9352838993</v>
      </c>
      <c r="B845" s="30" t="s">
        <v>3</v>
      </c>
      <c r="C845" s="30" t="s">
        <v>33</v>
      </c>
      <c r="D845" s="30" t="s">
        <v>33</v>
      </c>
      <c r="E845" s="31">
        <v>6.4</v>
      </c>
      <c r="F845" s="31">
        <v>1.5</v>
      </c>
      <c r="G845" s="31">
        <v>4.9</v>
      </c>
      <c r="H845" s="8" t="str">
        <f t="shared" si="26"/>
        <v> </v>
      </c>
      <c r="I845" s="8">
        <f t="shared" si="27"/>
        <v>0</v>
      </c>
    </row>
    <row r="846" spans="1:9">
      <c r="A846" s="25">
        <v>43471.937198868</v>
      </c>
      <c r="B846" s="30" t="s">
        <v>4</v>
      </c>
      <c r="C846" s="30" t="s">
        <v>33</v>
      </c>
      <c r="D846" s="30" t="s">
        <v>33</v>
      </c>
      <c r="E846" s="31">
        <v>7.4</v>
      </c>
      <c r="F846" s="31">
        <v>1.7</v>
      </c>
      <c r="G846" s="31">
        <v>5.7</v>
      </c>
      <c r="H846" s="8" t="str">
        <f t="shared" si="26"/>
        <v> </v>
      </c>
      <c r="I846" s="8">
        <f t="shared" si="27"/>
        <v>0</v>
      </c>
    </row>
    <row r="847" spans="1:9">
      <c r="A847" s="25">
        <v>43471.9430417594</v>
      </c>
      <c r="B847" s="30" t="s">
        <v>3</v>
      </c>
      <c r="C847" s="30" t="s">
        <v>33</v>
      </c>
      <c r="D847" s="30" t="s">
        <v>33</v>
      </c>
      <c r="E847" s="31">
        <v>6.4</v>
      </c>
      <c r="F847" s="31">
        <v>1.5</v>
      </c>
      <c r="G847" s="31">
        <v>4.9</v>
      </c>
      <c r="H847" s="8" t="str">
        <f t="shared" si="26"/>
        <v> </v>
      </c>
      <c r="I847" s="8">
        <f t="shared" si="27"/>
        <v>0</v>
      </c>
    </row>
    <row r="848" spans="1:9">
      <c r="A848" s="25">
        <v>43471.9513881328</v>
      </c>
      <c r="B848" s="30" t="s">
        <v>3</v>
      </c>
      <c r="C848" s="30" t="s">
        <v>33</v>
      </c>
      <c r="D848" s="30" t="s">
        <v>33</v>
      </c>
      <c r="E848" s="31">
        <v>6.4</v>
      </c>
      <c r="F848" s="31">
        <v>1.5</v>
      </c>
      <c r="G848" s="31">
        <v>4.9</v>
      </c>
      <c r="H848" s="8" t="str">
        <f t="shared" si="26"/>
        <v> </v>
      </c>
      <c r="I848" s="8">
        <f t="shared" si="27"/>
        <v>0</v>
      </c>
    </row>
    <row r="849" spans="1:9">
      <c r="A849" s="25">
        <v>43471.9532635955</v>
      </c>
      <c r="B849" s="30" t="s">
        <v>3</v>
      </c>
      <c r="C849" s="30" t="s">
        <v>33</v>
      </c>
      <c r="D849" s="30" t="s">
        <v>33</v>
      </c>
      <c r="E849" s="31">
        <v>6.4</v>
      </c>
      <c r="F849" s="31">
        <v>1.5</v>
      </c>
      <c r="G849" s="31">
        <v>4.9</v>
      </c>
      <c r="H849" s="8" t="str">
        <f t="shared" si="26"/>
        <v> </v>
      </c>
      <c r="I849" s="8">
        <f t="shared" si="27"/>
        <v>0</v>
      </c>
    </row>
    <row r="850" spans="1:9">
      <c r="A850" s="25">
        <v>43471.9605311477</v>
      </c>
      <c r="B850" s="30" t="s">
        <v>3</v>
      </c>
      <c r="C850" s="30" t="s">
        <v>33</v>
      </c>
      <c r="D850" s="30" t="s">
        <v>33</v>
      </c>
      <c r="E850" s="31">
        <v>6.4</v>
      </c>
      <c r="F850" s="31">
        <v>1.5</v>
      </c>
      <c r="G850" s="31">
        <v>4.9</v>
      </c>
      <c r="H850" s="8" t="str">
        <f t="shared" si="26"/>
        <v> </v>
      </c>
      <c r="I850" s="8">
        <f t="shared" si="27"/>
        <v>0</v>
      </c>
    </row>
    <row r="851" spans="1:9">
      <c r="A851" s="25">
        <v>43471.9653939705</v>
      </c>
      <c r="B851" s="30" t="s">
        <v>3</v>
      </c>
      <c r="C851" s="30" t="s">
        <v>33</v>
      </c>
      <c r="D851" s="30" t="s">
        <v>33</v>
      </c>
      <c r="E851" s="31">
        <v>6.4</v>
      </c>
      <c r="F851" s="31">
        <v>1.5</v>
      </c>
      <c r="G851" s="31">
        <v>4.9</v>
      </c>
      <c r="H851" s="8" t="str">
        <f t="shared" si="26"/>
        <v> </v>
      </c>
      <c r="I851" s="8">
        <f t="shared" si="27"/>
        <v>0</v>
      </c>
    </row>
    <row r="852" spans="1:9">
      <c r="A852" s="25">
        <v>43471.9780221752</v>
      </c>
      <c r="B852" s="30" t="s">
        <v>3</v>
      </c>
      <c r="C852" s="30" t="s">
        <v>5</v>
      </c>
      <c r="D852" s="30" t="s">
        <v>33</v>
      </c>
      <c r="E852" s="31">
        <v>11.3</v>
      </c>
      <c r="F852" s="31">
        <v>3.5</v>
      </c>
      <c r="G852" s="31">
        <v>7.8</v>
      </c>
      <c r="H852" s="8" t="str">
        <f t="shared" si="26"/>
        <v>M</v>
      </c>
      <c r="I852" s="8">
        <f t="shared" si="27"/>
        <v>2</v>
      </c>
    </row>
    <row r="853" spans="1:9">
      <c r="A853" s="25">
        <v>43471.9823503352</v>
      </c>
      <c r="B853" s="30" t="s">
        <v>2</v>
      </c>
      <c r="C853" s="30" t="s">
        <v>33</v>
      </c>
      <c r="D853" s="30" t="s">
        <v>33</v>
      </c>
      <c r="E853" s="31">
        <v>5.4</v>
      </c>
      <c r="F853" s="31">
        <v>1.2</v>
      </c>
      <c r="G853" s="31">
        <v>4.2</v>
      </c>
      <c r="H853" s="8" t="str">
        <f t="shared" si="26"/>
        <v> </v>
      </c>
      <c r="I853" s="8">
        <f t="shared" si="27"/>
        <v>0</v>
      </c>
    </row>
    <row r="854" spans="1:9">
      <c r="A854" s="25">
        <v>43471.9988059572</v>
      </c>
      <c r="B854" s="30" t="s">
        <v>3</v>
      </c>
      <c r="C854" s="30" t="s">
        <v>33</v>
      </c>
      <c r="D854" s="30" t="s">
        <v>33</v>
      </c>
      <c r="E854" s="31">
        <v>6.4</v>
      </c>
      <c r="F854" s="31">
        <v>1.5</v>
      </c>
      <c r="G854" s="31">
        <v>4.9</v>
      </c>
      <c r="H854" s="8" t="str">
        <f t="shared" si="26"/>
        <v> </v>
      </c>
      <c r="I854" s="8">
        <f t="shared" si="27"/>
        <v>0</v>
      </c>
    </row>
    <row r="855" spans="1:9">
      <c r="A855" s="25">
        <v>43472.0014436476</v>
      </c>
      <c r="B855" s="30" t="s">
        <v>3</v>
      </c>
      <c r="C855" s="30" t="s">
        <v>33</v>
      </c>
      <c r="D855" s="30" t="s">
        <v>33</v>
      </c>
      <c r="E855" s="31">
        <v>6.4</v>
      </c>
      <c r="F855" s="31">
        <v>1.5</v>
      </c>
      <c r="G855" s="31">
        <v>4.9</v>
      </c>
      <c r="H855" s="8" t="str">
        <f t="shared" si="26"/>
        <v> </v>
      </c>
      <c r="I855" s="8">
        <f t="shared" si="27"/>
        <v>0</v>
      </c>
    </row>
    <row r="856" spans="1:9">
      <c r="A856" s="25">
        <v>43472.0029032121</v>
      </c>
      <c r="B856" s="30" t="s">
        <v>3</v>
      </c>
      <c r="C856" s="30" t="s">
        <v>5</v>
      </c>
      <c r="D856" s="30" t="s">
        <v>33</v>
      </c>
      <c r="E856" s="31">
        <v>11.3</v>
      </c>
      <c r="F856" s="31">
        <v>3.5</v>
      </c>
      <c r="G856" s="31">
        <v>7.8</v>
      </c>
      <c r="H856" s="8" t="str">
        <f t="shared" si="26"/>
        <v>M</v>
      </c>
      <c r="I856" s="8">
        <f t="shared" si="27"/>
        <v>2</v>
      </c>
    </row>
    <row r="857" spans="1:9">
      <c r="A857" s="25">
        <v>43472.0291672697</v>
      </c>
      <c r="B857" s="30" t="s">
        <v>3</v>
      </c>
      <c r="C857" s="30" t="s">
        <v>33</v>
      </c>
      <c r="D857" s="30" t="s">
        <v>33</v>
      </c>
      <c r="E857" s="31">
        <v>6.4</v>
      </c>
      <c r="F857" s="31">
        <v>1.5</v>
      </c>
      <c r="G857" s="31">
        <v>4.9</v>
      </c>
      <c r="H857" s="8" t="str">
        <f t="shared" si="26"/>
        <v> </v>
      </c>
      <c r="I857" s="8">
        <f t="shared" si="27"/>
        <v>0</v>
      </c>
    </row>
    <row r="858" spans="1:9">
      <c r="A858" s="25">
        <v>43472.0355766421</v>
      </c>
      <c r="B858" s="30" t="s">
        <v>4</v>
      </c>
      <c r="C858" s="30" t="s">
        <v>33</v>
      </c>
      <c r="D858" s="30" t="s">
        <v>33</v>
      </c>
      <c r="E858" s="31">
        <v>7.4</v>
      </c>
      <c r="F858" s="31">
        <v>1.7</v>
      </c>
      <c r="G858" s="31">
        <v>5.7</v>
      </c>
      <c r="H858" s="8" t="str">
        <f t="shared" si="26"/>
        <v> </v>
      </c>
      <c r="I858" s="8">
        <f t="shared" si="27"/>
        <v>0</v>
      </c>
    </row>
    <row r="859" spans="1:9">
      <c r="A859" s="25">
        <v>43472.0391192412</v>
      </c>
      <c r="B859" s="30" t="s">
        <v>2</v>
      </c>
      <c r="C859" s="30" t="s">
        <v>33</v>
      </c>
      <c r="D859" s="30" t="s">
        <v>33</v>
      </c>
      <c r="E859" s="31">
        <v>5.4</v>
      </c>
      <c r="F859" s="31">
        <v>1.2</v>
      </c>
      <c r="G859" s="31">
        <v>4.2</v>
      </c>
      <c r="H859" s="8" t="str">
        <f t="shared" si="26"/>
        <v> </v>
      </c>
      <c r="I859" s="8">
        <f t="shared" si="27"/>
        <v>0</v>
      </c>
    </row>
    <row r="860" spans="1:9">
      <c r="A860" s="25">
        <v>43472.0436923386</v>
      </c>
      <c r="B860" s="30" t="s">
        <v>4</v>
      </c>
      <c r="C860" s="30" t="s">
        <v>5</v>
      </c>
      <c r="D860" s="30" t="s">
        <v>33</v>
      </c>
      <c r="E860" s="31">
        <v>12.3</v>
      </c>
      <c r="F860" s="31">
        <v>3.7</v>
      </c>
      <c r="G860" s="31">
        <v>8.6</v>
      </c>
      <c r="H860" s="8" t="str">
        <f t="shared" si="26"/>
        <v>L</v>
      </c>
      <c r="I860" s="8">
        <f t="shared" si="27"/>
        <v>3</v>
      </c>
    </row>
    <row r="861" spans="1:9">
      <c r="A861" s="25">
        <v>43472.0501516069</v>
      </c>
      <c r="B861" s="30" t="s">
        <v>2</v>
      </c>
      <c r="C861" s="30" t="s">
        <v>5</v>
      </c>
      <c r="D861" s="30" t="s">
        <v>33</v>
      </c>
      <c r="E861" s="31">
        <v>10.3</v>
      </c>
      <c r="F861" s="31">
        <v>3.2</v>
      </c>
      <c r="G861" s="31">
        <v>7.1</v>
      </c>
      <c r="H861" s="8" t="str">
        <f t="shared" si="26"/>
        <v>S</v>
      </c>
      <c r="I861" s="8">
        <f t="shared" si="27"/>
        <v>1</v>
      </c>
    </row>
    <row r="862" spans="1:9">
      <c r="A862" s="25">
        <v>43472.0546052316</v>
      </c>
      <c r="B862" s="30" t="s">
        <v>3</v>
      </c>
      <c r="C862" s="30" t="s">
        <v>5</v>
      </c>
      <c r="D862" s="30" t="s">
        <v>33</v>
      </c>
      <c r="E862" s="31">
        <v>11.3</v>
      </c>
      <c r="F862" s="31">
        <v>3.5</v>
      </c>
      <c r="G862" s="31">
        <v>7.8</v>
      </c>
      <c r="H862" s="8" t="str">
        <f t="shared" si="26"/>
        <v>M</v>
      </c>
      <c r="I862" s="8">
        <f t="shared" si="27"/>
        <v>2</v>
      </c>
    </row>
    <row r="863" spans="1:9">
      <c r="A863" s="25">
        <v>43472.0702661231</v>
      </c>
      <c r="B863" s="30" t="s">
        <v>4</v>
      </c>
      <c r="C863" s="30" t="s">
        <v>33</v>
      </c>
      <c r="D863" s="30" t="s">
        <v>33</v>
      </c>
      <c r="E863" s="31">
        <v>7.4</v>
      </c>
      <c r="F863" s="31">
        <v>1.7</v>
      </c>
      <c r="G863" s="31">
        <v>5.7</v>
      </c>
      <c r="H863" s="8" t="str">
        <f t="shared" si="26"/>
        <v> </v>
      </c>
      <c r="I863" s="8">
        <f t="shared" si="27"/>
        <v>0</v>
      </c>
    </row>
    <row r="864" spans="1:9">
      <c r="A864" s="25">
        <v>43472.079476492</v>
      </c>
      <c r="B864" s="30" t="s">
        <v>2</v>
      </c>
      <c r="C864" s="30" t="s">
        <v>33</v>
      </c>
      <c r="D864" s="30" t="s">
        <v>33</v>
      </c>
      <c r="E864" s="31">
        <v>5.4</v>
      </c>
      <c r="F864" s="31">
        <v>1.2</v>
      </c>
      <c r="G864" s="31">
        <v>4.2</v>
      </c>
      <c r="H864" s="8" t="str">
        <f t="shared" si="26"/>
        <v> </v>
      </c>
      <c r="I864" s="8">
        <f t="shared" si="27"/>
        <v>0</v>
      </c>
    </row>
    <row r="865" spans="1:9">
      <c r="A865" s="25">
        <v>43472.0929110337</v>
      </c>
      <c r="B865" s="30" t="s">
        <v>4</v>
      </c>
      <c r="C865" s="30" t="s">
        <v>33</v>
      </c>
      <c r="D865" s="30" t="s">
        <v>33</v>
      </c>
      <c r="E865" s="31">
        <v>7.4</v>
      </c>
      <c r="F865" s="31">
        <v>1.7</v>
      </c>
      <c r="G865" s="31">
        <v>5.7</v>
      </c>
      <c r="H865" s="8" t="str">
        <f t="shared" si="26"/>
        <v> </v>
      </c>
      <c r="I865" s="8">
        <f t="shared" si="27"/>
        <v>0</v>
      </c>
    </row>
    <row r="866" spans="1:9">
      <c r="A866" s="25">
        <v>43472.1036458333</v>
      </c>
      <c r="B866" s="30" t="s">
        <v>2</v>
      </c>
      <c r="C866" s="30" t="s">
        <v>33</v>
      </c>
      <c r="D866" s="30" t="s">
        <v>33</v>
      </c>
      <c r="E866" s="31">
        <v>5.4</v>
      </c>
      <c r="F866" s="31">
        <v>1.2</v>
      </c>
      <c r="G866" s="31">
        <v>4.2</v>
      </c>
      <c r="H866" s="8" t="str">
        <f t="shared" si="26"/>
        <v> </v>
      </c>
      <c r="I866" s="8">
        <f t="shared" si="27"/>
        <v>0</v>
      </c>
    </row>
    <row r="867" spans="1:9">
      <c r="A867" s="25">
        <v>43472.1041087963</v>
      </c>
      <c r="B867" s="30" t="s">
        <v>3</v>
      </c>
      <c r="C867" s="30" t="s">
        <v>33</v>
      </c>
      <c r="D867" s="30" t="s">
        <v>33</v>
      </c>
      <c r="E867" s="31">
        <v>6.4</v>
      </c>
      <c r="F867" s="31">
        <v>1.5</v>
      </c>
      <c r="G867" s="31">
        <v>4.9</v>
      </c>
      <c r="H867" s="8" t="str">
        <f t="shared" si="26"/>
        <v> </v>
      </c>
      <c r="I867" s="8">
        <f t="shared" si="27"/>
        <v>0</v>
      </c>
    </row>
    <row r="868" spans="1:9">
      <c r="A868" s="25">
        <v>43472.1108889321</v>
      </c>
      <c r="B868" s="30" t="s">
        <v>4</v>
      </c>
      <c r="C868" s="30" t="s">
        <v>5</v>
      </c>
      <c r="D868" s="30" t="s">
        <v>33</v>
      </c>
      <c r="E868" s="31">
        <v>12.3</v>
      </c>
      <c r="F868" s="31">
        <v>3.7</v>
      </c>
      <c r="G868" s="31">
        <v>8.6</v>
      </c>
      <c r="H868" s="8" t="str">
        <f t="shared" si="26"/>
        <v>L</v>
      </c>
      <c r="I868" s="8">
        <f t="shared" si="27"/>
        <v>3</v>
      </c>
    </row>
    <row r="869" spans="1:9">
      <c r="A869" s="25">
        <v>43472.1223824389</v>
      </c>
      <c r="B869" s="30" t="s">
        <v>3</v>
      </c>
      <c r="C869" s="30" t="s">
        <v>33</v>
      </c>
      <c r="D869" s="30" t="s">
        <v>33</v>
      </c>
      <c r="E869" s="31">
        <v>6.4</v>
      </c>
      <c r="F869" s="31">
        <v>1.5</v>
      </c>
      <c r="G869" s="31">
        <v>4.9</v>
      </c>
      <c r="H869" s="8" t="str">
        <f t="shared" si="26"/>
        <v> </v>
      </c>
      <c r="I869" s="8">
        <f t="shared" si="27"/>
        <v>0</v>
      </c>
    </row>
    <row r="870" spans="1:9">
      <c r="A870" s="25">
        <v>43472.1276085197</v>
      </c>
      <c r="B870" s="30" t="s">
        <v>2</v>
      </c>
      <c r="C870" s="30" t="s">
        <v>5</v>
      </c>
      <c r="D870" s="30" t="s">
        <v>33</v>
      </c>
      <c r="E870" s="31">
        <v>10.3</v>
      </c>
      <c r="F870" s="31">
        <v>3.2</v>
      </c>
      <c r="G870" s="31">
        <v>7.1</v>
      </c>
      <c r="H870" s="8" t="str">
        <f t="shared" si="26"/>
        <v>S</v>
      </c>
      <c r="I870" s="8">
        <f t="shared" si="27"/>
        <v>1</v>
      </c>
    </row>
    <row r="871" spans="1:9">
      <c r="A871" s="25">
        <v>43472.1316662245</v>
      </c>
      <c r="B871" s="30" t="s">
        <v>3</v>
      </c>
      <c r="C871" s="30" t="s">
        <v>5</v>
      </c>
      <c r="D871" s="30" t="s">
        <v>33</v>
      </c>
      <c r="E871" s="31">
        <v>11.3</v>
      </c>
      <c r="F871" s="31">
        <v>3.5</v>
      </c>
      <c r="G871" s="31">
        <v>7.8</v>
      </c>
      <c r="H871" s="8" t="str">
        <f t="shared" si="26"/>
        <v>M</v>
      </c>
      <c r="I871" s="8">
        <f t="shared" si="27"/>
        <v>2</v>
      </c>
    </row>
    <row r="872" spans="1:9">
      <c r="A872" s="25">
        <v>43472.1378951631</v>
      </c>
      <c r="B872" s="30" t="s">
        <v>3</v>
      </c>
      <c r="C872" s="30" t="s">
        <v>33</v>
      </c>
      <c r="D872" s="30" t="s">
        <v>33</v>
      </c>
      <c r="E872" s="31">
        <v>6.4</v>
      </c>
      <c r="F872" s="31">
        <v>1.5</v>
      </c>
      <c r="G872" s="31">
        <v>4.9</v>
      </c>
      <c r="H872" s="8" t="str">
        <f t="shared" si="26"/>
        <v> </v>
      </c>
      <c r="I872" s="8">
        <f t="shared" si="27"/>
        <v>0</v>
      </c>
    </row>
    <row r="873" spans="1:9">
      <c r="A873" s="25">
        <v>43472.1411317143</v>
      </c>
      <c r="B873" s="30" t="s">
        <v>3</v>
      </c>
      <c r="C873" s="30" t="s">
        <v>33</v>
      </c>
      <c r="D873" s="30" t="s">
        <v>33</v>
      </c>
      <c r="E873" s="31">
        <v>6.4</v>
      </c>
      <c r="F873" s="31">
        <v>1.5</v>
      </c>
      <c r="G873" s="31">
        <v>4.9</v>
      </c>
      <c r="H873" s="8" t="str">
        <f t="shared" si="26"/>
        <v> </v>
      </c>
      <c r="I873" s="8">
        <f t="shared" si="27"/>
        <v>0</v>
      </c>
    </row>
    <row r="874" spans="1:9">
      <c r="A874" s="25">
        <v>43472.1592096764</v>
      </c>
      <c r="B874" s="30" t="s">
        <v>3</v>
      </c>
      <c r="C874" s="30" t="s">
        <v>33</v>
      </c>
      <c r="D874" s="30" t="s">
        <v>33</v>
      </c>
      <c r="E874" s="31">
        <v>6.4</v>
      </c>
      <c r="F874" s="31">
        <v>1.5</v>
      </c>
      <c r="G874" s="31">
        <v>4.9</v>
      </c>
      <c r="H874" s="8" t="str">
        <f t="shared" si="26"/>
        <v> </v>
      </c>
      <c r="I874" s="8">
        <f t="shared" si="27"/>
        <v>0</v>
      </c>
    </row>
    <row r="875" spans="1:9">
      <c r="A875" s="25">
        <v>43472.2052591037</v>
      </c>
      <c r="B875" s="30" t="s">
        <v>3</v>
      </c>
      <c r="C875" s="30" t="s">
        <v>33</v>
      </c>
      <c r="D875" s="30" t="s">
        <v>33</v>
      </c>
      <c r="E875" s="31">
        <v>6.4</v>
      </c>
      <c r="F875" s="31">
        <v>1.5</v>
      </c>
      <c r="G875" s="31">
        <v>4.9</v>
      </c>
      <c r="H875" s="8" t="str">
        <f t="shared" si="26"/>
        <v> </v>
      </c>
      <c r="I875" s="8">
        <f t="shared" si="27"/>
        <v>0</v>
      </c>
    </row>
    <row r="876" spans="1:9">
      <c r="A876" s="25">
        <v>43472.2111950751</v>
      </c>
      <c r="B876" s="30" t="s">
        <v>2</v>
      </c>
      <c r="C876" s="30" t="s">
        <v>33</v>
      </c>
      <c r="D876" s="30" t="s">
        <v>33</v>
      </c>
      <c r="E876" s="31">
        <v>5.4</v>
      </c>
      <c r="F876" s="31">
        <v>1.2</v>
      </c>
      <c r="G876" s="31">
        <v>4.2</v>
      </c>
      <c r="H876" s="8" t="str">
        <f t="shared" si="26"/>
        <v> </v>
      </c>
      <c r="I876" s="8">
        <f t="shared" si="27"/>
        <v>0</v>
      </c>
    </row>
    <row r="877" spans="1:9">
      <c r="A877" s="25">
        <v>43472.2294405343</v>
      </c>
      <c r="B877" s="30" t="s">
        <v>3</v>
      </c>
      <c r="C877" s="30" t="s">
        <v>5</v>
      </c>
      <c r="D877" s="30" t="s">
        <v>33</v>
      </c>
      <c r="E877" s="31">
        <v>11.3</v>
      </c>
      <c r="F877" s="31">
        <v>3.5</v>
      </c>
      <c r="G877" s="31">
        <v>7.8</v>
      </c>
      <c r="H877" s="8" t="str">
        <f t="shared" si="26"/>
        <v>M</v>
      </c>
      <c r="I877" s="8">
        <f t="shared" si="27"/>
        <v>2</v>
      </c>
    </row>
    <row r="878" spans="1:9">
      <c r="A878" s="25">
        <v>43472.2308952002</v>
      </c>
      <c r="B878" s="30" t="s">
        <v>4</v>
      </c>
      <c r="C878" s="30" t="s">
        <v>33</v>
      </c>
      <c r="D878" s="30" t="s">
        <v>33</v>
      </c>
      <c r="E878" s="31">
        <v>7.4</v>
      </c>
      <c r="F878" s="31">
        <v>1.7</v>
      </c>
      <c r="G878" s="31">
        <v>5.7</v>
      </c>
      <c r="H878" s="8" t="str">
        <f t="shared" si="26"/>
        <v> </v>
      </c>
      <c r="I878" s="8">
        <f t="shared" si="27"/>
        <v>0</v>
      </c>
    </row>
    <row r="879" spans="1:9">
      <c r="A879" s="25">
        <v>43472.2596318565</v>
      </c>
      <c r="B879" s="30" t="s">
        <v>4</v>
      </c>
      <c r="C879" s="30" t="s">
        <v>33</v>
      </c>
      <c r="D879" s="30" t="s">
        <v>33</v>
      </c>
      <c r="E879" s="31">
        <v>7.4</v>
      </c>
      <c r="F879" s="31">
        <v>1.7</v>
      </c>
      <c r="G879" s="31">
        <v>5.7</v>
      </c>
      <c r="H879" s="8" t="str">
        <f t="shared" si="26"/>
        <v> </v>
      </c>
      <c r="I879" s="8">
        <f t="shared" si="27"/>
        <v>0</v>
      </c>
    </row>
    <row r="880" spans="1:9">
      <c r="A880" s="25">
        <v>43472.2643538303</v>
      </c>
      <c r="B880" s="30" t="s">
        <v>2</v>
      </c>
      <c r="C880" s="30" t="s">
        <v>33</v>
      </c>
      <c r="D880" s="30" t="s">
        <v>33</v>
      </c>
      <c r="E880" s="31">
        <v>5.4</v>
      </c>
      <c r="F880" s="31">
        <v>1.2</v>
      </c>
      <c r="G880" s="31">
        <v>4.2</v>
      </c>
      <c r="H880" s="8" t="str">
        <f t="shared" si="26"/>
        <v> </v>
      </c>
      <c r="I880" s="8">
        <f t="shared" si="27"/>
        <v>0</v>
      </c>
    </row>
    <row r="881" spans="1:9">
      <c r="A881" s="25">
        <v>43472.2695558467</v>
      </c>
      <c r="B881" s="30" t="s">
        <v>4</v>
      </c>
      <c r="C881" s="30" t="s">
        <v>33</v>
      </c>
      <c r="D881" s="30" t="s">
        <v>33</v>
      </c>
      <c r="E881" s="31">
        <v>7.4</v>
      </c>
      <c r="F881" s="31">
        <v>1.7</v>
      </c>
      <c r="G881" s="31">
        <v>5.7</v>
      </c>
      <c r="H881" s="8" t="str">
        <f t="shared" si="26"/>
        <v> </v>
      </c>
      <c r="I881" s="8">
        <f t="shared" si="27"/>
        <v>0</v>
      </c>
    </row>
    <row r="882" spans="1:9">
      <c r="A882" s="25">
        <v>43472.2788632714</v>
      </c>
      <c r="B882" s="30" t="s">
        <v>3</v>
      </c>
      <c r="C882" s="30" t="s">
        <v>33</v>
      </c>
      <c r="D882" s="30" t="s">
        <v>33</v>
      </c>
      <c r="E882" s="31">
        <v>6.4</v>
      </c>
      <c r="F882" s="31">
        <v>1.5</v>
      </c>
      <c r="G882" s="31">
        <v>4.9</v>
      </c>
      <c r="H882" s="8" t="str">
        <f t="shared" si="26"/>
        <v> </v>
      </c>
      <c r="I882" s="8">
        <f t="shared" si="27"/>
        <v>0</v>
      </c>
    </row>
    <row r="883" spans="1:9">
      <c r="A883" s="25">
        <v>43472.2842994107</v>
      </c>
      <c r="B883" s="30" t="s">
        <v>3</v>
      </c>
      <c r="C883" s="30" t="s">
        <v>33</v>
      </c>
      <c r="D883" s="30" t="s">
        <v>33</v>
      </c>
      <c r="E883" s="31">
        <v>6.4</v>
      </c>
      <c r="F883" s="31">
        <v>1.5</v>
      </c>
      <c r="G883" s="31">
        <v>4.9</v>
      </c>
      <c r="H883" s="8" t="str">
        <f t="shared" si="26"/>
        <v> </v>
      </c>
      <c r="I883" s="8">
        <f t="shared" si="27"/>
        <v>0</v>
      </c>
    </row>
    <row r="884" spans="1:9">
      <c r="A884" s="25">
        <v>43472.2928114624</v>
      </c>
      <c r="B884" s="30" t="s">
        <v>4</v>
      </c>
      <c r="C884" s="30" t="s">
        <v>33</v>
      </c>
      <c r="D884" s="30" t="s">
        <v>33</v>
      </c>
      <c r="E884" s="31">
        <v>7.4</v>
      </c>
      <c r="F884" s="31">
        <v>1.7</v>
      </c>
      <c r="G884" s="31">
        <v>5.7</v>
      </c>
      <c r="H884" s="8" t="str">
        <f t="shared" si="26"/>
        <v> </v>
      </c>
      <c r="I884" s="8">
        <f t="shared" si="27"/>
        <v>0</v>
      </c>
    </row>
    <row r="885" spans="1:9">
      <c r="A885" s="25">
        <v>43472.3022666951</v>
      </c>
      <c r="B885" s="30" t="s">
        <v>2</v>
      </c>
      <c r="C885" s="30" t="s">
        <v>33</v>
      </c>
      <c r="D885" s="30" t="s">
        <v>33</v>
      </c>
      <c r="E885" s="31">
        <v>5.4</v>
      </c>
      <c r="F885" s="31">
        <v>1.2</v>
      </c>
      <c r="G885" s="31">
        <v>4.2</v>
      </c>
      <c r="H885" s="8" t="str">
        <f t="shared" si="26"/>
        <v> </v>
      </c>
      <c r="I885" s="8">
        <f t="shared" si="27"/>
        <v>0</v>
      </c>
    </row>
    <row r="886" spans="1:9">
      <c r="A886" s="25">
        <v>43472.303445241</v>
      </c>
      <c r="B886" s="30" t="s">
        <v>2</v>
      </c>
      <c r="C886" s="30" t="s">
        <v>33</v>
      </c>
      <c r="D886" s="30" t="s">
        <v>33</v>
      </c>
      <c r="E886" s="31">
        <v>5.4</v>
      </c>
      <c r="F886" s="31">
        <v>1.2</v>
      </c>
      <c r="G886" s="31">
        <v>4.2</v>
      </c>
      <c r="H886" s="8" t="str">
        <f t="shared" si="26"/>
        <v> </v>
      </c>
      <c r="I886" s="8">
        <f t="shared" si="27"/>
        <v>0</v>
      </c>
    </row>
    <row r="887" spans="1:9">
      <c r="A887" s="25">
        <v>43472.3037966443</v>
      </c>
      <c r="B887" s="30" t="s">
        <v>3</v>
      </c>
      <c r="C887" s="30" t="s">
        <v>33</v>
      </c>
      <c r="D887" s="30" t="s">
        <v>33</v>
      </c>
      <c r="E887" s="31">
        <v>6.4</v>
      </c>
      <c r="F887" s="31">
        <v>1.5</v>
      </c>
      <c r="G887" s="31">
        <v>4.9</v>
      </c>
      <c r="H887" s="8" t="str">
        <f t="shared" si="26"/>
        <v> </v>
      </c>
      <c r="I887" s="8">
        <f t="shared" si="27"/>
        <v>0</v>
      </c>
    </row>
    <row r="888" spans="1:9">
      <c r="A888" s="25">
        <v>43472.3064495233</v>
      </c>
      <c r="B888" s="30" t="s">
        <v>4</v>
      </c>
      <c r="C888" s="30" t="s">
        <v>33</v>
      </c>
      <c r="D888" s="30" t="s">
        <v>33</v>
      </c>
      <c r="E888" s="31">
        <v>7.4</v>
      </c>
      <c r="F888" s="31">
        <v>1.7</v>
      </c>
      <c r="G888" s="31">
        <v>5.7</v>
      </c>
      <c r="H888" s="8" t="str">
        <f t="shared" si="26"/>
        <v> </v>
      </c>
      <c r="I888" s="8">
        <f t="shared" si="27"/>
        <v>0</v>
      </c>
    </row>
    <row r="889" spans="1:9">
      <c r="A889" s="25">
        <v>43472.3121328819</v>
      </c>
      <c r="B889" s="30" t="s">
        <v>3</v>
      </c>
      <c r="C889" s="30" t="s">
        <v>33</v>
      </c>
      <c r="D889" s="30" t="s">
        <v>33</v>
      </c>
      <c r="E889" s="31">
        <v>6.4</v>
      </c>
      <c r="F889" s="31">
        <v>1.5</v>
      </c>
      <c r="G889" s="31">
        <v>4.9</v>
      </c>
      <c r="H889" s="8" t="str">
        <f t="shared" si="26"/>
        <v> </v>
      </c>
      <c r="I889" s="8">
        <f t="shared" si="27"/>
        <v>0</v>
      </c>
    </row>
    <row r="890" spans="1:9">
      <c r="A890" s="25">
        <v>43472.3123155541</v>
      </c>
      <c r="B890" s="30" t="s">
        <v>3</v>
      </c>
      <c r="C890" s="30" t="s">
        <v>33</v>
      </c>
      <c r="D890" s="30" t="s">
        <v>33</v>
      </c>
      <c r="E890" s="31">
        <v>6.4</v>
      </c>
      <c r="F890" s="31">
        <v>1.5</v>
      </c>
      <c r="G890" s="31">
        <v>4.9</v>
      </c>
      <c r="H890" s="8" t="str">
        <f t="shared" si="26"/>
        <v> </v>
      </c>
      <c r="I890" s="8">
        <f t="shared" si="27"/>
        <v>0</v>
      </c>
    </row>
    <row r="891" spans="1:9">
      <c r="A891" s="25">
        <v>43472.3142846913</v>
      </c>
      <c r="B891" s="30" t="s">
        <v>4</v>
      </c>
      <c r="C891" s="30" t="s">
        <v>33</v>
      </c>
      <c r="D891" s="30" t="s">
        <v>33</v>
      </c>
      <c r="E891" s="31">
        <v>7.4</v>
      </c>
      <c r="F891" s="31">
        <v>1.7</v>
      </c>
      <c r="G891" s="31">
        <v>5.7</v>
      </c>
      <c r="H891" s="8" t="str">
        <f t="shared" si="26"/>
        <v> </v>
      </c>
      <c r="I891" s="8">
        <f t="shared" si="27"/>
        <v>0</v>
      </c>
    </row>
    <row r="892" spans="1:9">
      <c r="A892" s="25">
        <v>43472.3144572901</v>
      </c>
      <c r="B892" s="30" t="s">
        <v>4</v>
      </c>
      <c r="C892" s="30" t="s">
        <v>33</v>
      </c>
      <c r="D892" s="30" t="s">
        <v>33</v>
      </c>
      <c r="E892" s="31">
        <v>7.4</v>
      </c>
      <c r="F892" s="31">
        <v>1.7</v>
      </c>
      <c r="G892" s="31">
        <v>5.7</v>
      </c>
      <c r="H892" s="8" t="str">
        <f t="shared" si="26"/>
        <v> </v>
      </c>
      <c r="I892" s="8">
        <f t="shared" si="27"/>
        <v>0</v>
      </c>
    </row>
    <row r="893" spans="1:9">
      <c r="A893" s="25">
        <v>43472.3178734326</v>
      </c>
      <c r="B893" s="30" t="s">
        <v>3</v>
      </c>
      <c r="C893" s="30" t="s">
        <v>33</v>
      </c>
      <c r="D893" s="30" t="s">
        <v>33</v>
      </c>
      <c r="E893" s="31">
        <v>6.4</v>
      </c>
      <c r="F893" s="31">
        <v>1.5</v>
      </c>
      <c r="G893" s="31">
        <v>4.9</v>
      </c>
      <c r="H893" s="8" t="str">
        <f t="shared" si="26"/>
        <v> </v>
      </c>
      <c r="I893" s="8">
        <f t="shared" si="27"/>
        <v>0</v>
      </c>
    </row>
    <row r="894" spans="1:9">
      <c r="A894" s="25">
        <v>43472.3232168833</v>
      </c>
      <c r="B894" s="30" t="s">
        <v>3</v>
      </c>
      <c r="C894" s="30" t="s">
        <v>33</v>
      </c>
      <c r="D894" s="30" t="s">
        <v>33</v>
      </c>
      <c r="E894" s="31">
        <v>6.4</v>
      </c>
      <c r="F894" s="31">
        <v>1.5</v>
      </c>
      <c r="G894" s="31">
        <v>4.9</v>
      </c>
      <c r="H894" s="8" t="str">
        <f t="shared" si="26"/>
        <v> </v>
      </c>
      <c r="I894" s="8">
        <f t="shared" si="27"/>
        <v>0</v>
      </c>
    </row>
    <row r="895" spans="1:9">
      <c r="A895" s="25">
        <v>43472.3289212505</v>
      </c>
      <c r="B895" s="30" t="s">
        <v>4</v>
      </c>
      <c r="C895" s="30" t="s">
        <v>33</v>
      </c>
      <c r="D895" s="30" t="s">
        <v>33</v>
      </c>
      <c r="E895" s="31">
        <v>7.4</v>
      </c>
      <c r="F895" s="31">
        <v>1.7</v>
      </c>
      <c r="G895" s="31">
        <v>5.7</v>
      </c>
      <c r="H895" s="8" t="str">
        <f t="shared" si="26"/>
        <v> </v>
      </c>
      <c r="I895" s="8">
        <f t="shared" si="27"/>
        <v>0</v>
      </c>
    </row>
    <row r="896" spans="1:9">
      <c r="A896" s="25">
        <v>43472.3292244326</v>
      </c>
      <c r="B896" s="30" t="s">
        <v>2</v>
      </c>
      <c r="C896" s="30" t="s">
        <v>33</v>
      </c>
      <c r="D896" s="30" t="s">
        <v>33</v>
      </c>
      <c r="E896" s="31">
        <v>5.4</v>
      </c>
      <c r="F896" s="31">
        <v>1.2</v>
      </c>
      <c r="G896" s="31">
        <v>4.2</v>
      </c>
      <c r="H896" s="8" t="str">
        <f t="shared" si="26"/>
        <v> </v>
      </c>
      <c r="I896" s="8">
        <f t="shared" si="27"/>
        <v>0</v>
      </c>
    </row>
    <row r="897" spans="1:9">
      <c r="A897" s="25">
        <v>43472.3378669497</v>
      </c>
      <c r="B897" s="30" t="s">
        <v>4</v>
      </c>
      <c r="C897" s="30" t="s">
        <v>33</v>
      </c>
      <c r="D897" s="30" t="s">
        <v>33</v>
      </c>
      <c r="E897" s="31">
        <v>7.4</v>
      </c>
      <c r="F897" s="31">
        <v>1.7</v>
      </c>
      <c r="G897" s="31">
        <v>5.7</v>
      </c>
      <c r="H897" s="8" t="str">
        <f t="shared" si="26"/>
        <v> </v>
      </c>
      <c r="I897" s="8">
        <f t="shared" si="27"/>
        <v>0</v>
      </c>
    </row>
    <row r="898" spans="1:9">
      <c r="A898" s="25">
        <v>43472.3452652194</v>
      </c>
      <c r="B898" s="30" t="s">
        <v>2</v>
      </c>
      <c r="C898" s="30" t="s">
        <v>33</v>
      </c>
      <c r="D898" s="30" t="s">
        <v>33</v>
      </c>
      <c r="E898" s="31">
        <v>5.4</v>
      </c>
      <c r="F898" s="31">
        <v>1.2</v>
      </c>
      <c r="G898" s="31">
        <v>4.2</v>
      </c>
      <c r="H898" s="8" t="str">
        <f t="shared" si="26"/>
        <v> </v>
      </c>
      <c r="I898" s="8">
        <f t="shared" si="27"/>
        <v>0</v>
      </c>
    </row>
    <row r="899" spans="1:9">
      <c r="A899" s="25">
        <v>43472.3459922725</v>
      </c>
      <c r="B899" s="30" t="s">
        <v>3</v>
      </c>
      <c r="C899" s="30" t="s">
        <v>33</v>
      </c>
      <c r="D899" s="30" t="s">
        <v>33</v>
      </c>
      <c r="E899" s="31">
        <v>6.4</v>
      </c>
      <c r="F899" s="31">
        <v>1.5</v>
      </c>
      <c r="G899" s="31">
        <v>4.9</v>
      </c>
      <c r="H899" s="8" t="str">
        <f t="shared" si="26"/>
        <v> </v>
      </c>
      <c r="I899" s="8">
        <f t="shared" si="27"/>
        <v>0</v>
      </c>
    </row>
    <row r="900" spans="1:9">
      <c r="A900" s="25">
        <v>43472.3632283434</v>
      </c>
      <c r="B900" s="30" t="s">
        <v>4</v>
      </c>
      <c r="C900" s="30" t="s">
        <v>5</v>
      </c>
      <c r="D900" s="30" t="s">
        <v>33</v>
      </c>
      <c r="E900" s="31">
        <v>12.3</v>
      </c>
      <c r="F900" s="31">
        <v>3.7</v>
      </c>
      <c r="G900" s="31">
        <v>8.6</v>
      </c>
      <c r="H900" s="8" t="str">
        <f t="shared" si="26"/>
        <v>L</v>
      </c>
      <c r="I900" s="8">
        <f t="shared" si="27"/>
        <v>3</v>
      </c>
    </row>
    <row r="901" spans="1:9">
      <c r="A901" s="25">
        <v>43472.3871007009</v>
      </c>
      <c r="B901" s="30" t="s">
        <v>4</v>
      </c>
      <c r="C901" s="30" t="s">
        <v>5</v>
      </c>
      <c r="D901" s="30" t="s">
        <v>33</v>
      </c>
      <c r="E901" s="31">
        <v>12.3</v>
      </c>
      <c r="F901" s="31">
        <v>3.7</v>
      </c>
      <c r="G901" s="31">
        <v>8.6</v>
      </c>
      <c r="H901" s="8" t="str">
        <f t="shared" si="26"/>
        <v>L</v>
      </c>
      <c r="I901" s="8">
        <f t="shared" si="27"/>
        <v>3</v>
      </c>
    </row>
    <row r="902" spans="1:9">
      <c r="A902" s="25">
        <v>43472.4012460814</v>
      </c>
      <c r="B902" s="30" t="s">
        <v>3</v>
      </c>
      <c r="C902" s="30" t="s">
        <v>33</v>
      </c>
      <c r="D902" s="30" t="s">
        <v>33</v>
      </c>
      <c r="E902" s="31">
        <v>6.4</v>
      </c>
      <c r="F902" s="31">
        <v>1.5</v>
      </c>
      <c r="G902" s="31">
        <v>4.9</v>
      </c>
      <c r="H902" s="8" t="str">
        <f t="shared" si="26"/>
        <v> </v>
      </c>
      <c r="I902" s="8">
        <f t="shared" si="27"/>
        <v>0</v>
      </c>
    </row>
    <row r="903" spans="1:9">
      <c r="A903" s="25">
        <v>43472.4060031333</v>
      </c>
      <c r="B903" s="30" t="s">
        <v>3</v>
      </c>
      <c r="C903" s="30" t="s">
        <v>33</v>
      </c>
      <c r="D903" s="30" t="s">
        <v>33</v>
      </c>
      <c r="E903" s="31">
        <v>6.4</v>
      </c>
      <c r="F903" s="31">
        <v>1.5</v>
      </c>
      <c r="G903" s="31">
        <v>4.9</v>
      </c>
      <c r="H903" s="8" t="str">
        <f t="shared" si="26"/>
        <v> </v>
      </c>
      <c r="I903" s="8">
        <f t="shared" si="27"/>
        <v>0</v>
      </c>
    </row>
    <row r="904" spans="1:9">
      <c r="A904" s="25">
        <v>43472.415513026</v>
      </c>
      <c r="B904" s="30" t="s">
        <v>3</v>
      </c>
      <c r="C904" s="30" t="s">
        <v>33</v>
      </c>
      <c r="D904" s="30" t="s">
        <v>33</v>
      </c>
      <c r="E904" s="31">
        <v>6.4</v>
      </c>
      <c r="F904" s="31">
        <v>1.5</v>
      </c>
      <c r="G904" s="31">
        <v>4.9</v>
      </c>
      <c r="H904" s="8" t="str">
        <f t="shared" si="26"/>
        <v> </v>
      </c>
      <c r="I904" s="8">
        <f t="shared" si="27"/>
        <v>0</v>
      </c>
    </row>
    <row r="905" spans="1:9">
      <c r="A905" s="25">
        <v>43472.4171507019</v>
      </c>
      <c r="B905" s="30" t="s">
        <v>3</v>
      </c>
      <c r="C905" s="30" t="s">
        <v>33</v>
      </c>
      <c r="D905" s="30" t="s">
        <v>33</v>
      </c>
      <c r="E905" s="31">
        <v>6.4</v>
      </c>
      <c r="F905" s="31">
        <v>1.5</v>
      </c>
      <c r="G905" s="31">
        <v>4.9</v>
      </c>
      <c r="H905" s="8" t="str">
        <f t="shared" si="26"/>
        <v> </v>
      </c>
      <c r="I905" s="8">
        <f t="shared" si="27"/>
        <v>0</v>
      </c>
    </row>
    <row r="906" spans="1:9">
      <c r="A906" s="25">
        <v>43472.418881496</v>
      </c>
      <c r="B906" s="30" t="s">
        <v>3</v>
      </c>
      <c r="C906" s="30" t="s">
        <v>33</v>
      </c>
      <c r="D906" s="30" t="s">
        <v>33</v>
      </c>
      <c r="E906" s="31">
        <v>6.4</v>
      </c>
      <c r="F906" s="31">
        <v>1.5</v>
      </c>
      <c r="G906" s="31">
        <v>4.9</v>
      </c>
      <c r="H906" s="8" t="str">
        <f t="shared" si="26"/>
        <v> </v>
      </c>
      <c r="I906" s="8">
        <f t="shared" si="27"/>
        <v>0</v>
      </c>
    </row>
    <row r="907" spans="1:9">
      <c r="A907" s="25">
        <v>43472.4201036651</v>
      </c>
      <c r="B907" s="30" t="s">
        <v>3</v>
      </c>
      <c r="C907" s="30" t="s">
        <v>33</v>
      </c>
      <c r="D907" s="30" t="s">
        <v>33</v>
      </c>
      <c r="E907" s="31">
        <v>6.4</v>
      </c>
      <c r="F907" s="31">
        <v>1.5</v>
      </c>
      <c r="G907" s="31">
        <v>4.9</v>
      </c>
      <c r="H907" s="8" t="str">
        <f t="shared" si="26"/>
        <v> </v>
      </c>
      <c r="I907" s="8">
        <f t="shared" si="27"/>
        <v>0</v>
      </c>
    </row>
    <row r="908" spans="1:9">
      <c r="A908" s="25">
        <v>43472.4264368858</v>
      </c>
      <c r="B908" s="30" t="s">
        <v>4</v>
      </c>
      <c r="C908" s="30" t="s">
        <v>33</v>
      </c>
      <c r="D908" s="30" t="s">
        <v>33</v>
      </c>
      <c r="E908" s="31">
        <v>7.4</v>
      </c>
      <c r="F908" s="31">
        <v>1.7</v>
      </c>
      <c r="G908" s="31">
        <v>5.7</v>
      </c>
      <c r="H908" s="8" t="str">
        <f t="shared" ref="H908:H971" si="28">IF(C908="Yes",B908," ")</f>
        <v> </v>
      </c>
      <c r="I908" s="8">
        <f t="shared" ref="I908:I971" si="29">IF(H908="S",1,IF(H908="M",2,IF(H908="L",3,0)))</f>
        <v>0</v>
      </c>
    </row>
    <row r="909" spans="1:9">
      <c r="A909" s="25">
        <v>43472.4363551501</v>
      </c>
      <c r="B909" s="30" t="s">
        <v>3</v>
      </c>
      <c r="C909" s="30" t="s">
        <v>33</v>
      </c>
      <c r="D909" s="30" t="s">
        <v>33</v>
      </c>
      <c r="E909" s="31">
        <v>6.4</v>
      </c>
      <c r="F909" s="31">
        <v>1.5</v>
      </c>
      <c r="G909" s="31">
        <v>4.9</v>
      </c>
      <c r="H909" s="8" t="str">
        <f t="shared" si="28"/>
        <v> </v>
      </c>
      <c r="I909" s="8">
        <f t="shared" si="29"/>
        <v>0</v>
      </c>
    </row>
    <row r="910" spans="1:9">
      <c r="A910" s="25">
        <v>43472.4374028607</v>
      </c>
      <c r="B910" s="30" t="s">
        <v>4</v>
      </c>
      <c r="C910" s="30" t="s">
        <v>33</v>
      </c>
      <c r="D910" s="30" t="s">
        <v>33</v>
      </c>
      <c r="E910" s="31">
        <v>7.4</v>
      </c>
      <c r="F910" s="31">
        <v>1.7</v>
      </c>
      <c r="G910" s="31">
        <v>5.7</v>
      </c>
      <c r="H910" s="8" t="str">
        <f t="shared" si="28"/>
        <v> </v>
      </c>
      <c r="I910" s="8">
        <f t="shared" si="29"/>
        <v>0</v>
      </c>
    </row>
    <row r="911" spans="1:9">
      <c r="A911" s="25">
        <v>43472.4397928423</v>
      </c>
      <c r="B911" s="30" t="s">
        <v>3</v>
      </c>
      <c r="C911" s="30" t="s">
        <v>33</v>
      </c>
      <c r="D911" s="30" t="s">
        <v>33</v>
      </c>
      <c r="E911" s="31">
        <v>6.4</v>
      </c>
      <c r="F911" s="31">
        <v>1.5</v>
      </c>
      <c r="G911" s="31">
        <v>4.9</v>
      </c>
      <c r="H911" s="8" t="str">
        <f t="shared" si="28"/>
        <v> </v>
      </c>
      <c r="I911" s="8">
        <f t="shared" si="29"/>
        <v>0</v>
      </c>
    </row>
    <row r="912" spans="1:9">
      <c r="A912" s="25">
        <v>43472.4416277502</v>
      </c>
      <c r="B912" s="30" t="s">
        <v>2</v>
      </c>
      <c r="C912" s="30" t="s">
        <v>33</v>
      </c>
      <c r="D912" s="30" t="s">
        <v>33</v>
      </c>
      <c r="E912" s="31">
        <v>5.4</v>
      </c>
      <c r="F912" s="31">
        <v>1.2</v>
      </c>
      <c r="G912" s="31">
        <v>4.2</v>
      </c>
      <c r="H912" s="8" t="str">
        <f t="shared" si="28"/>
        <v> </v>
      </c>
      <c r="I912" s="8">
        <f t="shared" si="29"/>
        <v>0</v>
      </c>
    </row>
    <row r="913" spans="1:9">
      <c r="A913" s="25">
        <v>43472.4419974552</v>
      </c>
      <c r="B913" s="30" t="s">
        <v>2</v>
      </c>
      <c r="C913" s="30" t="s">
        <v>33</v>
      </c>
      <c r="D913" s="30" t="s">
        <v>33</v>
      </c>
      <c r="E913" s="31">
        <v>5.4</v>
      </c>
      <c r="F913" s="31">
        <v>1.2</v>
      </c>
      <c r="G913" s="31">
        <v>4.2</v>
      </c>
      <c r="H913" s="8" t="str">
        <f t="shared" si="28"/>
        <v> </v>
      </c>
      <c r="I913" s="8">
        <f t="shared" si="29"/>
        <v>0</v>
      </c>
    </row>
    <row r="914" spans="1:9">
      <c r="A914" s="25">
        <v>43472.4457985343</v>
      </c>
      <c r="B914" s="30" t="s">
        <v>2</v>
      </c>
      <c r="C914" s="30" t="s">
        <v>5</v>
      </c>
      <c r="D914" s="30" t="s">
        <v>33</v>
      </c>
      <c r="E914" s="31">
        <v>10.3</v>
      </c>
      <c r="F914" s="31">
        <v>3.2</v>
      </c>
      <c r="G914" s="31">
        <v>7.1</v>
      </c>
      <c r="H914" s="8" t="str">
        <f t="shared" si="28"/>
        <v>S</v>
      </c>
      <c r="I914" s="8">
        <f t="shared" si="29"/>
        <v>1</v>
      </c>
    </row>
    <row r="915" spans="1:9">
      <c r="A915" s="25">
        <v>43472.4477987706</v>
      </c>
      <c r="B915" s="30" t="s">
        <v>4</v>
      </c>
      <c r="C915" s="30" t="s">
        <v>33</v>
      </c>
      <c r="D915" s="30" t="s">
        <v>33</v>
      </c>
      <c r="E915" s="31">
        <v>7.4</v>
      </c>
      <c r="F915" s="31">
        <v>1.7</v>
      </c>
      <c r="G915" s="31">
        <v>5.7</v>
      </c>
      <c r="H915" s="8" t="str">
        <f t="shared" si="28"/>
        <v> </v>
      </c>
      <c r="I915" s="8">
        <f t="shared" si="29"/>
        <v>0</v>
      </c>
    </row>
    <row r="916" spans="1:9">
      <c r="A916" s="25">
        <v>43472.455153541</v>
      </c>
      <c r="B916" s="30" t="s">
        <v>2</v>
      </c>
      <c r="C916" s="30" t="s">
        <v>5</v>
      </c>
      <c r="D916" s="30" t="s">
        <v>33</v>
      </c>
      <c r="E916" s="31">
        <v>10.3</v>
      </c>
      <c r="F916" s="31">
        <v>3.2</v>
      </c>
      <c r="G916" s="31">
        <v>7.1</v>
      </c>
      <c r="H916" s="8" t="str">
        <f t="shared" si="28"/>
        <v>S</v>
      </c>
      <c r="I916" s="8">
        <f t="shared" si="29"/>
        <v>1</v>
      </c>
    </row>
    <row r="917" spans="1:9">
      <c r="A917" s="25">
        <v>43472.4623256409</v>
      </c>
      <c r="B917" s="30" t="s">
        <v>3</v>
      </c>
      <c r="C917" s="30" t="s">
        <v>33</v>
      </c>
      <c r="D917" s="30" t="s">
        <v>33</v>
      </c>
      <c r="E917" s="31">
        <v>6.4</v>
      </c>
      <c r="F917" s="31">
        <v>1.5</v>
      </c>
      <c r="G917" s="31">
        <v>4.9</v>
      </c>
      <c r="H917" s="8" t="str">
        <f t="shared" si="28"/>
        <v> </v>
      </c>
      <c r="I917" s="8">
        <f t="shared" si="29"/>
        <v>0</v>
      </c>
    </row>
    <row r="918" spans="1:9">
      <c r="A918" s="25">
        <v>43472.4643865939</v>
      </c>
      <c r="B918" s="30" t="s">
        <v>4</v>
      </c>
      <c r="C918" s="30" t="s">
        <v>33</v>
      </c>
      <c r="D918" s="30" t="s">
        <v>33</v>
      </c>
      <c r="E918" s="31">
        <v>7.4</v>
      </c>
      <c r="F918" s="31">
        <v>1.7</v>
      </c>
      <c r="G918" s="31">
        <v>5.7</v>
      </c>
      <c r="H918" s="8" t="str">
        <f t="shared" si="28"/>
        <v> </v>
      </c>
      <c r="I918" s="8">
        <f t="shared" si="29"/>
        <v>0</v>
      </c>
    </row>
    <row r="919" spans="1:9">
      <c r="A919" s="25">
        <v>43472.4712842568</v>
      </c>
      <c r="B919" s="30" t="s">
        <v>3</v>
      </c>
      <c r="C919" s="30" t="s">
        <v>5</v>
      </c>
      <c r="D919" s="30" t="s">
        <v>33</v>
      </c>
      <c r="E919" s="31">
        <v>11.3</v>
      </c>
      <c r="F919" s="31">
        <v>3.5</v>
      </c>
      <c r="G919" s="31">
        <v>7.8</v>
      </c>
      <c r="H919" s="8" t="str">
        <f t="shared" si="28"/>
        <v>M</v>
      </c>
      <c r="I919" s="8">
        <f t="shared" si="29"/>
        <v>2</v>
      </c>
    </row>
    <row r="920" spans="1:9">
      <c r="A920" s="25">
        <v>43472.490083086</v>
      </c>
      <c r="B920" s="30" t="s">
        <v>4</v>
      </c>
      <c r="C920" s="30" t="s">
        <v>33</v>
      </c>
      <c r="D920" s="30" t="s">
        <v>33</v>
      </c>
      <c r="E920" s="31">
        <v>7.4</v>
      </c>
      <c r="F920" s="31">
        <v>1.7</v>
      </c>
      <c r="G920" s="31">
        <v>5.7</v>
      </c>
      <c r="H920" s="8" t="str">
        <f t="shared" si="28"/>
        <v> </v>
      </c>
      <c r="I920" s="8">
        <f t="shared" si="29"/>
        <v>0</v>
      </c>
    </row>
    <row r="921" spans="1:9">
      <c r="A921" s="25">
        <v>43472.4902800993</v>
      </c>
      <c r="B921" s="30" t="s">
        <v>4</v>
      </c>
      <c r="C921" s="30" t="s">
        <v>33</v>
      </c>
      <c r="D921" s="30" t="s">
        <v>33</v>
      </c>
      <c r="E921" s="31">
        <v>7.4</v>
      </c>
      <c r="F921" s="31">
        <v>1.7</v>
      </c>
      <c r="G921" s="31">
        <v>5.7</v>
      </c>
      <c r="H921" s="8" t="str">
        <f t="shared" si="28"/>
        <v> </v>
      </c>
      <c r="I921" s="8">
        <f t="shared" si="29"/>
        <v>0</v>
      </c>
    </row>
    <row r="922" spans="1:9">
      <c r="A922" s="25">
        <v>43472.4921052055</v>
      </c>
      <c r="B922" s="30" t="s">
        <v>4</v>
      </c>
      <c r="C922" s="30" t="s">
        <v>33</v>
      </c>
      <c r="D922" s="30" t="s">
        <v>33</v>
      </c>
      <c r="E922" s="31">
        <v>7.4</v>
      </c>
      <c r="F922" s="31">
        <v>1.7</v>
      </c>
      <c r="G922" s="31">
        <v>5.7</v>
      </c>
      <c r="H922" s="8" t="str">
        <f t="shared" si="28"/>
        <v> </v>
      </c>
      <c r="I922" s="8">
        <f t="shared" si="29"/>
        <v>0</v>
      </c>
    </row>
    <row r="923" spans="1:9">
      <c r="A923" s="25">
        <v>43472.4987540533</v>
      </c>
      <c r="B923" s="30" t="s">
        <v>3</v>
      </c>
      <c r="C923" s="30" t="s">
        <v>33</v>
      </c>
      <c r="D923" s="30" t="s">
        <v>33</v>
      </c>
      <c r="E923" s="31">
        <v>6.4</v>
      </c>
      <c r="F923" s="31">
        <v>1.5</v>
      </c>
      <c r="G923" s="31">
        <v>4.9</v>
      </c>
      <c r="H923" s="8" t="str">
        <f t="shared" si="28"/>
        <v> </v>
      </c>
      <c r="I923" s="8">
        <f t="shared" si="29"/>
        <v>0</v>
      </c>
    </row>
    <row r="924" spans="1:9">
      <c r="A924" s="25">
        <v>43472.499082206</v>
      </c>
      <c r="B924" s="30" t="s">
        <v>3</v>
      </c>
      <c r="C924" s="30" t="s">
        <v>5</v>
      </c>
      <c r="D924" s="30" t="s">
        <v>33</v>
      </c>
      <c r="E924" s="31">
        <v>11.3</v>
      </c>
      <c r="F924" s="31">
        <v>3.5</v>
      </c>
      <c r="G924" s="31">
        <v>7.8</v>
      </c>
      <c r="H924" s="8" t="str">
        <f t="shared" si="28"/>
        <v>M</v>
      </c>
      <c r="I924" s="8">
        <f t="shared" si="29"/>
        <v>2</v>
      </c>
    </row>
    <row r="925" spans="1:9">
      <c r="A925" s="25">
        <v>43472.5062482003</v>
      </c>
      <c r="B925" s="30" t="s">
        <v>3</v>
      </c>
      <c r="C925" s="30" t="s">
        <v>33</v>
      </c>
      <c r="D925" s="30" t="s">
        <v>33</v>
      </c>
      <c r="E925" s="31">
        <v>6.4</v>
      </c>
      <c r="F925" s="31">
        <v>1.5</v>
      </c>
      <c r="G925" s="31">
        <v>4.9</v>
      </c>
      <c r="H925" s="8" t="str">
        <f t="shared" si="28"/>
        <v> </v>
      </c>
      <c r="I925" s="8">
        <f t="shared" si="29"/>
        <v>0</v>
      </c>
    </row>
    <row r="926" spans="1:9">
      <c r="A926" s="25">
        <v>43472.5072286257</v>
      </c>
      <c r="B926" s="30" t="s">
        <v>3</v>
      </c>
      <c r="C926" s="30" t="s">
        <v>33</v>
      </c>
      <c r="D926" s="30" t="s">
        <v>33</v>
      </c>
      <c r="E926" s="31">
        <v>6.4</v>
      </c>
      <c r="F926" s="31">
        <v>1.5</v>
      </c>
      <c r="G926" s="31">
        <v>4.9</v>
      </c>
      <c r="H926" s="8" t="str">
        <f t="shared" si="28"/>
        <v> </v>
      </c>
      <c r="I926" s="8">
        <f t="shared" si="29"/>
        <v>0</v>
      </c>
    </row>
    <row r="927" spans="1:9">
      <c r="A927" s="25">
        <v>43472.5158217195</v>
      </c>
      <c r="B927" s="30" t="s">
        <v>2</v>
      </c>
      <c r="C927" s="30" t="s">
        <v>33</v>
      </c>
      <c r="D927" s="30" t="s">
        <v>33</v>
      </c>
      <c r="E927" s="31">
        <v>5.4</v>
      </c>
      <c r="F927" s="31">
        <v>1.2</v>
      </c>
      <c r="G927" s="31">
        <v>4.2</v>
      </c>
      <c r="H927" s="8" t="str">
        <f t="shared" si="28"/>
        <v> </v>
      </c>
      <c r="I927" s="8">
        <f t="shared" si="29"/>
        <v>0</v>
      </c>
    </row>
    <row r="928" spans="1:9">
      <c r="A928" s="25">
        <v>43472.5246786042</v>
      </c>
      <c r="B928" s="30" t="s">
        <v>4</v>
      </c>
      <c r="C928" s="30" t="s">
        <v>33</v>
      </c>
      <c r="D928" s="30" t="s">
        <v>33</v>
      </c>
      <c r="E928" s="31">
        <v>7.4</v>
      </c>
      <c r="F928" s="31">
        <v>1.7</v>
      </c>
      <c r="G928" s="31">
        <v>5.7</v>
      </c>
      <c r="H928" s="8" t="str">
        <f t="shared" si="28"/>
        <v> </v>
      </c>
      <c r="I928" s="8">
        <f t="shared" si="29"/>
        <v>0</v>
      </c>
    </row>
    <row r="929" spans="1:9">
      <c r="A929" s="25">
        <v>43472.5301275727</v>
      </c>
      <c r="B929" s="30" t="s">
        <v>4</v>
      </c>
      <c r="C929" s="30" t="s">
        <v>33</v>
      </c>
      <c r="D929" s="30" t="s">
        <v>33</v>
      </c>
      <c r="E929" s="31">
        <v>7.4</v>
      </c>
      <c r="F929" s="31">
        <v>1.7</v>
      </c>
      <c r="G929" s="31">
        <v>5.7</v>
      </c>
      <c r="H929" s="8" t="str">
        <f t="shared" si="28"/>
        <v> </v>
      </c>
      <c r="I929" s="8">
        <f t="shared" si="29"/>
        <v>0</v>
      </c>
    </row>
    <row r="930" spans="1:9">
      <c r="A930" s="25">
        <v>43472.5352635832</v>
      </c>
      <c r="B930" s="30" t="s">
        <v>3</v>
      </c>
      <c r="C930" s="30" t="s">
        <v>33</v>
      </c>
      <c r="D930" s="30" t="s">
        <v>33</v>
      </c>
      <c r="E930" s="31">
        <v>6.4</v>
      </c>
      <c r="F930" s="31">
        <v>1.5</v>
      </c>
      <c r="G930" s="31">
        <v>4.9</v>
      </c>
      <c r="H930" s="8" t="str">
        <f t="shared" si="28"/>
        <v> </v>
      </c>
      <c r="I930" s="8">
        <f t="shared" si="29"/>
        <v>0</v>
      </c>
    </row>
    <row r="931" spans="1:9">
      <c r="A931" s="25">
        <v>43472.5418615998</v>
      </c>
      <c r="B931" s="30" t="s">
        <v>4</v>
      </c>
      <c r="C931" s="30" t="s">
        <v>33</v>
      </c>
      <c r="D931" s="30" t="s">
        <v>33</v>
      </c>
      <c r="E931" s="31">
        <v>7.4</v>
      </c>
      <c r="F931" s="31">
        <v>1.7</v>
      </c>
      <c r="G931" s="31">
        <v>5.7</v>
      </c>
      <c r="H931" s="8" t="str">
        <f t="shared" si="28"/>
        <v> </v>
      </c>
      <c r="I931" s="8">
        <f t="shared" si="29"/>
        <v>0</v>
      </c>
    </row>
    <row r="932" spans="1:9">
      <c r="A932" s="25">
        <v>43472.5540583757</v>
      </c>
      <c r="B932" s="30" t="s">
        <v>2</v>
      </c>
      <c r="C932" s="30" t="s">
        <v>33</v>
      </c>
      <c r="D932" s="30" t="s">
        <v>33</v>
      </c>
      <c r="E932" s="31">
        <v>5.4</v>
      </c>
      <c r="F932" s="31">
        <v>1.2</v>
      </c>
      <c r="G932" s="31">
        <v>4.2</v>
      </c>
      <c r="H932" s="8" t="str">
        <f t="shared" si="28"/>
        <v> </v>
      </c>
      <c r="I932" s="8">
        <f t="shared" si="29"/>
        <v>0</v>
      </c>
    </row>
    <row r="933" spans="1:9">
      <c r="A933" s="25">
        <v>43472.5636999608</v>
      </c>
      <c r="B933" s="30" t="s">
        <v>3</v>
      </c>
      <c r="C933" s="30" t="s">
        <v>33</v>
      </c>
      <c r="D933" s="30" t="s">
        <v>33</v>
      </c>
      <c r="E933" s="31">
        <v>6.4</v>
      </c>
      <c r="F933" s="31">
        <v>1.5</v>
      </c>
      <c r="G933" s="31">
        <v>4.9</v>
      </c>
      <c r="H933" s="8" t="str">
        <f t="shared" si="28"/>
        <v> </v>
      </c>
      <c r="I933" s="8">
        <f t="shared" si="29"/>
        <v>0</v>
      </c>
    </row>
    <row r="934" spans="1:9">
      <c r="A934" s="25">
        <v>43472.5655774185</v>
      </c>
      <c r="B934" s="30" t="s">
        <v>4</v>
      </c>
      <c r="C934" s="30" t="s">
        <v>33</v>
      </c>
      <c r="D934" s="30" t="s">
        <v>33</v>
      </c>
      <c r="E934" s="31">
        <v>7.4</v>
      </c>
      <c r="F934" s="31">
        <v>1.7</v>
      </c>
      <c r="G934" s="31">
        <v>5.7</v>
      </c>
      <c r="H934" s="8" t="str">
        <f t="shared" si="28"/>
        <v> </v>
      </c>
      <c r="I934" s="8">
        <f t="shared" si="29"/>
        <v>0</v>
      </c>
    </row>
    <row r="935" spans="1:9">
      <c r="A935" s="25">
        <v>43472.5695068892</v>
      </c>
      <c r="B935" s="30" t="s">
        <v>2</v>
      </c>
      <c r="C935" s="30" t="s">
        <v>33</v>
      </c>
      <c r="D935" s="30" t="s">
        <v>33</v>
      </c>
      <c r="E935" s="31">
        <v>5.4</v>
      </c>
      <c r="F935" s="31">
        <v>1.2</v>
      </c>
      <c r="G935" s="31">
        <v>4.2</v>
      </c>
      <c r="H935" s="8" t="str">
        <f t="shared" si="28"/>
        <v> </v>
      </c>
      <c r="I935" s="8">
        <f t="shared" si="29"/>
        <v>0</v>
      </c>
    </row>
    <row r="936" spans="1:9">
      <c r="A936" s="25">
        <v>43472.589082396</v>
      </c>
      <c r="B936" s="30" t="s">
        <v>3</v>
      </c>
      <c r="C936" s="30" t="s">
        <v>33</v>
      </c>
      <c r="D936" s="30" t="s">
        <v>33</v>
      </c>
      <c r="E936" s="31">
        <v>6.4</v>
      </c>
      <c r="F936" s="31">
        <v>1.5</v>
      </c>
      <c r="G936" s="31">
        <v>4.9</v>
      </c>
      <c r="H936" s="8" t="str">
        <f t="shared" si="28"/>
        <v> </v>
      </c>
      <c r="I936" s="8">
        <f t="shared" si="29"/>
        <v>0</v>
      </c>
    </row>
    <row r="937" spans="1:9">
      <c r="A937" s="25">
        <v>43472.5901868572</v>
      </c>
      <c r="B937" s="30" t="s">
        <v>3</v>
      </c>
      <c r="C937" s="30" t="s">
        <v>33</v>
      </c>
      <c r="D937" s="30" t="s">
        <v>33</v>
      </c>
      <c r="E937" s="31">
        <v>6.4</v>
      </c>
      <c r="F937" s="31">
        <v>1.5</v>
      </c>
      <c r="G937" s="31">
        <v>4.9</v>
      </c>
      <c r="H937" s="8" t="str">
        <f t="shared" si="28"/>
        <v> </v>
      </c>
      <c r="I937" s="8">
        <f t="shared" si="29"/>
        <v>0</v>
      </c>
    </row>
    <row r="938" spans="1:9">
      <c r="A938" s="25">
        <v>43472.599175102</v>
      </c>
      <c r="B938" s="30" t="s">
        <v>4</v>
      </c>
      <c r="C938" s="30" t="s">
        <v>33</v>
      </c>
      <c r="D938" s="30" t="s">
        <v>33</v>
      </c>
      <c r="E938" s="31">
        <v>7.4</v>
      </c>
      <c r="F938" s="31">
        <v>1.7</v>
      </c>
      <c r="G938" s="31">
        <v>5.7</v>
      </c>
      <c r="H938" s="8" t="str">
        <f t="shared" si="28"/>
        <v> </v>
      </c>
      <c r="I938" s="8">
        <f t="shared" si="29"/>
        <v>0</v>
      </c>
    </row>
    <row r="939" spans="1:9">
      <c r="A939" s="25">
        <v>43472.6038696751</v>
      </c>
      <c r="B939" s="30" t="s">
        <v>3</v>
      </c>
      <c r="C939" s="30" t="s">
        <v>33</v>
      </c>
      <c r="D939" s="30" t="s">
        <v>33</v>
      </c>
      <c r="E939" s="31">
        <v>6.4</v>
      </c>
      <c r="F939" s="31">
        <v>1.5</v>
      </c>
      <c r="G939" s="31">
        <v>4.9</v>
      </c>
      <c r="H939" s="8" t="str">
        <f t="shared" si="28"/>
        <v> </v>
      </c>
      <c r="I939" s="8">
        <f t="shared" si="29"/>
        <v>0</v>
      </c>
    </row>
    <row r="940" spans="1:9">
      <c r="A940" s="25">
        <v>43472.6149767385</v>
      </c>
      <c r="B940" s="30" t="s">
        <v>3</v>
      </c>
      <c r="C940" s="30" t="s">
        <v>33</v>
      </c>
      <c r="D940" s="30" t="s">
        <v>33</v>
      </c>
      <c r="E940" s="31">
        <v>6.4</v>
      </c>
      <c r="F940" s="31">
        <v>1.5</v>
      </c>
      <c r="G940" s="31">
        <v>4.9</v>
      </c>
      <c r="H940" s="8" t="str">
        <f t="shared" si="28"/>
        <v> </v>
      </c>
      <c r="I940" s="8">
        <f t="shared" si="29"/>
        <v>0</v>
      </c>
    </row>
    <row r="941" spans="1:9">
      <c r="A941" s="25">
        <v>43472.6217617825</v>
      </c>
      <c r="B941" s="30" t="s">
        <v>4</v>
      </c>
      <c r="C941" s="30" t="s">
        <v>33</v>
      </c>
      <c r="D941" s="30" t="s">
        <v>33</v>
      </c>
      <c r="E941" s="31">
        <v>7.4</v>
      </c>
      <c r="F941" s="31">
        <v>1.7</v>
      </c>
      <c r="G941" s="31">
        <v>5.7</v>
      </c>
      <c r="H941" s="8" t="str">
        <f t="shared" si="28"/>
        <v> </v>
      </c>
      <c r="I941" s="8">
        <f t="shared" si="29"/>
        <v>0</v>
      </c>
    </row>
    <row r="942" spans="1:9">
      <c r="A942" s="25">
        <v>43472.6277706869</v>
      </c>
      <c r="B942" s="30" t="s">
        <v>4</v>
      </c>
      <c r="C942" s="30" t="s">
        <v>33</v>
      </c>
      <c r="D942" s="30" t="s">
        <v>33</v>
      </c>
      <c r="E942" s="31">
        <v>7.4</v>
      </c>
      <c r="F942" s="31">
        <v>1.7</v>
      </c>
      <c r="G942" s="31">
        <v>5.7</v>
      </c>
      <c r="H942" s="8" t="str">
        <f t="shared" si="28"/>
        <v> </v>
      </c>
      <c r="I942" s="8">
        <f t="shared" si="29"/>
        <v>0</v>
      </c>
    </row>
    <row r="943" spans="1:9">
      <c r="A943" s="25">
        <v>43472.6533032401</v>
      </c>
      <c r="B943" s="30" t="s">
        <v>3</v>
      </c>
      <c r="C943" s="30" t="s">
        <v>5</v>
      </c>
      <c r="D943" s="30" t="s">
        <v>33</v>
      </c>
      <c r="E943" s="31">
        <v>11.3</v>
      </c>
      <c r="F943" s="31">
        <v>3.5</v>
      </c>
      <c r="G943" s="31">
        <v>7.8</v>
      </c>
      <c r="H943" s="8" t="str">
        <f t="shared" si="28"/>
        <v>M</v>
      </c>
      <c r="I943" s="8">
        <f t="shared" si="29"/>
        <v>2</v>
      </c>
    </row>
    <row r="944" spans="1:9">
      <c r="A944" s="25">
        <v>43472.6576684137</v>
      </c>
      <c r="B944" s="30" t="s">
        <v>2</v>
      </c>
      <c r="C944" s="30" t="s">
        <v>33</v>
      </c>
      <c r="D944" s="30" t="s">
        <v>33</v>
      </c>
      <c r="E944" s="31">
        <v>5.4</v>
      </c>
      <c r="F944" s="31">
        <v>1.2</v>
      </c>
      <c r="G944" s="31">
        <v>4.2</v>
      </c>
      <c r="H944" s="8" t="str">
        <f t="shared" si="28"/>
        <v> </v>
      </c>
      <c r="I944" s="8">
        <f t="shared" si="29"/>
        <v>0</v>
      </c>
    </row>
    <row r="945" spans="1:9">
      <c r="A945" s="25">
        <v>43472.6607426593</v>
      </c>
      <c r="B945" s="30" t="s">
        <v>2</v>
      </c>
      <c r="C945" s="30" t="s">
        <v>33</v>
      </c>
      <c r="D945" s="30" t="s">
        <v>33</v>
      </c>
      <c r="E945" s="31">
        <v>5.4</v>
      </c>
      <c r="F945" s="31">
        <v>1.2</v>
      </c>
      <c r="G945" s="31">
        <v>4.2</v>
      </c>
      <c r="H945" s="8" t="str">
        <f t="shared" si="28"/>
        <v> </v>
      </c>
      <c r="I945" s="8">
        <f t="shared" si="29"/>
        <v>0</v>
      </c>
    </row>
    <row r="946" spans="1:9">
      <c r="A946" s="25">
        <v>43472.6639121749</v>
      </c>
      <c r="B946" s="30" t="s">
        <v>2</v>
      </c>
      <c r="C946" s="30" t="s">
        <v>5</v>
      </c>
      <c r="D946" s="30" t="s">
        <v>33</v>
      </c>
      <c r="E946" s="31">
        <v>10.3</v>
      </c>
      <c r="F946" s="31">
        <v>3.2</v>
      </c>
      <c r="G946" s="31">
        <v>7.1</v>
      </c>
      <c r="H946" s="8" t="str">
        <f t="shared" si="28"/>
        <v>S</v>
      </c>
      <c r="I946" s="8">
        <f t="shared" si="29"/>
        <v>1</v>
      </c>
    </row>
    <row r="947" spans="1:9">
      <c r="A947" s="25">
        <v>43472.6641047393</v>
      </c>
      <c r="B947" s="30" t="s">
        <v>3</v>
      </c>
      <c r="C947" s="30" t="s">
        <v>33</v>
      </c>
      <c r="D947" s="30" t="s">
        <v>33</v>
      </c>
      <c r="E947" s="31">
        <v>6.4</v>
      </c>
      <c r="F947" s="31">
        <v>1.5</v>
      </c>
      <c r="G947" s="31">
        <v>4.9</v>
      </c>
      <c r="H947" s="8" t="str">
        <f t="shared" si="28"/>
        <v> </v>
      </c>
      <c r="I947" s="8">
        <f t="shared" si="29"/>
        <v>0</v>
      </c>
    </row>
    <row r="948" spans="1:9">
      <c r="A948" s="25">
        <v>43472.6785976537</v>
      </c>
      <c r="B948" s="30" t="s">
        <v>3</v>
      </c>
      <c r="C948" s="30" t="s">
        <v>33</v>
      </c>
      <c r="D948" s="30" t="s">
        <v>33</v>
      </c>
      <c r="E948" s="31">
        <v>6.4</v>
      </c>
      <c r="F948" s="31">
        <v>1.5</v>
      </c>
      <c r="G948" s="31">
        <v>4.9</v>
      </c>
      <c r="H948" s="8" t="str">
        <f t="shared" si="28"/>
        <v> </v>
      </c>
      <c r="I948" s="8">
        <f t="shared" si="29"/>
        <v>0</v>
      </c>
    </row>
    <row r="949" spans="1:9">
      <c r="A949" s="25">
        <v>43472.7021454181</v>
      </c>
      <c r="B949" s="30" t="s">
        <v>3</v>
      </c>
      <c r="C949" s="30" t="s">
        <v>33</v>
      </c>
      <c r="D949" s="30" t="s">
        <v>33</v>
      </c>
      <c r="E949" s="31">
        <v>6.4</v>
      </c>
      <c r="F949" s="31">
        <v>1.5</v>
      </c>
      <c r="G949" s="31">
        <v>4.9</v>
      </c>
      <c r="H949" s="8" t="str">
        <f t="shared" si="28"/>
        <v> </v>
      </c>
      <c r="I949" s="8">
        <f t="shared" si="29"/>
        <v>0</v>
      </c>
    </row>
    <row r="950" spans="1:9">
      <c r="A950" s="25">
        <v>43472.7067743812</v>
      </c>
      <c r="B950" s="30" t="s">
        <v>2</v>
      </c>
      <c r="C950" s="30" t="s">
        <v>33</v>
      </c>
      <c r="D950" s="30" t="s">
        <v>33</v>
      </c>
      <c r="E950" s="31">
        <v>5.4</v>
      </c>
      <c r="F950" s="31">
        <v>1.2</v>
      </c>
      <c r="G950" s="31">
        <v>4.2</v>
      </c>
      <c r="H950" s="8" t="str">
        <f t="shared" si="28"/>
        <v> </v>
      </c>
      <c r="I950" s="8">
        <f t="shared" si="29"/>
        <v>0</v>
      </c>
    </row>
    <row r="951" spans="1:9">
      <c r="A951" s="25">
        <v>43472.7082723369</v>
      </c>
      <c r="B951" s="30" t="s">
        <v>4</v>
      </c>
      <c r="C951" s="30" t="s">
        <v>33</v>
      </c>
      <c r="D951" s="30" t="s">
        <v>33</v>
      </c>
      <c r="E951" s="31">
        <v>7.4</v>
      </c>
      <c r="F951" s="31">
        <v>1.7</v>
      </c>
      <c r="G951" s="31">
        <v>5.7</v>
      </c>
      <c r="H951" s="8" t="str">
        <f t="shared" si="28"/>
        <v> </v>
      </c>
      <c r="I951" s="8">
        <f t="shared" si="29"/>
        <v>0</v>
      </c>
    </row>
    <row r="952" spans="1:9">
      <c r="A952" s="25">
        <v>43472.7188348811</v>
      </c>
      <c r="B952" s="30" t="s">
        <v>3</v>
      </c>
      <c r="C952" s="30" t="s">
        <v>5</v>
      </c>
      <c r="D952" s="30" t="s">
        <v>33</v>
      </c>
      <c r="E952" s="31">
        <v>11.3</v>
      </c>
      <c r="F952" s="31">
        <v>3.5</v>
      </c>
      <c r="G952" s="31">
        <v>7.8</v>
      </c>
      <c r="H952" s="8" t="str">
        <f t="shared" si="28"/>
        <v>M</v>
      </c>
      <c r="I952" s="8">
        <f t="shared" si="29"/>
        <v>2</v>
      </c>
    </row>
    <row r="953" spans="1:9">
      <c r="A953" s="25">
        <v>43472.7292254876</v>
      </c>
      <c r="B953" s="30" t="s">
        <v>2</v>
      </c>
      <c r="C953" s="30" t="s">
        <v>33</v>
      </c>
      <c r="D953" s="30" t="s">
        <v>33</v>
      </c>
      <c r="E953" s="31">
        <v>5.4</v>
      </c>
      <c r="F953" s="31">
        <v>1.2</v>
      </c>
      <c r="G953" s="31">
        <v>4.2</v>
      </c>
      <c r="H953" s="8" t="str">
        <f t="shared" si="28"/>
        <v> </v>
      </c>
      <c r="I953" s="8">
        <f t="shared" si="29"/>
        <v>0</v>
      </c>
    </row>
    <row r="954" spans="1:9">
      <c r="A954" s="25">
        <v>43472.7297452539</v>
      </c>
      <c r="B954" s="30" t="s">
        <v>3</v>
      </c>
      <c r="C954" s="30" t="s">
        <v>33</v>
      </c>
      <c r="D954" s="30" t="s">
        <v>33</v>
      </c>
      <c r="E954" s="31">
        <v>6.4</v>
      </c>
      <c r="F954" s="31">
        <v>1.5</v>
      </c>
      <c r="G954" s="31">
        <v>4.9</v>
      </c>
      <c r="H954" s="8" t="str">
        <f t="shared" si="28"/>
        <v> </v>
      </c>
      <c r="I954" s="8">
        <f t="shared" si="29"/>
        <v>0</v>
      </c>
    </row>
    <row r="955" spans="1:9">
      <c r="A955" s="25">
        <v>43472.7322285155</v>
      </c>
      <c r="B955" s="30" t="s">
        <v>4</v>
      </c>
      <c r="C955" s="30" t="s">
        <v>33</v>
      </c>
      <c r="D955" s="30" t="s">
        <v>33</v>
      </c>
      <c r="E955" s="31">
        <v>7.4</v>
      </c>
      <c r="F955" s="31">
        <v>1.7</v>
      </c>
      <c r="G955" s="31">
        <v>5.7</v>
      </c>
      <c r="H955" s="8" t="str">
        <f t="shared" si="28"/>
        <v> </v>
      </c>
      <c r="I955" s="8">
        <f t="shared" si="29"/>
        <v>0</v>
      </c>
    </row>
    <row r="956" spans="1:9">
      <c r="A956" s="25">
        <v>43472.734479985</v>
      </c>
      <c r="B956" s="30" t="s">
        <v>3</v>
      </c>
      <c r="C956" s="30" t="s">
        <v>33</v>
      </c>
      <c r="D956" s="30" t="s">
        <v>33</v>
      </c>
      <c r="E956" s="31">
        <v>6.4</v>
      </c>
      <c r="F956" s="31">
        <v>1.5</v>
      </c>
      <c r="G956" s="31">
        <v>4.9</v>
      </c>
      <c r="H956" s="8" t="str">
        <f t="shared" si="28"/>
        <v> </v>
      </c>
      <c r="I956" s="8">
        <f t="shared" si="29"/>
        <v>0</v>
      </c>
    </row>
    <row r="957" spans="1:9">
      <c r="A957" s="25">
        <v>43472.7559555004</v>
      </c>
      <c r="B957" s="30" t="s">
        <v>4</v>
      </c>
      <c r="C957" s="30" t="s">
        <v>5</v>
      </c>
      <c r="D957" s="30" t="s">
        <v>33</v>
      </c>
      <c r="E957" s="31">
        <v>12.3</v>
      </c>
      <c r="F957" s="31">
        <v>3.7</v>
      </c>
      <c r="G957" s="31">
        <v>8.6</v>
      </c>
      <c r="H957" s="8" t="str">
        <f t="shared" si="28"/>
        <v>L</v>
      </c>
      <c r="I957" s="8">
        <f t="shared" si="29"/>
        <v>3</v>
      </c>
    </row>
    <row r="958" spans="1:9">
      <c r="A958" s="25">
        <v>43472.7746296152</v>
      </c>
      <c r="B958" s="30" t="s">
        <v>3</v>
      </c>
      <c r="C958" s="30" t="s">
        <v>5</v>
      </c>
      <c r="D958" s="30" t="s">
        <v>33</v>
      </c>
      <c r="E958" s="31">
        <v>11.3</v>
      </c>
      <c r="F958" s="31">
        <v>3.5</v>
      </c>
      <c r="G958" s="31">
        <v>7.8</v>
      </c>
      <c r="H958" s="8" t="str">
        <f t="shared" si="28"/>
        <v>M</v>
      </c>
      <c r="I958" s="8">
        <f t="shared" si="29"/>
        <v>2</v>
      </c>
    </row>
    <row r="959" spans="1:9">
      <c r="A959" s="25">
        <v>43472.7881069808</v>
      </c>
      <c r="B959" s="30" t="s">
        <v>2</v>
      </c>
      <c r="C959" s="30" t="s">
        <v>33</v>
      </c>
      <c r="D959" s="30" t="s">
        <v>33</v>
      </c>
      <c r="E959" s="31">
        <v>5.4</v>
      </c>
      <c r="F959" s="31">
        <v>1.2</v>
      </c>
      <c r="G959" s="31">
        <v>4.2</v>
      </c>
      <c r="H959" s="8" t="str">
        <f t="shared" si="28"/>
        <v> </v>
      </c>
      <c r="I959" s="8">
        <f t="shared" si="29"/>
        <v>0</v>
      </c>
    </row>
    <row r="960" spans="1:9">
      <c r="A960" s="25">
        <v>43472.7930547075</v>
      </c>
      <c r="B960" s="30" t="s">
        <v>3</v>
      </c>
      <c r="C960" s="30" t="s">
        <v>33</v>
      </c>
      <c r="D960" s="30" t="s">
        <v>33</v>
      </c>
      <c r="E960" s="31">
        <v>6.4</v>
      </c>
      <c r="F960" s="31">
        <v>1.5</v>
      </c>
      <c r="G960" s="31">
        <v>4.9</v>
      </c>
      <c r="H960" s="8" t="str">
        <f t="shared" si="28"/>
        <v> </v>
      </c>
      <c r="I960" s="8">
        <f t="shared" si="29"/>
        <v>0</v>
      </c>
    </row>
    <row r="961" spans="1:9">
      <c r="A961" s="25">
        <v>43472.7946871912</v>
      </c>
      <c r="B961" s="30" t="s">
        <v>3</v>
      </c>
      <c r="C961" s="30" t="s">
        <v>33</v>
      </c>
      <c r="D961" s="30" t="s">
        <v>33</v>
      </c>
      <c r="E961" s="31">
        <v>6.4</v>
      </c>
      <c r="F961" s="31">
        <v>1.5</v>
      </c>
      <c r="G961" s="31">
        <v>4.9</v>
      </c>
      <c r="H961" s="8" t="str">
        <f t="shared" si="28"/>
        <v> </v>
      </c>
      <c r="I961" s="8">
        <f t="shared" si="29"/>
        <v>0</v>
      </c>
    </row>
    <row r="962" spans="1:9">
      <c r="A962" s="25">
        <v>43472.7952057782</v>
      </c>
      <c r="B962" s="30" t="s">
        <v>3</v>
      </c>
      <c r="C962" s="30" t="s">
        <v>33</v>
      </c>
      <c r="D962" s="30" t="s">
        <v>33</v>
      </c>
      <c r="E962" s="31">
        <v>6.4</v>
      </c>
      <c r="F962" s="31">
        <v>1.5</v>
      </c>
      <c r="G962" s="31">
        <v>4.9</v>
      </c>
      <c r="H962" s="8" t="str">
        <f t="shared" si="28"/>
        <v> </v>
      </c>
      <c r="I962" s="8">
        <f t="shared" si="29"/>
        <v>0</v>
      </c>
    </row>
    <row r="963" spans="1:9">
      <c r="A963" s="25">
        <v>43472.7956495571</v>
      </c>
      <c r="B963" s="30" t="s">
        <v>3</v>
      </c>
      <c r="C963" s="30" t="s">
        <v>33</v>
      </c>
      <c r="D963" s="30" t="s">
        <v>33</v>
      </c>
      <c r="E963" s="31">
        <v>6.4</v>
      </c>
      <c r="F963" s="31">
        <v>1.5</v>
      </c>
      <c r="G963" s="31">
        <v>4.9</v>
      </c>
      <c r="H963" s="8" t="str">
        <f t="shared" si="28"/>
        <v> </v>
      </c>
      <c r="I963" s="8">
        <f t="shared" si="29"/>
        <v>0</v>
      </c>
    </row>
    <row r="964" spans="1:9">
      <c r="A964" s="25">
        <v>43472.7995600571</v>
      </c>
      <c r="B964" s="30" t="s">
        <v>3</v>
      </c>
      <c r="C964" s="30" t="s">
        <v>33</v>
      </c>
      <c r="D964" s="30" t="s">
        <v>33</v>
      </c>
      <c r="E964" s="31">
        <v>6.4</v>
      </c>
      <c r="F964" s="31">
        <v>1.5</v>
      </c>
      <c r="G964" s="31">
        <v>4.9</v>
      </c>
      <c r="H964" s="8" t="str">
        <f t="shared" si="28"/>
        <v> </v>
      </c>
      <c r="I964" s="8">
        <f t="shared" si="29"/>
        <v>0</v>
      </c>
    </row>
    <row r="965" spans="1:9">
      <c r="A965" s="25">
        <v>43472.8145024038</v>
      </c>
      <c r="B965" s="30" t="s">
        <v>3</v>
      </c>
      <c r="C965" s="30" t="s">
        <v>33</v>
      </c>
      <c r="D965" s="30" t="s">
        <v>33</v>
      </c>
      <c r="E965" s="31">
        <v>6.4</v>
      </c>
      <c r="F965" s="31">
        <v>1.5</v>
      </c>
      <c r="G965" s="31">
        <v>4.9</v>
      </c>
      <c r="H965" s="8" t="str">
        <f t="shared" si="28"/>
        <v> </v>
      </c>
      <c r="I965" s="8">
        <f t="shared" si="29"/>
        <v>0</v>
      </c>
    </row>
    <row r="966" spans="1:9">
      <c r="A966" s="25">
        <v>43472.8167176515</v>
      </c>
      <c r="B966" s="30" t="s">
        <v>4</v>
      </c>
      <c r="C966" s="30" t="s">
        <v>33</v>
      </c>
      <c r="D966" s="30" t="s">
        <v>33</v>
      </c>
      <c r="E966" s="31">
        <v>7.4</v>
      </c>
      <c r="F966" s="31">
        <v>1.7</v>
      </c>
      <c r="G966" s="31">
        <v>5.7</v>
      </c>
      <c r="H966" s="8" t="str">
        <f t="shared" si="28"/>
        <v> </v>
      </c>
      <c r="I966" s="8">
        <f t="shared" si="29"/>
        <v>0</v>
      </c>
    </row>
    <row r="967" spans="1:9">
      <c r="A967" s="25">
        <v>43472.839473861</v>
      </c>
      <c r="B967" s="30" t="s">
        <v>4</v>
      </c>
      <c r="C967" s="30" t="s">
        <v>33</v>
      </c>
      <c r="D967" s="30" t="s">
        <v>33</v>
      </c>
      <c r="E967" s="31">
        <v>7.4</v>
      </c>
      <c r="F967" s="31">
        <v>1.7</v>
      </c>
      <c r="G967" s="31">
        <v>5.7</v>
      </c>
      <c r="H967" s="8" t="str">
        <f t="shared" si="28"/>
        <v> </v>
      </c>
      <c r="I967" s="8">
        <f t="shared" si="29"/>
        <v>0</v>
      </c>
    </row>
    <row r="968" spans="1:9">
      <c r="A968" s="25">
        <v>43472.8449717363</v>
      </c>
      <c r="B968" s="30" t="s">
        <v>4</v>
      </c>
      <c r="C968" s="30" t="s">
        <v>33</v>
      </c>
      <c r="D968" s="30" t="s">
        <v>33</v>
      </c>
      <c r="E968" s="31">
        <v>7.4</v>
      </c>
      <c r="F968" s="31">
        <v>1.7</v>
      </c>
      <c r="G968" s="31">
        <v>5.7</v>
      </c>
      <c r="H968" s="8" t="str">
        <f t="shared" si="28"/>
        <v> </v>
      </c>
      <c r="I968" s="8">
        <f t="shared" si="29"/>
        <v>0</v>
      </c>
    </row>
    <row r="969" spans="1:9">
      <c r="A969" s="25">
        <v>43472.84691553</v>
      </c>
      <c r="B969" s="30" t="s">
        <v>3</v>
      </c>
      <c r="C969" s="30" t="s">
        <v>33</v>
      </c>
      <c r="D969" s="30" t="s">
        <v>33</v>
      </c>
      <c r="E969" s="31">
        <v>6.4</v>
      </c>
      <c r="F969" s="31">
        <v>1.5</v>
      </c>
      <c r="G969" s="31">
        <v>4.9</v>
      </c>
      <c r="H969" s="8" t="str">
        <f t="shared" si="28"/>
        <v> </v>
      </c>
      <c r="I969" s="8">
        <f t="shared" si="29"/>
        <v>0</v>
      </c>
    </row>
    <row r="970" spans="1:9">
      <c r="A970" s="25">
        <v>43472.8509066466</v>
      </c>
      <c r="B970" s="30" t="s">
        <v>3</v>
      </c>
      <c r="C970" s="30" t="s">
        <v>5</v>
      </c>
      <c r="D970" s="30" t="s">
        <v>33</v>
      </c>
      <c r="E970" s="31">
        <v>11.3</v>
      </c>
      <c r="F970" s="31">
        <v>3.5</v>
      </c>
      <c r="G970" s="31">
        <v>7.8</v>
      </c>
      <c r="H970" s="8" t="str">
        <f t="shared" si="28"/>
        <v>M</v>
      </c>
      <c r="I970" s="8">
        <f t="shared" si="29"/>
        <v>2</v>
      </c>
    </row>
    <row r="971" spans="1:9">
      <c r="A971" s="25">
        <v>43472.8605645081</v>
      </c>
      <c r="B971" s="30" t="s">
        <v>4</v>
      </c>
      <c r="C971" s="30" t="s">
        <v>33</v>
      </c>
      <c r="D971" s="30" t="s">
        <v>33</v>
      </c>
      <c r="E971" s="31">
        <v>7.4</v>
      </c>
      <c r="F971" s="31">
        <v>1.7</v>
      </c>
      <c r="G971" s="31">
        <v>5.7</v>
      </c>
      <c r="H971" s="8" t="str">
        <f t="shared" si="28"/>
        <v> </v>
      </c>
      <c r="I971" s="8">
        <f t="shared" si="29"/>
        <v>0</v>
      </c>
    </row>
    <row r="972" spans="1:9">
      <c r="A972" s="25">
        <v>43472.8736236045</v>
      </c>
      <c r="B972" s="30" t="s">
        <v>3</v>
      </c>
      <c r="C972" s="30" t="s">
        <v>33</v>
      </c>
      <c r="D972" s="30" t="s">
        <v>33</v>
      </c>
      <c r="E972" s="31">
        <v>6.4</v>
      </c>
      <c r="F972" s="31">
        <v>1.5</v>
      </c>
      <c r="G972" s="31">
        <v>4.9</v>
      </c>
      <c r="H972" s="8" t="str">
        <f t="shared" ref="H972:H993" si="30">IF(C972="Yes",B972," ")</f>
        <v> </v>
      </c>
      <c r="I972" s="8">
        <f t="shared" ref="I972:I993" si="31">IF(H972="S",1,IF(H972="M",2,IF(H972="L",3,0)))</f>
        <v>0</v>
      </c>
    </row>
    <row r="973" spans="1:9">
      <c r="A973" s="25">
        <v>43472.8771497082</v>
      </c>
      <c r="B973" s="30" t="s">
        <v>4</v>
      </c>
      <c r="C973" s="30" t="s">
        <v>5</v>
      </c>
      <c r="D973" s="30" t="s">
        <v>33</v>
      </c>
      <c r="E973" s="31">
        <v>12.3</v>
      </c>
      <c r="F973" s="31">
        <v>3.7</v>
      </c>
      <c r="G973" s="31">
        <v>8.6</v>
      </c>
      <c r="H973" s="8" t="str">
        <f t="shared" si="30"/>
        <v>L</v>
      </c>
      <c r="I973" s="8">
        <f t="shared" si="31"/>
        <v>3</v>
      </c>
    </row>
    <row r="974" spans="1:9">
      <c r="A974" s="25">
        <v>43472.8867690827</v>
      </c>
      <c r="B974" s="30" t="s">
        <v>4</v>
      </c>
      <c r="C974" s="30" t="s">
        <v>33</v>
      </c>
      <c r="D974" s="30" t="s">
        <v>33</v>
      </c>
      <c r="E974" s="31">
        <v>7.4</v>
      </c>
      <c r="F974" s="31">
        <v>1.7</v>
      </c>
      <c r="G974" s="31">
        <v>5.7</v>
      </c>
      <c r="H974" s="8" t="str">
        <f t="shared" si="30"/>
        <v> </v>
      </c>
      <c r="I974" s="8">
        <f t="shared" si="31"/>
        <v>0</v>
      </c>
    </row>
    <row r="975" spans="1:9">
      <c r="A975" s="25">
        <v>43472.898164741</v>
      </c>
      <c r="B975" s="30" t="s">
        <v>3</v>
      </c>
      <c r="C975" s="30" t="s">
        <v>5</v>
      </c>
      <c r="D975" s="30" t="s">
        <v>33</v>
      </c>
      <c r="E975" s="31">
        <v>11.3</v>
      </c>
      <c r="F975" s="31">
        <v>3.5</v>
      </c>
      <c r="G975" s="31">
        <v>7.8</v>
      </c>
      <c r="H975" s="8" t="str">
        <f t="shared" si="30"/>
        <v>M</v>
      </c>
      <c r="I975" s="8">
        <f t="shared" si="31"/>
        <v>2</v>
      </c>
    </row>
    <row r="976" spans="1:9">
      <c r="A976" s="25">
        <v>43472.9120095878</v>
      </c>
      <c r="B976" s="30" t="s">
        <v>3</v>
      </c>
      <c r="C976" s="30" t="s">
        <v>33</v>
      </c>
      <c r="D976" s="30" t="s">
        <v>33</v>
      </c>
      <c r="E976" s="31">
        <v>6.4</v>
      </c>
      <c r="F976" s="31">
        <v>1.5</v>
      </c>
      <c r="G976" s="31">
        <v>4.9</v>
      </c>
      <c r="H976" s="8" t="str">
        <f t="shared" si="30"/>
        <v> </v>
      </c>
      <c r="I976" s="8">
        <f t="shared" si="31"/>
        <v>0</v>
      </c>
    </row>
    <row r="977" spans="1:9">
      <c r="A977" s="25">
        <v>43472.9195934118</v>
      </c>
      <c r="B977" s="30" t="s">
        <v>2</v>
      </c>
      <c r="C977" s="30" t="s">
        <v>33</v>
      </c>
      <c r="D977" s="30" t="s">
        <v>33</v>
      </c>
      <c r="E977" s="31">
        <v>5.4</v>
      </c>
      <c r="F977" s="31">
        <v>1.2</v>
      </c>
      <c r="G977" s="31">
        <v>4.2</v>
      </c>
      <c r="H977" s="8" t="str">
        <f t="shared" si="30"/>
        <v> </v>
      </c>
      <c r="I977" s="8">
        <f t="shared" si="31"/>
        <v>0</v>
      </c>
    </row>
    <row r="978" spans="1:9">
      <c r="A978" s="25">
        <v>43472.9201498803</v>
      </c>
      <c r="B978" s="30" t="s">
        <v>4</v>
      </c>
      <c r="C978" s="30" t="s">
        <v>33</v>
      </c>
      <c r="D978" s="30" t="s">
        <v>33</v>
      </c>
      <c r="E978" s="31">
        <v>7.4</v>
      </c>
      <c r="F978" s="31">
        <v>1.7</v>
      </c>
      <c r="G978" s="31">
        <v>5.7</v>
      </c>
      <c r="H978" s="8" t="str">
        <f t="shared" si="30"/>
        <v> </v>
      </c>
      <c r="I978" s="8">
        <f t="shared" si="31"/>
        <v>0</v>
      </c>
    </row>
    <row r="979" spans="1:9">
      <c r="A979" s="25">
        <v>43472.9218718881</v>
      </c>
      <c r="B979" s="30" t="s">
        <v>4</v>
      </c>
      <c r="C979" s="30" t="s">
        <v>33</v>
      </c>
      <c r="D979" s="30" t="s">
        <v>33</v>
      </c>
      <c r="E979" s="31">
        <v>7.4</v>
      </c>
      <c r="F979" s="31">
        <v>1.7</v>
      </c>
      <c r="G979" s="31">
        <v>5.7</v>
      </c>
      <c r="H979" s="8" t="str">
        <f t="shared" si="30"/>
        <v> </v>
      </c>
      <c r="I979" s="8">
        <f t="shared" si="31"/>
        <v>0</v>
      </c>
    </row>
    <row r="980" spans="1:9">
      <c r="A980" s="25">
        <v>43472.9248382225</v>
      </c>
      <c r="B980" s="30" t="s">
        <v>3</v>
      </c>
      <c r="C980" s="30" t="s">
        <v>33</v>
      </c>
      <c r="D980" s="30" t="s">
        <v>33</v>
      </c>
      <c r="E980" s="31">
        <v>6.4</v>
      </c>
      <c r="F980" s="31">
        <v>1.5</v>
      </c>
      <c r="G980" s="31">
        <v>4.9</v>
      </c>
      <c r="H980" s="8" t="str">
        <f t="shared" si="30"/>
        <v> </v>
      </c>
      <c r="I980" s="8">
        <f t="shared" si="31"/>
        <v>0</v>
      </c>
    </row>
    <row r="981" spans="1:9">
      <c r="A981" s="25">
        <v>43472.9380441504</v>
      </c>
      <c r="B981" s="30" t="s">
        <v>4</v>
      </c>
      <c r="C981" s="30" t="s">
        <v>5</v>
      </c>
      <c r="D981" s="30" t="s">
        <v>33</v>
      </c>
      <c r="E981" s="31">
        <v>12.3</v>
      </c>
      <c r="F981" s="31">
        <v>3.7</v>
      </c>
      <c r="G981" s="31">
        <v>8.6</v>
      </c>
      <c r="H981" s="8" t="str">
        <f t="shared" si="30"/>
        <v>L</v>
      </c>
      <c r="I981" s="8">
        <f t="shared" si="31"/>
        <v>3</v>
      </c>
    </row>
    <row r="982" spans="1:9">
      <c r="A982" s="25">
        <v>43472.938163498</v>
      </c>
      <c r="B982" s="30" t="s">
        <v>3</v>
      </c>
      <c r="C982" s="30" t="s">
        <v>33</v>
      </c>
      <c r="D982" s="30" t="s">
        <v>33</v>
      </c>
      <c r="E982" s="31">
        <v>6.4</v>
      </c>
      <c r="F982" s="31">
        <v>1.5</v>
      </c>
      <c r="G982" s="31">
        <v>4.9</v>
      </c>
      <c r="H982" s="8" t="str">
        <f t="shared" si="30"/>
        <v> </v>
      </c>
      <c r="I982" s="8">
        <f t="shared" si="31"/>
        <v>0</v>
      </c>
    </row>
    <row r="983" spans="1:9">
      <c r="A983" s="25">
        <v>43472.9397236192</v>
      </c>
      <c r="B983" s="30" t="s">
        <v>3</v>
      </c>
      <c r="C983" s="30" t="s">
        <v>5</v>
      </c>
      <c r="D983" s="30" t="s">
        <v>33</v>
      </c>
      <c r="E983" s="31">
        <v>11.3</v>
      </c>
      <c r="F983" s="31">
        <v>3.5</v>
      </c>
      <c r="G983" s="31">
        <v>7.8</v>
      </c>
      <c r="H983" s="8" t="str">
        <f t="shared" si="30"/>
        <v>M</v>
      </c>
      <c r="I983" s="8">
        <f t="shared" si="31"/>
        <v>2</v>
      </c>
    </row>
    <row r="984" spans="1:9">
      <c r="A984" s="25">
        <v>43472.9420547018</v>
      </c>
      <c r="B984" s="30" t="s">
        <v>3</v>
      </c>
      <c r="C984" s="30" t="s">
        <v>5</v>
      </c>
      <c r="D984" s="30" t="s">
        <v>33</v>
      </c>
      <c r="E984" s="31">
        <v>11.3</v>
      </c>
      <c r="F984" s="31">
        <v>3.5</v>
      </c>
      <c r="G984" s="31">
        <v>7.8</v>
      </c>
      <c r="H984" s="8" t="str">
        <f t="shared" si="30"/>
        <v>M</v>
      </c>
      <c r="I984" s="8">
        <f t="shared" si="31"/>
        <v>2</v>
      </c>
    </row>
    <row r="985" spans="1:9">
      <c r="A985" s="25">
        <v>43472.9426024902</v>
      </c>
      <c r="B985" s="30" t="s">
        <v>3</v>
      </c>
      <c r="C985" s="30" t="s">
        <v>5</v>
      </c>
      <c r="D985" s="30" t="s">
        <v>33</v>
      </c>
      <c r="E985" s="31">
        <v>11.3</v>
      </c>
      <c r="F985" s="31">
        <v>3.5</v>
      </c>
      <c r="G985" s="31">
        <v>7.8</v>
      </c>
      <c r="H985" s="8" t="str">
        <f t="shared" si="30"/>
        <v>M</v>
      </c>
      <c r="I985" s="8">
        <f t="shared" si="31"/>
        <v>2</v>
      </c>
    </row>
    <row r="986" spans="1:9">
      <c r="A986" s="25">
        <v>43472.9467388885</v>
      </c>
      <c r="B986" s="30" t="s">
        <v>3</v>
      </c>
      <c r="C986" s="30" t="s">
        <v>33</v>
      </c>
      <c r="D986" s="30" t="s">
        <v>33</v>
      </c>
      <c r="E986" s="31">
        <v>6.4</v>
      </c>
      <c r="F986" s="31">
        <v>1.5</v>
      </c>
      <c r="G986" s="31">
        <v>4.9</v>
      </c>
      <c r="H986" s="8" t="str">
        <f t="shared" si="30"/>
        <v> </v>
      </c>
      <c r="I986" s="8">
        <f t="shared" si="31"/>
        <v>0</v>
      </c>
    </row>
    <row r="987" spans="1:9">
      <c r="A987" s="25">
        <v>43472.9536421218</v>
      </c>
      <c r="B987" s="30" t="s">
        <v>4</v>
      </c>
      <c r="C987" s="30" t="s">
        <v>5</v>
      </c>
      <c r="D987" s="30" t="s">
        <v>33</v>
      </c>
      <c r="E987" s="31">
        <v>12.3</v>
      </c>
      <c r="F987" s="31">
        <v>3.7</v>
      </c>
      <c r="G987" s="31">
        <v>8.6</v>
      </c>
      <c r="H987" s="8" t="str">
        <f t="shared" si="30"/>
        <v>L</v>
      </c>
      <c r="I987" s="8">
        <f t="shared" si="31"/>
        <v>3</v>
      </c>
    </row>
    <row r="988" spans="1:9">
      <c r="A988" s="25">
        <v>43472.9631476925</v>
      </c>
      <c r="B988" s="30" t="s">
        <v>2</v>
      </c>
      <c r="C988" s="30" t="s">
        <v>5</v>
      </c>
      <c r="D988" s="30" t="s">
        <v>33</v>
      </c>
      <c r="E988" s="31">
        <v>10.3</v>
      </c>
      <c r="F988" s="31">
        <v>3.2</v>
      </c>
      <c r="G988" s="31">
        <v>7.1</v>
      </c>
      <c r="H988" s="8" t="str">
        <f t="shared" si="30"/>
        <v>S</v>
      </c>
      <c r="I988" s="8">
        <f t="shared" si="31"/>
        <v>1</v>
      </c>
    </row>
    <row r="989" spans="1:9">
      <c r="A989" s="25">
        <v>43472.9650548362</v>
      </c>
      <c r="B989" s="30" t="s">
        <v>3</v>
      </c>
      <c r="C989" s="30" t="s">
        <v>33</v>
      </c>
      <c r="D989" s="30" t="s">
        <v>33</v>
      </c>
      <c r="E989" s="31">
        <v>6.4</v>
      </c>
      <c r="F989" s="31">
        <v>1.5</v>
      </c>
      <c r="G989" s="31">
        <v>4.9</v>
      </c>
      <c r="H989" s="8" t="str">
        <f t="shared" si="30"/>
        <v> </v>
      </c>
      <c r="I989" s="8">
        <f t="shared" si="31"/>
        <v>0</v>
      </c>
    </row>
    <row r="990" spans="1:9">
      <c r="A990" s="25">
        <v>43472.9686458493</v>
      </c>
      <c r="B990" s="30" t="s">
        <v>3</v>
      </c>
      <c r="C990" s="30" t="s">
        <v>33</v>
      </c>
      <c r="D990" s="30" t="s">
        <v>33</v>
      </c>
      <c r="E990" s="31">
        <v>6.4</v>
      </c>
      <c r="F990" s="31">
        <v>1.5</v>
      </c>
      <c r="G990" s="31">
        <v>4.9</v>
      </c>
      <c r="H990" s="8" t="str">
        <f t="shared" si="30"/>
        <v> </v>
      </c>
      <c r="I990" s="8">
        <f t="shared" si="31"/>
        <v>0</v>
      </c>
    </row>
    <row r="991" spans="1:9">
      <c r="A991" s="25">
        <v>43472.9752498225</v>
      </c>
      <c r="B991" s="30" t="s">
        <v>3</v>
      </c>
      <c r="C991" s="30" t="s">
        <v>33</v>
      </c>
      <c r="D991" s="30" t="s">
        <v>33</v>
      </c>
      <c r="E991" s="31">
        <v>6.4</v>
      </c>
      <c r="F991" s="31">
        <v>1.5</v>
      </c>
      <c r="G991" s="31">
        <v>4.9</v>
      </c>
      <c r="H991" s="8" t="str">
        <f t="shared" si="30"/>
        <v> </v>
      </c>
      <c r="I991" s="8">
        <f t="shared" si="31"/>
        <v>0</v>
      </c>
    </row>
    <row r="992" spans="1:9">
      <c r="A992" s="25">
        <v>43472.9975527539</v>
      </c>
      <c r="B992" s="30" t="s">
        <v>3</v>
      </c>
      <c r="C992" s="30" t="s">
        <v>33</v>
      </c>
      <c r="D992" s="30" t="s">
        <v>33</v>
      </c>
      <c r="E992" s="31">
        <v>6.4</v>
      </c>
      <c r="F992" s="31">
        <v>1.5</v>
      </c>
      <c r="G992" s="31">
        <v>4.9</v>
      </c>
      <c r="H992" s="8" t="str">
        <f t="shared" si="30"/>
        <v> </v>
      </c>
      <c r="I992" s="8">
        <f t="shared" si="31"/>
        <v>0</v>
      </c>
    </row>
    <row r="993" spans="1:9">
      <c r="A993" s="25">
        <v>43472.9992349063</v>
      </c>
      <c r="B993" s="30" t="s">
        <v>2</v>
      </c>
      <c r="C993" s="30" t="s">
        <v>33</v>
      </c>
      <c r="D993" s="30" t="s">
        <v>33</v>
      </c>
      <c r="E993" s="36">
        <v>5.4</v>
      </c>
      <c r="F993" s="36">
        <v>1.2</v>
      </c>
      <c r="G993" s="36">
        <v>4.2</v>
      </c>
      <c r="H993" s="8" t="str">
        <f t="shared" si="30"/>
        <v> </v>
      </c>
      <c r="I993" s="8">
        <f t="shared" si="31"/>
        <v>0</v>
      </c>
    </row>
    <row r="994" spans="5:7">
      <c r="E994" s="31">
        <v>7294.89999999992</v>
      </c>
      <c r="F994" s="31">
        <v>1848.70000000001</v>
      </c>
      <c r="G994" s="31">
        <v>5446.19999999995</v>
      </c>
    </row>
  </sheetData>
  <mergeCells count="9">
    <mergeCell ref="A1:E1"/>
    <mergeCell ref="G4:H4"/>
    <mergeCell ref="J5:K5"/>
    <mergeCell ref="J6:K6"/>
    <mergeCell ref="J7:K7"/>
    <mergeCell ref="J8:K8"/>
    <mergeCell ref="J9:K9"/>
    <mergeCell ref="H11:I11"/>
    <mergeCell ref="J11:K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75"/>
  <sheetViews>
    <sheetView workbookViewId="0">
      <selection activeCell="G4" sqref="G4:H7"/>
    </sheetView>
  </sheetViews>
  <sheetFormatPr defaultColWidth="8.8" defaultRowHeight="14.4"/>
  <cols>
    <col min="1" max="1" width="12.8" style="1"/>
    <col min="2" max="2" width="10.9" style="1"/>
    <col min="3" max="3" width="8.8" style="1"/>
    <col min="4" max="4" width="11.5" style="1"/>
    <col min="5" max="5" width="11.9" style="1"/>
    <col min="6" max="6" width="9.5" style="1"/>
    <col min="7" max="7" width="10" style="1"/>
    <col min="8" max="10" width="8.8" style="1"/>
    <col min="11" max="11" width="9.5" style="1"/>
    <col min="12" max="12" width="8.8" style="1"/>
    <col min="13" max="13" width="9.5" style="1"/>
    <col min="14" max="16384" width="8.8" style="1"/>
  </cols>
  <sheetData>
    <row r="1" spans="1:5">
      <c r="A1" s="2" t="s">
        <v>9</v>
      </c>
      <c r="B1" s="2"/>
      <c r="C1" s="2"/>
      <c r="D1" s="2"/>
      <c r="E1" s="2"/>
    </row>
    <row r="2" spans="1:5">
      <c r="A2" s="1" t="s">
        <v>17</v>
      </c>
      <c r="B2" s="3">
        <v>43473</v>
      </c>
      <c r="D2" s="1" t="s">
        <v>16</v>
      </c>
      <c r="E2" s="3">
        <v>43480</v>
      </c>
    </row>
    <row r="4" spans="1:8">
      <c r="A4" s="4"/>
      <c r="B4" s="5" t="s">
        <v>18</v>
      </c>
      <c r="C4" s="5" t="s">
        <v>19</v>
      </c>
      <c r="G4" s="6" t="s">
        <v>34</v>
      </c>
      <c r="H4" s="6"/>
    </row>
    <row r="5" spans="1:13">
      <c r="A5" s="1" t="s">
        <v>2</v>
      </c>
      <c r="B5" s="1">
        <v>200</v>
      </c>
      <c r="C5" s="7">
        <v>0.158353127474268</v>
      </c>
      <c r="G5" s="8" t="s">
        <v>2</v>
      </c>
      <c r="H5" s="8">
        <f>COUNTIF($I$12:$I993,"1")</f>
        <v>33</v>
      </c>
      <c r="K5" s="17" t="s">
        <v>20</v>
      </c>
      <c r="L5" s="17"/>
      <c r="M5" s="18">
        <v>9480.86</v>
      </c>
    </row>
    <row r="6" spans="1:13">
      <c r="A6" s="1" t="s">
        <v>3</v>
      </c>
      <c r="B6" s="1">
        <v>297</v>
      </c>
      <c r="C6" s="7">
        <v>0.235154394299287</v>
      </c>
      <c r="G6" s="8" t="s">
        <v>3</v>
      </c>
      <c r="H6" s="8">
        <f>COUNTIF($I$12:$I994,"2")</f>
        <v>44</v>
      </c>
      <c r="K6" s="19" t="s">
        <v>21</v>
      </c>
      <c r="L6" s="19"/>
      <c r="M6" s="20">
        <v>6969.16</v>
      </c>
    </row>
    <row r="7" spans="1:13">
      <c r="A7" s="1" t="s">
        <v>4</v>
      </c>
      <c r="B7" s="1">
        <v>766</v>
      </c>
      <c r="C7" s="7">
        <v>0.606492478226445</v>
      </c>
      <c r="G7" s="8" t="s">
        <v>4</v>
      </c>
      <c r="H7" s="8">
        <f>COUNTIF($I$12:$I995,"3")</f>
        <v>115</v>
      </c>
      <c r="K7" s="19" t="s">
        <v>22</v>
      </c>
      <c r="L7" s="19"/>
      <c r="M7" s="21">
        <v>1263</v>
      </c>
    </row>
    <row r="8" spans="1:13">
      <c r="A8" s="1" t="s">
        <v>1</v>
      </c>
      <c r="B8" s="1">
        <v>262</v>
      </c>
      <c r="C8" s="7">
        <v>0.207442596991291</v>
      </c>
      <c r="D8" s="7">
        <f>B8/SUM(B5:B7)</f>
        <v>0.207442596991291</v>
      </c>
      <c r="K8" s="19" t="s">
        <v>23</v>
      </c>
      <c r="L8" s="19"/>
      <c r="M8" s="20">
        <v>7.50661916072842</v>
      </c>
    </row>
    <row r="9" spans="1:13">
      <c r="A9" s="4" t="s">
        <v>24</v>
      </c>
      <c r="B9" s="4">
        <v>611</v>
      </c>
      <c r="C9" s="9">
        <v>0.483768804433888</v>
      </c>
      <c r="K9" s="22" t="s">
        <v>25</v>
      </c>
      <c r="L9" s="22"/>
      <c r="M9" s="23">
        <v>5.51794140934283</v>
      </c>
    </row>
    <row r="11" ht="28.8" spans="1:9">
      <c r="A11" s="10" t="s">
        <v>26</v>
      </c>
      <c r="B11" s="10" t="s">
        <v>27</v>
      </c>
      <c r="C11" s="10" t="s">
        <v>28</v>
      </c>
      <c r="D11" s="10" t="s">
        <v>29</v>
      </c>
      <c r="E11" s="10" t="s">
        <v>30</v>
      </c>
      <c r="F11" s="10" t="s">
        <v>31</v>
      </c>
      <c r="G11" s="10" t="s">
        <v>32</v>
      </c>
      <c r="H11" s="11" t="s">
        <v>35</v>
      </c>
      <c r="I11" s="11"/>
    </row>
    <row r="12" spans="1:9">
      <c r="A12" s="3">
        <v>43473.0003314125</v>
      </c>
      <c r="B12" s="12" t="s">
        <v>4</v>
      </c>
      <c r="C12" s="12" t="s">
        <v>5</v>
      </c>
      <c r="D12" s="12" t="s">
        <v>33</v>
      </c>
      <c r="E12" s="13">
        <v>12.3</v>
      </c>
      <c r="F12" s="13">
        <v>3.7</v>
      </c>
      <c r="G12" s="13">
        <v>8.6</v>
      </c>
      <c r="H12" s="8" t="str">
        <f t="shared" ref="H12:H75" si="0">IF(C12="Yes",B12," ")</f>
        <v>L</v>
      </c>
      <c r="I12" s="8">
        <f t="shared" ref="I12:I75" si="1">IF(H12="S",1,IF(H12="M",2,IF(H12="L",3,0)))</f>
        <v>3</v>
      </c>
    </row>
    <row r="13" spans="1:9">
      <c r="A13" s="3">
        <v>43473.0088939522</v>
      </c>
      <c r="B13" s="12" t="s">
        <v>4</v>
      </c>
      <c r="C13" s="12" t="s">
        <v>5</v>
      </c>
      <c r="D13" s="12" t="s">
        <v>5</v>
      </c>
      <c r="E13" s="13">
        <v>11.56</v>
      </c>
      <c r="F13" s="13">
        <v>3.7</v>
      </c>
      <c r="G13" s="13">
        <v>7.86</v>
      </c>
      <c r="H13" s="8" t="str">
        <f t="shared" si="0"/>
        <v>L</v>
      </c>
      <c r="I13" s="8">
        <f t="shared" si="1"/>
        <v>3</v>
      </c>
    </row>
    <row r="14" spans="1:9">
      <c r="A14" s="3">
        <v>43473.018262826</v>
      </c>
      <c r="B14" s="12" t="s">
        <v>2</v>
      </c>
      <c r="C14" s="12" t="s">
        <v>33</v>
      </c>
      <c r="D14" s="12" t="s">
        <v>33</v>
      </c>
      <c r="E14" s="13">
        <v>5.4</v>
      </c>
      <c r="F14" s="13">
        <v>1.2</v>
      </c>
      <c r="G14" s="13">
        <v>4.2</v>
      </c>
      <c r="H14" s="8" t="str">
        <f t="shared" si="0"/>
        <v> </v>
      </c>
      <c r="I14" s="8">
        <f t="shared" si="1"/>
        <v>0</v>
      </c>
    </row>
    <row r="15" spans="1:9">
      <c r="A15" s="3">
        <v>43473.0243727019</v>
      </c>
      <c r="B15" s="12" t="s">
        <v>4</v>
      </c>
      <c r="C15" s="12" t="s">
        <v>33</v>
      </c>
      <c r="D15" s="12" t="s">
        <v>5</v>
      </c>
      <c r="E15" s="13">
        <v>6.66</v>
      </c>
      <c r="F15" s="13">
        <v>1.7</v>
      </c>
      <c r="G15" s="13">
        <v>4.96</v>
      </c>
      <c r="H15" s="8" t="str">
        <f t="shared" si="0"/>
        <v> </v>
      </c>
      <c r="I15" s="8">
        <f t="shared" si="1"/>
        <v>0</v>
      </c>
    </row>
    <row r="16" spans="1:9">
      <c r="A16" s="3">
        <v>43473.0270015861</v>
      </c>
      <c r="B16" s="12" t="s">
        <v>3</v>
      </c>
      <c r="C16" s="12" t="s">
        <v>33</v>
      </c>
      <c r="D16" s="12" t="s">
        <v>33</v>
      </c>
      <c r="E16" s="13">
        <v>6.4</v>
      </c>
      <c r="F16" s="13">
        <v>1.5</v>
      </c>
      <c r="G16" s="13">
        <v>4.9</v>
      </c>
      <c r="H16" s="8" t="str">
        <f t="shared" si="0"/>
        <v> </v>
      </c>
      <c r="I16" s="8">
        <f t="shared" si="1"/>
        <v>0</v>
      </c>
    </row>
    <row r="17" spans="1:9">
      <c r="A17" s="3">
        <v>43473.0309783544</v>
      </c>
      <c r="B17" s="12" t="s">
        <v>4</v>
      </c>
      <c r="C17" s="12" t="s">
        <v>33</v>
      </c>
      <c r="D17" s="12" t="s">
        <v>5</v>
      </c>
      <c r="E17" s="13">
        <v>6.66</v>
      </c>
      <c r="F17" s="13">
        <v>1.7</v>
      </c>
      <c r="G17" s="13">
        <v>4.96</v>
      </c>
      <c r="H17" s="8" t="str">
        <f t="shared" si="0"/>
        <v> </v>
      </c>
      <c r="I17" s="8">
        <f t="shared" si="1"/>
        <v>0</v>
      </c>
    </row>
    <row r="18" spans="1:9">
      <c r="A18" s="3">
        <v>43473.0499884559</v>
      </c>
      <c r="B18" s="12" t="s">
        <v>4</v>
      </c>
      <c r="C18" s="12" t="s">
        <v>33</v>
      </c>
      <c r="D18" s="12" t="s">
        <v>33</v>
      </c>
      <c r="E18" s="13">
        <v>7.4</v>
      </c>
      <c r="F18" s="13">
        <v>1.7</v>
      </c>
      <c r="G18" s="13">
        <v>5.7</v>
      </c>
      <c r="H18" s="8" t="str">
        <f t="shared" si="0"/>
        <v> </v>
      </c>
      <c r="I18" s="8">
        <f t="shared" si="1"/>
        <v>0</v>
      </c>
    </row>
    <row r="19" spans="1:9">
      <c r="A19" s="3">
        <v>43473.0512384464</v>
      </c>
      <c r="B19" s="12" t="s">
        <v>3</v>
      </c>
      <c r="C19" s="12" t="s">
        <v>33</v>
      </c>
      <c r="D19" s="12" t="s">
        <v>33</v>
      </c>
      <c r="E19" s="13">
        <v>6.4</v>
      </c>
      <c r="F19" s="13">
        <v>1.5</v>
      </c>
      <c r="G19" s="13">
        <v>4.9</v>
      </c>
      <c r="H19" s="8" t="str">
        <f t="shared" si="0"/>
        <v> </v>
      </c>
      <c r="I19" s="8">
        <f t="shared" si="1"/>
        <v>0</v>
      </c>
    </row>
    <row r="20" spans="1:9">
      <c r="A20" s="3">
        <v>43473.0526739334</v>
      </c>
      <c r="B20" s="12" t="s">
        <v>4</v>
      </c>
      <c r="C20" s="12" t="s">
        <v>33</v>
      </c>
      <c r="D20" s="12" t="s">
        <v>5</v>
      </c>
      <c r="E20" s="13">
        <v>6.66</v>
      </c>
      <c r="F20" s="13">
        <v>1.7</v>
      </c>
      <c r="G20" s="13">
        <v>4.96</v>
      </c>
      <c r="H20" s="8" t="str">
        <f t="shared" si="0"/>
        <v> </v>
      </c>
      <c r="I20" s="8">
        <f t="shared" si="1"/>
        <v>0</v>
      </c>
    </row>
    <row r="21" spans="1:9">
      <c r="A21" s="3">
        <v>43473.0539135917</v>
      </c>
      <c r="B21" s="12" t="s">
        <v>4</v>
      </c>
      <c r="C21" s="12" t="s">
        <v>33</v>
      </c>
      <c r="D21" s="12" t="s">
        <v>5</v>
      </c>
      <c r="E21" s="13">
        <v>6.66</v>
      </c>
      <c r="F21" s="13">
        <v>1.7</v>
      </c>
      <c r="G21" s="13">
        <v>4.96</v>
      </c>
      <c r="H21" s="8" t="str">
        <f t="shared" si="0"/>
        <v> </v>
      </c>
      <c r="I21" s="8">
        <f t="shared" si="1"/>
        <v>0</v>
      </c>
    </row>
    <row r="22" spans="1:9">
      <c r="A22" s="3">
        <v>43473.0570195266</v>
      </c>
      <c r="B22" s="12" t="s">
        <v>3</v>
      </c>
      <c r="C22" s="12" t="s">
        <v>33</v>
      </c>
      <c r="D22" s="12" t="s">
        <v>33</v>
      </c>
      <c r="E22" s="13">
        <v>6.4</v>
      </c>
      <c r="F22" s="13">
        <v>1.5</v>
      </c>
      <c r="G22" s="13">
        <v>4.9</v>
      </c>
      <c r="H22" s="8" t="str">
        <f t="shared" si="0"/>
        <v> </v>
      </c>
      <c r="I22" s="8">
        <f t="shared" si="1"/>
        <v>0</v>
      </c>
    </row>
    <row r="23" spans="1:9">
      <c r="A23" s="3">
        <v>43473.0614016012</v>
      </c>
      <c r="B23" s="12" t="s">
        <v>3</v>
      </c>
      <c r="C23" s="12" t="s">
        <v>5</v>
      </c>
      <c r="D23" s="12" t="s">
        <v>33</v>
      </c>
      <c r="E23" s="13">
        <v>11.3</v>
      </c>
      <c r="F23" s="13">
        <v>3.5</v>
      </c>
      <c r="G23" s="13">
        <v>7.8</v>
      </c>
      <c r="H23" s="8" t="str">
        <f t="shared" si="0"/>
        <v>M</v>
      </c>
      <c r="I23" s="8">
        <f t="shared" si="1"/>
        <v>2</v>
      </c>
    </row>
    <row r="24" spans="1:9">
      <c r="A24" s="3">
        <v>43473.0622411489</v>
      </c>
      <c r="B24" s="12" t="s">
        <v>3</v>
      </c>
      <c r="C24" s="12" t="s">
        <v>33</v>
      </c>
      <c r="D24" s="12" t="s">
        <v>33</v>
      </c>
      <c r="E24" s="13">
        <v>6.4</v>
      </c>
      <c r="F24" s="13">
        <v>1.5</v>
      </c>
      <c r="G24" s="13">
        <v>4.9</v>
      </c>
      <c r="H24" s="8" t="str">
        <f t="shared" si="0"/>
        <v> </v>
      </c>
      <c r="I24" s="8">
        <f t="shared" si="1"/>
        <v>0</v>
      </c>
    </row>
    <row r="25" spans="1:9">
      <c r="A25" s="3">
        <v>43473.0630668415</v>
      </c>
      <c r="B25" s="12" t="s">
        <v>4</v>
      </c>
      <c r="C25" s="12" t="s">
        <v>33</v>
      </c>
      <c r="D25" s="12" t="s">
        <v>33</v>
      </c>
      <c r="E25" s="13">
        <v>7.4</v>
      </c>
      <c r="F25" s="13">
        <v>1.7</v>
      </c>
      <c r="G25" s="13">
        <v>5.7</v>
      </c>
      <c r="H25" s="8" t="str">
        <f t="shared" si="0"/>
        <v> </v>
      </c>
      <c r="I25" s="8">
        <f t="shared" si="1"/>
        <v>0</v>
      </c>
    </row>
    <row r="26" spans="1:9">
      <c r="A26" s="3">
        <v>43473.0639299302</v>
      </c>
      <c r="B26" s="12" t="s">
        <v>2</v>
      </c>
      <c r="C26" s="12" t="s">
        <v>33</v>
      </c>
      <c r="D26" s="12" t="s">
        <v>33</v>
      </c>
      <c r="E26" s="13">
        <v>5.4</v>
      </c>
      <c r="F26" s="13">
        <v>1.2</v>
      </c>
      <c r="G26" s="13">
        <v>4.2</v>
      </c>
      <c r="H26" s="8" t="str">
        <f t="shared" si="0"/>
        <v> </v>
      </c>
      <c r="I26" s="8">
        <f t="shared" si="1"/>
        <v>0</v>
      </c>
    </row>
    <row r="27" spans="1:9">
      <c r="A27" s="3">
        <v>43473.0716838012</v>
      </c>
      <c r="B27" s="12" t="s">
        <v>2</v>
      </c>
      <c r="C27" s="12" t="s">
        <v>33</v>
      </c>
      <c r="D27" s="12" t="s">
        <v>33</v>
      </c>
      <c r="E27" s="13">
        <v>5.4</v>
      </c>
      <c r="F27" s="13">
        <v>1.2</v>
      </c>
      <c r="G27" s="13">
        <v>4.2</v>
      </c>
      <c r="H27" s="8" t="str">
        <f t="shared" si="0"/>
        <v> </v>
      </c>
      <c r="I27" s="8">
        <f t="shared" si="1"/>
        <v>0</v>
      </c>
    </row>
    <row r="28" spans="1:9">
      <c r="A28" s="3">
        <v>43473.0730646511</v>
      </c>
      <c r="B28" s="12" t="s">
        <v>2</v>
      </c>
      <c r="C28" s="12" t="s">
        <v>33</v>
      </c>
      <c r="D28" s="12" t="s">
        <v>33</v>
      </c>
      <c r="E28" s="13">
        <v>5.4</v>
      </c>
      <c r="F28" s="13">
        <v>1.2</v>
      </c>
      <c r="G28" s="13">
        <v>4.2</v>
      </c>
      <c r="H28" s="8" t="str">
        <f t="shared" si="0"/>
        <v> </v>
      </c>
      <c r="I28" s="8">
        <f t="shared" si="1"/>
        <v>0</v>
      </c>
    </row>
    <row r="29" spans="1:9">
      <c r="A29" s="3">
        <v>43473.0742215798</v>
      </c>
      <c r="B29" s="12" t="s">
        <v>4</v>
      </c>
      <c r="C29" s="12" t="s">
        <v>5</v>
      </c>
      <c r="D29" s="12" t="s">
        <v>5</v>
      </c>
      <c r="E29" s="13">
        <v>11.56</v>
      </c>
      <c r="F29" s="13">
        <v>3.7</v>
      </c>
      <c r="G29" s="13">
        <v>7.86</v>
      </c>
      <c r="H29" s="8" t="str">
        <f t="shared" si="0"/>
        <v>L</v>
      </c>
      <c r="I29" s="8">
        <f t="shared" si="1"/>
        <v>3</v>
      </c>
    </row>
    <row r="30" spans="1:9">
      <c r="A30" s="3">
        <v>43473.0773620142</v>
      </c>
      <c r="B30" s="12" t="s">
        <v>4</v>
      </c>
      <c r="C30" s="12" t="s">
        <v>33</v>
      </c>
      <c r="D30" s="12" t="s">
        <v>33</v>
      </c>
      <c r="E30" s="13">
        <v>7.4</v>
      </c>
      <c r="F30" s="13">
        <v>1.7</v>
      </c>
      <c r="G30" s="13">
        <v>5.7</v>
      </c>
      <c r="H30" s="8" t="str">
        <f t="shared" si="0"/>
        <v> </v>
      </c>
      <c r="I30" s="8">
        <f t="shared" si="1"/>
        <v>0</v>
      </c>
    </row>
    <row r="31" spans="1:9">
      <c r="A31" s="3">
        <v>43473.0820675472</v>
      </c>
      <c r="B31" s="12" t="s">
        <v>4</v>
      </c>
      <c r="C31" s="12" t="s">
        <v>33</v>
      </c>
      <c r="D31" s="12" t="s">
        <v>33</v>
      </c>
      <c r="E31" s="13">
        <v>7.4</v>
      </c>
      <c r="F31" s="13">
        <v>1.7</v>
      </c>
      <c r="G31" s="13">
        <v>5.7</v>
      </c>
      <c r="H31" s="8" t="str">
        <f t="shared" si="0"/>
        <v> </v>
      </c>
      <c r="I31" s="8">
        <f t="shared" si="1"/>
        <v>0</v>
      </c>
    </row>
    <row r="32" spans="1:9">
      <c r="A32" s="3">
        <v>43473.0988237638</v>
      </c>
      <c r="B32" s="12" t="s">
        <v>4</v>
      </c>
      <c r="C32" s="12" t="s">
        <v>33</v>
      </c>
      <c r="D32" s="12" t="s">
        <v>5</v>
      </c>
      <c r="E32" s="13">
        <v>6.66</v>
      </c>
      <c r="F32" s="13">
        <v>1.7</v>
      </c>
      <c r="G32" s="13">
        <v>4.96</v>
      </c>
      <c r="H32" s="8" t="str">
        <f t="shared" si="0"/>
        <v> </v>
      </c>
      <c r="I32" s="8">
        <f t="shared" si="1"/>
        <v>0</v>
      </c>
    </row>
    <row r="33" spans="1:9">
      <c r="A33" s="3">
        <v>43473.1025589926</v>
      </c>
      <c r="B33" s="12" t="s">
        <v>3</v>
      </c>
      <c r="C33" s="12" t="s">
        <v>33</v>
      </c>
      <c r="D33" s="12" t="s">
        <v>33</v>
      </c>
      <c r="E33" s="13">
        <v>6.4</v>
      </c>
      <c r="F33" s="13">
        <v>1.5</v>
      </c>
      <c r="G33" s="13">
        <v>4.9</v>
      </c>
      <c r="H33" s="8" t="str">
        <f t="shared" si="0"/>
        <v> </v>
      </c>
      <c r="I33" s="8">
        <f t="shared" si="1"/>
        <v>0</v>
      </c>
    </row>
    <row r="34" spans="1:9">
      <c r="A34" s="3">
        <v>43473.1209185148</v>
      </c>
      <c r="B34" s="12" t="s">
        <v>4</v>
      </c>
      <c r="C34" s="12" t="s">
        <v>5</v>
      </c>
      <c r="D34" s="12" t="s">
        <v>33</v>
      </c>
      <c r="E34" s="13">
        <v>12.3</v>
      </c>
      <c r="F34" s="13">
        <v>3.7</v>
      </c>
      <c r="G34" s="13">
        <v>8.6</v>
      </c>
      <c r="H34" s="8" t="str">
        <f t="shared" si="0"/>
        <v>L</v>
      </c>
      <c r="I34" s="8">
        <f t="shared" si="1"/>
        <v>3</v>
      </c>
    </row>
    <row r="35" spans="1:9">
      <c r="A35" s="3">
        <v>43473.1209747869</v>
      </c>
      <c r="B35" s="12" t="s">
        <v>4</v>
      </c>
      <c r="C35" s="12" t="s">
        <v>33</v>
      </c>
      <c r="D35" s="12" t="s">
        <v>5</v>
      </c>
      <c r="E35" s="13">
        <v>6.66</v>
      </c>
      <c r="F35" s="13">
        <v>1.7</v>
      </c>
      <c r="G35" s="13">
        <v>4.96</v>
      </c>
      <c r="H35" s="8" t="str">
        <f t="shared" si="0"/>
        <v> </v>
      </c>
      <c r="I35" s="8">
        <f t="shared" si="1"/>
        <v>0</v>
      </c>
    </row>
    <row r="36" spans="1:9">
      <c r="A36" s="3">
        <v>43473.121868766</v>
      </c>
      <c r="B36" s="12" t="s">
        <v>2</v>
      </c>
      <c r="C36" s="12" t="s">
        <v>5</v>
      </c>
      <c r="D36" s="12" t="s">
        <v>33</v>
      </c>
      <c r="E36" s="13">
        <v>10.3</v>
      </c>
      <c r="F36" s="13">
        <v>3.2</v>
      </c>
      <c r="G36" s="13">
        <v>7.1</v>
      </c>
      <c r="H36" s="8" t="str">
        <f t="shared" si="0"/>
        <v>S</v>
      </c>
      <c r="I36" s="8">
        <f t="shared" si="1"/>
        <v>1</v>
      </c>
    </row>
    <row r="37" spans="1:9">
      <c r="A37" s="3">
        <v>43473.12700331</v>
      </c>
      <c r="B37" s="12" t="s">
        <v>3</v>
      </c>
      <c r="C37" s="12" t="s">
        <v>33</v>
      </c>
      <c r="D37" s="12" t="s">
        <v>33</v>
      </c>
      <c r="E37" s="13">
        <v>6.4</v>
      </c>
      <c r="F37" s="13">
        <v>1.5</v>
      </c>
      <c r="G37" s="13">
        <v>4.9</v>
      </c>
      <c r="H37" s="8" t="str">
        <f t="shared" si="0"/>
        <v> </v>
      </c>
      <c r="I37" s="8">
        <f t="shared" si="1"/>
        <v>0</v>
      </c>
    </row>
    <row r="38" spans="1:9">
      <c r="A38" s="3">
        <v>43473.1272133345</v>
      </c>
      <c r="B38" s="12" t="s">
        <v>2</v>
      </c>
      <c r="C38" s="12" t="s">
        <v>33</v>
      </c>
      <c r="D38" s="12" t="s">
        <v>33</v>
      </c>
      <c r="E38" s="13">
        <v>5.4</v>
      </c>
      <c r="F38" s="13">
        <v>1.2</v>
      </c>
      <c r="G38" s="13">
        <v>4.2</v>
      </c>
      <c r="H38" s="8" t="str">
        <f t="shared" si="0"/>
        <v> </v>
      </c>
      <c r="I38" s="8">
        <f t="shared" si="1"/>
        <v>0</v>
      </c>
    </row>
    <row r="39" spans="1:9">
      <c r="A39" s="3">
        <v>43473.1296323362</v>
      </c>
      <c r="B39" s="12" t="s">
        <v>3</v>
      </c>
      <c r="C39" s="12" t="s">
        <v>33</v>
      </c>
      <c r="D39" s="12" t="s">
        <v>33</v>
      </c>
      <c r="E39" s="13">
        <v>6.4</v>
      </c>
      <c r="F39" s="13">
        <v>1.5</v>
      </c>
      <c r="G39" s="13">
        <v>4.9</v>
      </c>
      <c r="H39" s="8" t="str">
        <f t="shared" si="0"/>
        <v> </v>
      </c>
      <c r="I39" s="8">
        <f t="shared" si="1"/>
        <v>0</v>
      </c>
    </row>
    <row r="40" spans="1:9">
      <c r="A40" s="3">
        <v>43473.1301346856</v>
      </c>
      <c r="B40" s="12" t="s">
        <v>4</v>
      </c>
      <c r="C40" s="12" t="s">
        <v>5</v>
      </c>
      <c r="D40" s="12" t="s">
        <v>33</v>
      </c>
      <c r="E40" s="13">
        <v>12.3</v>
      </c>
      <c r="F40" s="13">
        <v>3.7</v>
      </c>
      <c r="G40" s="13">
        <v>8.6</v>
      </c>
      <c r="H40" s="8" t="str">
        <f t="shared" si="0"/>
        <v>L</v>
      </c>
      <c r="I40" s="8">
        <f t="shared" si="1"/>
        <v>3</v>
      </c>
    </row>
    <row r="41" spans="1:9">
      <c r="A41" s="3">
        <v>43473.1520067478</v>
      </c>
      <c r="B41" s="12" t="s">
        <v>4</v>
      </c>
      <c r="C41" s="12" t="s">
        <v>33</v>
      </c>
      <c r="D41" s="12" t="s">
        <v>5</v>
      </c>
      <c r="E41" s="13">
        <v>6.66</v>
      </c>
      <c r="F41" s="13">
        <v>1.7</v>
      </c>
      <c r="G41" s="13">
        <v>4.96</v>
      </c>
      <c r="H41" s="8" t="str">
        <f t="shared" si="0"/>
        <v> </v>
      </c>
      <c r="I41" s="8">
        <f t="shared" si="1"/>
        <v>0</v>
      </c>
    </row>
    <row r="42" spans="1:9">
      <c r="A42" s="3">
        <v>43473.1564081611</v>
      </c>
      <c r="B42" s="12" t="s">
        <v>4</v>
      </c>
      <c r="C42" s="12" t="s">
        <v>33</v>
      </c>
      <c r="D42" s="12" t="s">
        <v>5</v>
      </c>
      <c r="E42" s="13">
        <v>6.66</v>
      </c>
      <c r="F42" s="13">
        <v>1.7</v>
      </c>
      <c r="G42" s="13">
        <v>4.96</v>
      </c>
      <c r="H42" s="8" t="str">
        <f t="shared" si="0"/>
        <v> </v>
      </c>
      <c r="I42" s="8">
        <f t="shared" si="1"/>
        <v>0</v>
      </c>
    </row>
    <row r="43" spans="1:9">
      <c r="A43" s="3">
        <v>43473.159305227</v>
      </c>
      <c r="B43" s="12" t="s">
        <v>4</v>
      </c>
      <c r="C43" s="12" t="s">
        <v>33</v>
      </c>
      <c r="D43" s="12" t="s">
        <v>5</v>
      </c>
      <c r="E43" s="13">
        <v>6.66</v>
      </c>
      <c r="F43" s="13">
        <v>1.7</v>
      </c>
      <c r="G43" s="13">
        <v>4.96</v>
      </c>
      <c r="H43" s="8" t="str">
        <f t="shared" si="0"/>
        <v> </v>
      </c>
      <c r="I43" s="8">
        <f t="shared" si="1"/>
        <v>0</v>
      </c>
    </row>
    <row r="44" spans="1:9">
      <c r="A44" s="3">
        <v>43473.1608334991</v>
      </c>
      <c r="B44" s="12" t="s">
        <v>4</v>
      </c>
      <c r="C44" s="12" t="s">
        <v>33</v>
      </c>
      <c r="D44" s="12" t="s">
        <v>5</v>
      </c>
      <c r="E44" s="13">
        <v>6.66</v>
      </c>
      <c r="F44" s="13">
        <v>1.7</v>
      </c>
      <c r="G44" s="13">
        <v>4.96</v>
      </c>
      <c r="H44" s="8" t="str">
        <f t="shared" si="0"/>
        <v> </v>
      </c>
      <c r="I44" s="8">
        <f t="shared" si="1"/>
        <v>0</v>
      </c>
    </row>
    <row r="45" spans="1:9">
      <c r="A45" s="3">
        <v>43473.1624269726</v>
      </c>
      <c r="B45" s="12" t="s">
        <v>4</v>
      </c>
      <c r="C45" s="12" t="s">
        <v>33</v>
      </c>
      <c r="D45" s="12" t="s">
        <v>5</v>
      </c>
      <c r="E45" s="13">
        <v>6.66</v>
      </c>
      <c r="F45" s="13">
        <v>1.7</v>
      </c>
      <c r="G45" s="13">
        <v>4.96</v>
      </c>
      <c r="H45" s="8" t="str">
        <f t="shared" si="0"/>
        <v> </v>
      </c>
      <c r="I45" s="8">
        <f t="shared" si="1"/>
        <v>0</v>
      </c>
    </row>
    <row r="46" spans="1:9">
      <c r="A46" s="3">
        <v>43473.1644827379</v>
      </c>
      <c r="B46" s="12" t="s">
        <v>4</v>
      </c>
      <c r="C46" s="12" t="s">
        <v>33</v>
      </c>
      <c r="D46" s="12" t="s">
        <v>5</v>
      </c>
      <c r="E46" s="13">
        <v>6.66</v>
      </c>
      <c r="F46" s="13">
        <v>1.7</v>
      </c>
      <c r="G46" s="13">
        <v>4.96</v>
      </c>
      <c r="H46" s="8" t="str">
        <f t="shared" si="0"/>
        <v> </v>
      </c>
      <c r="I46" s="8">
        <f t="shared" si="1"/>
        <v>0</v>
      </c>
    </row>
    <row r="47" spans="1:9">
      <c r="A47" s="3">
        <v>43473.1722047239</v>
      </c>
      <c r="B47" s="12" t="s">
        <v>2</v>
      </c>
      <c r="C47" s="12" t="s">
        <v>33</v>
      </c>
      <c r="D47" s="12" t="s">
        <v>33</v>
      </c>
      <c r="E47" s="13">
        <v>5.4</v>
      </c>
      <c r="F47" s="13">
        <v>1.2</v>
      </c>
      <c r="G47" s="13">
        <v>4.2</v>
      </c>
      <c r="H47" s="8" t="str">
        <f t="shared" si="0"/>
        <v> </v>
      </c>
      <c r="I47" s="8">
        <f t="shared" si="1"/>
        <v>0</v>
      </c>
    </row>
    <row r="48" spans="1:9">
      <c r="A48" s="3">
        <v>43473.1733482063</v>
      </c>
      <c r="B48" s="12" t="s">
        <v>4</v>
      </c>
      <c r="C48" s="12" t="s">
        <v>33</v>
      </c>
      <c r="D48" s="12" t="s">
        <v>33</v>
      </c>
      <c r="E48" s="13">
        <v>7.4</v>
      </c>
      <c r="F48" s="13">
        <v>1.7</v>
      </c>
      <c r="G48" s="13">
        <v>5.7</v>
      </c>
      <c r="H48" s="8" t="str">
        <f t="shared" si="0"/>
        <v> </v>
      </c>
      <c r="I48" s="8">
        <f t="shared" si="1"/>
        <v>0</v>
      </c>
    </row>
    <row r="49" spans="1:9">
      <c r="A49" s="3">
        <v>43473.1764555647</v>
      </c>
      <c r="B49" s="12" t="s">
        <v>3</v>
      </c>
      <c r="C49" s="12" t="s">
        <v>33</v>
      </c>
      <c r="D49" s="12" t="s">
        <v>33</v>
      </c>
      <c r="E49" s="13">
        <v>6.4</v>
      </c>
      <c r="F49" s="13">
        <v>1.5</v>
      </c>
      <c r="G49" s="13">
        <v>4.9</v>
      </c>
      <c r="H49" s="8" t="str">
        <f t="shared" si="0"/>
        <v> </v>
      </c>
      <c r="I49" s="8">
        <f t="shared" si="1"/>
        <v>0</v>
      </c>
    </row>
    <row r="50" spans="1:9">
      <c r="A50" s="3">
        <v>43473.1823625629</v>
      </c>
      <c r="B50" s="12" t="s">
        <v>3</v>
      </c>
      <c r="C50" s="12" t="s">
        <v>33</v>
      </c>
      <c r="D50" s="12" t="s">
        <v>33</v>
      </c>
      <c r="E50" s="13">
        <v>6.4</v>
      </c>
      <c r="F50" s="13">
        <v>1.5</v>
      </c>
      <c r="G50" s="13">
        <v>4.9</v>
      </c>
      <c r="H50" s="8" t="str">
        <f t="shared" si="0"/>
        <v> </v>
      </c>
      <c r="I50" s="8">
        <f t="shared" si="1"/>
        <v>0</v>
      </c>
    </row>
    <row r="51" spans="1:9">
      <c r="A51" s="3">
        <v>43473.1835589351</v>
      </c>
      <c r="B51" s="12" t="s">
        <v>4</v>
      </c>
      <c r="C51" s="12" t="s">
        <v>33</v>
      </c>
      <c r="D51" s="12" t="s">
        <v>5</v>
      </c>
      <c r="E51" s="13">
        <v>6.66</v>
      </c>
      <c r="F51" s="13">
        <v>1.7</v>
      </c>
      <c r="G51" s="13">
        <v>4.96</v>
      </c>
      <c r="H51" s="8" t="str">
        <f t="shared" si="0"/>
        <v> </v>
      </c>
      <c r="I51" s="8">
        <f t="shared" si="1"/>
        <v>0</v>
      </c>
    </row>
    <row r="52" spans="1:9">
      <c r="A52" s="3">
        <v>43473.1892295451</v>
      </c>
      <c r="B52" s="12" t="s">
        <v>3</v>
      </c>
      <c r="C52" s="12" t="s">
        <v>5</v>
      </c>
      <c r="D52" s="12" t="s">
        <v>33</v>
      </c>
      <c r="E52" s="13">
        <v>11.3</v>
      </c>
      <c r="F52" s="13">
        <v>3.5</v>
      </c>
      <c r="G52" s="13">
        <v>7.8</v>
      </c>
      <c r="H52" s="8" t="str">
        <f t="shared" si="0"/>
        <v>M</v>
      </c>
      <c r="I52" s="8">
        <f t="shared" si="1"/>
        <v>2</v>
      </c>
    </row>
    <row r="53" spans="1:9">
      <c r="A53" s="3">
        <v>43473.1904916986</v>
      </c>
      <c r="B53" s="12" t="s">
        <v>4</v>
      </c>
      <c r="C53" s="12" t="s">
        <v>33</v>
      </c>
      <c r="D53" s="12" t="s">
        <v>5</v>
      </c>
      <c r="E53" s="13">
        <v>6.66</v>
      </c>
      <c r="F53" s="13">
        <v>1.7</v>
      </c>
      <c r="G53" s="13">
        <v>4.96</v>
      </c>
      <c r="H53" s="8" t="str">
        <f t="shared" si="0"/>
        <v> </v>
      </c>
      <c r="I53" s="8">
        <f t="shared" si="1"/>
        <v>0</v>
      </c>
    </row>
    <row r="54" spans="1:9">
      <c r="A54" s="3">
        <v>43473.200300843</v>
      </c>
      <c r="B54" s="12" t="s">
        <v>4</v>
      </c>
      <c r="C54" s="12" t="s">
        <v>5</v>
      </c>
      <c r="D54" s="12" t="s">
        <v>5</v>
      </c>
      <c r="E54" s="13">
        <v>11.56</v>
      </c>
      <c r="F54" s="13">
        <v>3.7</v>
      </c>
      <c r="G54" s="13">
        <v>7.86</v>
      </c>
      <c r="H54" s="8" t="str">
        <f t="shared" si="0"/>
        <v>L</v>
      </c>
      <c r="I54" s="8">
        <f t="shared" si="1"/>
        <v>3</v>
      </c>
    </row>
    <row r="55" spans="1:9">
      <c r="A55" s="3">
        <v>43473.2041347988</v>
      </c>
      <c r="B55" s="12" t="s">
        <v>3</v>
      </c>
      <c r="C55" s="12" t="s">
        <v>33</v>
      </c>
      <c r="D55" s="12" t="s">
        <v>33</v>
      </c>
      <c r="E55" s="13">
        <v>6.4</v>
      </c>
      <c r="F55" s="13">
        <v>1.5</v>
      </c>
      <c r="G55" s="13">
        <v>4.9</v>
      </c>
      <c r="H55" s="8" t="str">
        <f t="shared" si="0"/>
        <v> </v>
      </c>
      <c r="I55" s="8">
        <f t="shared" si="1"/>
        <v>0</v>
      </c>
    </row>
    <row r="56" spans="1:9">
      <c r="A56" s="3">
        <v>43473.204500115</v>
      </c>
      <c r="B56" s="12" t="s">
        <v>4</v>
      </c>
      <c r="C56" s="12" t="s">
        <v>33</v>
      </c>
      <c r="D56" s="12" t="s">
        <v>33</v>
      </c>
      <c r="E56" s="13">
        <v>7.4</v>
      </c>
      <c r="F56" s="13">
        <v>1.7</v>
      </c>
      <c r="G56" s="13">
        <v>5.7</v>
      </c>
      <c r="H56" s="8" t="str">
        <f t="shared" si="0"/>
        <v> </v>
      </c>
      <c r="I56" s="8">
        <f t="shared" si="1"/>
        <v>0</v>
      </c>
    </row>
    <row r="57" spans="1:9">
      <c r="A57" s="3">
        <v>43473.2050745597</v>
      </c>
      <c r="B57" s="12" t="s">
        <v>3</v>
      </c>
      <c r="C57" s="12" t="s">
        <v>5</v>
      </c>
      <c r="D57" s="12" t="s">
        <v>33</v>
      </c>
      <c r="E57" s="13">
        <v>11.3</v>
      </c>
      <c r="F57" s="13">
        <v>3.5</v>
      </c>
      <c r="G57" s="13">
        <v>7.8</v>
      </c>
      <c r="H57" s="8" t="str">
        <f t="shared" si="0"/>
        <v>M</v>
      </c>
      <c r="I57" s="8">
        <f t="shared" si="1"/>
        <v>2</v>
      </c>
    </row>
    <row r="58" spans="1:9">
      <c r="A58" s="3">
        <v>43473.2066297096</v>
      </c>
      <c r="B58" s="12" t="s">
        <v>3</v>
      </c>
      <c r="C58" s="12" t="s">
        <v>33</v>
      </c>
      <c r="D58" s="12" t="s">
        <v>33</v>
      </c>
      <c r="E58" s="13">
        <v>6.4</v>
      </c>
      <c r="F58" s="13">
        <v>1.5</v>
      </c>
      <c r="G58" s="13">
        <v>4.9</v>
      </c>
      <c r="H58" s="8" t="str">
        <f t="shared" si="0"/>
        <v> </v>
      </c>
      <c r="I58" s="8">
        <f t="shared" si="1"/>
        <v>0</v>
      </c>
    </row>
    <row r="59" spans="1:9">
      <c r="A59" s="3">
        <v>43473.2094342464</v>
      </c>
      <c r="B59" s="12" t="s">
        <v>4</v>
      </c>
      <c r="C59" s="12" t="s">
        <v>33</v>
      </c>
      <c r="D59" s="12" t="s">
        <v>5</v>
      </c>
      <c r="E59" s="13">
        <v>6.66</v>
      </c>
      <c r="F59" s="13">
        <v>1.7</v>
      </c>
      <c r="G59" s="13">
        <v>4.96</v>
      </c>
      <c r="H59" s="8" t="str">
        <f t="shared" si="0"/>
        <v> </v>
      </c>
      <c r="I59" s="8">
        <f t="shared" si="1"/>
        <v>0</v>
      </c>
    </row>
    <row r="60" spans="1:9">
      <c r="A60" s="3">
        <v>43473.2206268146</v>
      </c>
      <c r="B60" s="12" t="s">
        <v>3</v>
      </c>
      <c r="C60" s="12" t="s">
        <v>33</v>
      </c>
      <c r="D60" s="12" t="s">
        <v>33</v>
      </c>
      <c r="E60" s="13">
        <v>6.4</v>
      </c>
      <c r="F60" s="13">
        <v>1.5</v>
      </c>
      <c r="G60" s="13">
        <v>4.9</v>
      </c>
      <c r="H60" s="8" t="str">
        <f t="shared" si="0"/>
        <v> </v>
      </c>
      <c r="I60" s="8">
        <f t="shared" si="1"/>
        <v>0</v>
      </c>
    </row>
    <row r="61" spans="1:9">
      <c r="A61" s="3">
        <v>43473.2263012389</v>
      </c>
      <c r="B61" s="12" t="s">
        <v>4</v>
      </c>
      <c r="C61" s="12" t="s">
        <v>33</v>
      </c>
      <c r="D61" s="12" t="s">
        <v>33</v>
      </c>
      <c r="E61" s="13">
        <v>7.4</v>
      </c>
      <c r="F61" s="13">
        <v>1.7</v>
      </c>
      <c r="G61" s="13">
        <v>5.7</v>
      </c>
      <c r="H61" s="8" t="str">
        <f t="shared" si="0"/>
        <v> </v>
      </c>
      <c r="I61" s="8">
        <f t="shared" si="1"/>
        <v>0</v>
      </c>
    </row>
    <row r="62" spans="1:9">
      <c r="A62" s="3">
        <v>43473.2338295605</v>
      </c>
      <c r="B62" s="12" t="s">
        <v>4</v>
      </c>
      <c r="C62" s="12" t="s">
        <v>33</v>
      </c>
      <c r="D62" s="12" t="s">
        <v>33</v>
      </c>
      <c r="E62" s="13">
        <v>7.4</v>
      </c>
      <c r="F62" s="13">
        <v>1.7</v>
      </c>
      <c r="G62" s="13">
        <v>5.7</v>
      </c>
      <c r="H62" s="8" t="str">
        <f t="shared" si="0"/>
        <v> </v>
      </c>
      <c r="I62" s="8">
        <f t="shared" si="1"/>
        <v>0</v>
      </c>
    </row>
    <row r="63" spans="1:9">
      <c r="A63" s="3">
        <v>43473.2409965629</v>
      </c>
      <c r="B63" s="12" t="s">
        <v>4</v>
      </c>
      <c r="C63" s="12" t="s">
        <v>33</v>
      </c>
      <c r="D63" s="12" t="s">
        <v>5</v>
      </c>
      <c r="E63" s="13">
        <v>6.66</v>
      </c>
      <c r="F63" s="13">
        <v>1.7</v>
      </c>
      <c r="G63" s="13">
        <v>4.96</v>
      </c>
      <c r="H63" s="8" t="str">
        <f t="shared" si="0"/>
        <v> </v>
      </c>
      <c r="I63" s="8">
        <f t="shared" si="1"/>
        <v>0</v>
      </c>
    </row>
    <row r="64" spans="1:9">
      <c r="A64" s="3">
        <v>43473.2426963407</v>
      </c>
      <c r="B64" s="12" t="s">
        <v>4</v>
      </c>
      <c r="C64" s="12" t="s">
        <v>33</v>
      </c>
      <c r="D64" s="12" t="s">
        <v>5</v>
      </c>
      <c r="E64" s="13">
        <v>6.66</v>
      </c>
      <c r="F64" s="13">
        <v>1.7</v>
      </c>
      <c r="G64" s="13">
        <v>4.96</v>
      </c>
      <c r="H64" s="8" t="str">
        <f t="shared" si="0"/>
        <v> </v>
      </c>
      <c r="I64" s="8">
        <f t="shared" si="1"/>
        <v>0</v>
      </c>
    </row>
    <row r="65" spans="1:9">
      <c r="A65" s="3">
        <v>43473.2427051206</v>
      </c>
      <c r="B65" s="12" t="s">
        <v>4</v>
      </c>
      <c r="C65" s="12" t="s">
        <v>33</v>
      </c>
      <c r="D65" s="12" t="s">
        <v>5</v>
      </c>
      <c r="E65" s="13">
        <v>6.66</v>
      </c>
      <c r="F65" s="13">
        <v>1.7</v>
      </c>
      <c r="G65" s="13">
        <v>4.96</v>
      </c>
      <c r="H65" s="8" t="str">
        <f t="shared" si="0"/>
        <v> </v>
      </c>
      <c r="I65" s="8">
        <f t="shared" si="1"/>
        <v>0</v>
      </c>
    </row>
    <row r="66" spans="1:9">
      <c r="A66" s="3">
        <v>43473.2520544371</v>
      </c>
      <c r="B66" s="12" t="s">
        <v>3</v>
      </c>
      <c r="C66" s="12" t="s">
        <v>33</v>
      </c>
      <c r="D66" s="12" t="s">
        <v>33</v>
      </c>
      <c r="E66" s="13">
        <v>6.4</v>
      </c>
      <c r="F66" s="13">
        <v>1.5</v>
      </c>
      <c r="G66" s="13">
        <v>4.9</v>
      </c>
      <c r="H66" s="8" t="str">
        <f t="shared" si="0"/>
        <v> </v>
      </c>
      <c r="I66" s="8">
        <f t="shared" si="1"/>
        <v>0</v>
      </c>
    </row>
    <row r="67" spans="1:9">
      <c r="A67" s="3">
        <v>43473.2551474729</v>
      </c>
      <c r="B67" s="12" t="s">
        <v>4</v>
      </c>
      <c r="C67" s="12" t="s">
        <v>33</v>
      </c>
      <c r="D67" s="12" t="s">
        <v>5</v>
      </c>
      <c r="E67" s="13">
        <v>6.66</v>
      </c>
      <c r="F67" s="13">
        <v>1.7</v>
      </c>
      <c r="G67" s="13">
        <v>4.96</v>
      </c>
      <c r="H67" s="8" t="str">
        <f t="shared" si="0"/>
        <v> </v>
      </c>
      <c r="I67" s="8">
        <f t="shared" si="1"/>
        <v>0</v>
      </c>
    </row>
    <row r="68" spans="1:9">
      <c r="A68" s="3">
        <v>43473.2568145793</v>
      </c>
      <c r="B68" s="12" t="s">
        <v>4</v>
      </c>
      <c r="C68" s="12" t="s">
        <v>33</v>
      </c>
      <c r="D68" s="12" t="s">
        <v>5</v>
      </c>
      <c r="E68" s="13">
        <v>6.66</v>
      </c>
      <c r="F68" s="13">
        <v>1.7</v>
      </c>
      <c r="G68" s="13">
        <v>4.96</v>
      </c>
      <c r="H68" s="8" t="str">
        <f t="shared" si="0"/>
        <v> </v>
      </c>
      <c r="I68" s="8">
        <f t="shared" si="1"/>
        <v>0</v>
      </c>
    </row>
    <row r="69" spans="1:9">
      <c r="A69" s="3">
        <v>43473.2621061926</v>
      </c>
      <c r="B69" s="12" t="s">
        <v>3</v>
      </c>
      <c r="C69" s="12" t="s">
        <v>33</v>
      </c>
      <c r="D69" s="12" t="s">
        <v>33</v>
      </c>
      <c r="E69" s="13">
        <v>6.4</v>
      </c>
      <c r="F69" s="13">
        <v>1.5</v>
      </c>
      <c r="G69" s="13">
        <v>4.9</v>
      </c>
      <c r="H69" s="8" t="str">
        <f t="shared" si="0"/>
        <v> </v>
      </c>
      <c r="I69" s="8">
        <f t="shared" si="1"/>
        <v>0</v>
      </c>
    </row>
    <row r="70" spans="1:9">
      <c r="A70" s="3">
        <v>43473.2651689496</v>
      </c>
      <c r="B70" s="12" t="s">
        <v>2</v>
      </c>
      <c r="C70" s="12" t="s">
        <v>33</v>
      </c>
      <c r="D70" s="12" t="s">
        <v>33</v>
      </c>
      <c r="E70" s="13">
        <v>5.4</v>
      </c>
      <c r="F70" s="13">
        <v>1.2</v>
      </c>
      <c r="G70" s="13">
        <v>4.2</v>
      </c>
      <c r="H70" s="8" t="str">
        <f t="shared" si="0"/>
        <v> </v>
      </c>
      <c r="I70" s="8">
        <f t="shared" si="1"/>
        <v>0</v>
      </c>
    </row>
    <row r="71" spans="1:9">
      <c r="A71" s="3">
        <v>43473.2672732511</v>
      </c>
      <c r="B71" s="12" t="s">
        <v>2</v>
      </c>
      <c r="C71" s="12" t="s">
        <v>5</v>
      </c>
      <c r="D71" s="12" t="s">
        <v>33</v>
      </c>
      <c r="E71" s="13">
        <v>10.3</v>
      </c>
      <c r="F71" s="13">
        <v>3.2</v>
      </c>
      <c r="G71" s="13">
        <v>7.1</v>
      </c>
      <c r="H71" s="8" t="str">
        <f t="shared" si="0"/>
        <v>S</v>
      </c>
      <c r="I71" s="8">
        <f t="shared" si="1"/>
        <v>1</v>
      </c>
    </row>
    <row r="72" spans="1:9">
      <c r="A72" s="3">
        <v>43473.2762551224</v>
      </c>
      <c r="B72" s="12" t="s">
        <v>4</v>
      </c>
      <c r="C72" s="12" t="s">
        <v>5</v>
      </c>
      <c r="D72" s="12" t="s">
        <v>5</v>
      </c>
      <c r="E72" s="13">
        <v>11.56</v>
      </c>
      <c r="F72" s="13">
        <v>3.7</v>
      </c>
      <c r="G72" s="13">
        <v>7.86</v>
      </c>
      <c r="H72" s="8" t="str">
        <f t="shared" si="0"/>
        <v>L</v>
      </c>
      <c r="I72" s="8">
        <f t="shared" si="1"/>
        <v>3</v>
      </c>
    </row>
    <row r="73" spans="1:9">
      <c r="A73" s="3">
        <v>43473.2882244105</v>
      </c>
      <c r="B73" s="12" t="s">
        <v>3</v>
      </c>
      <c r="C73" s="12" t="s">
        <v>33</v>
      </c>
      <c r="D73" s="12" t="s">
        <v>33</v>
      </c>
      <c r="E73" s="13">
        <v>6.4</v>
      </c>
      <c r="F73" s="13">
        <v>1.5</v>
      </c>
      <c r="G73" s="13">
        <v>4.9</v>
      </c>
      <c r="H73" s="8" t="str">
        <f t="shared" si="0"/>
        <v> </v>
      </c>
      <c r="I73" s="8">
        <f t="shared" si="1"/>
        <v>0</v>
      </c>
    </row>
    <row r="74" spans="1:9">
      <c r="A74" s="3">
        <v>43473.2883644833</v>
      </c>
      <c r="B74" s="12" t="s">
        <v>4</v>
      </c>
      <c r="C74" s="12" t="s">
        <v>33</v>
      </c>
      <c r="D74" s="12" t="s">
        <v>5</v>
      </c>
      <c r="E74" s="13">
        <v>6.66</v>
      </c>
      <c r="F74" s="13">
        <v>1.7</v>
      </c>
      <c r="G74" s="13">
        <v>4.96</v>
      </c>
      <c r="H74" s="8" t="str">
        <f t="shared" si="0"/>
        <v> </v>
      </c>
      <c r="I74" s="8">
        <f t="shared" si="1"/>
        <v>0</v>
      </c>
    </row>
    <row r="75" spans="1:9">
      <c r="A75" s="3">
        <v>43473.2959865209</v>
      </c>
      <c r="B75" s="12" t="s">
        <v>4</v>
      </c>
      <c r="C75" s="12" t="s">
        <v>5</v>
      </c>
      <c r="D75" s="12" t="s">
        <v>5</v>
      </c>
      <c r="E75" s="13">
        <v>11.56</v>
      </c>
      <c r="F75" s="13">
        <v>3.7</v>
      </c>
      <c r="G75" s="13">
        <v>7.86</v>
      </c>
      <c r="H75" s="8" t="str">
        <f t="shared" si="0"/>
        <v>L</v>
      </c>
      <c r="I75" s="8">
        <f t="shared" si="1"/>
        <v>3</v>
      </c>
    </row>
    <row r="76" spans="1:9">
      <c r="A76" s="3">
        <v>43473.3000042143</v>
      </c>
      <c r="B76" s="12" t="s">
        <v>4</v>
      </c>
      <c r="C76" s="12" t="s">
        <v>33</v>
      </c>
      <c r="D76" s="12" t="s">
        <v>33</v>
      </c>
      <c r="E76" s="13">
        <v>7.4</v>
      </c>
      <c r="F76" s="13">
        <v>1.7</v>
      </c>
      <c r="G76" s="13">
        <v>5.7</v>
      </c>
      <c r="H76" s="8" t="str">
        <f t="shared" ref="H76:H139" si="2">IF(C76="Yes",B76," ")</f>
        <v> </v>
      </c>
      <c r="I76" s="8">
        <f t="shared" ref="I76:I139" si="3">IF(H76="S",1,IF(H76="M",2,IF(H76="L",3,0)))</f>
        <v>0</v>
      </c>
    </row>
    <row r="77" spans="1:9">
      <c r="A77" s="3">
        <v>43473.3056778894</v>
      </c>
      <c r="B77" s="12" t="s">
        <v>4</v>
      </c>
      <c r="C77" s="12" t="s">
        <v>33</v>
      </c>
      <c r="D77" s="12" t="s">
        <v>5</v>
      </c>
      <c r="E77" s="13">
        <v>6.66</v>
      </c>
      <c r="F77" s="13">
        <v>1.7</v>
      </c>
      <c r="G77" s="13">
        <v>4.96</v>
      </c>
      <c r="H77" s="8" t="str">
        <f t="shared" si="2"/>
        <v> </v>
      </c>
      <c r="I77" s="8">
        <f t="shared" si="3"/>
        <v>0</v>
      </c>
    </row>
    <row r="78" spans="1:9">
      <c r="A78" s="3">
        <v>43473.3090021257</v>
      </c>
      <c r="B78" s="12" t="s">
        <v>4</v>
      </c>
      <c r="C78" s="12" t="s">
        <v>5</v>
      </c>
      <c r="D78" s="12" t="s">
        <v>5</v>
      </c>
      <c r="E78" s="13">
        <v>11.56</v>
      </c>
      <c r="F78" s="13">
        <v>3.7</v>
      </c>
      <c r="G78" s="13">
        <v>7.86</v>
      </c>
      <c r="H78" s="8" t="str">
        <f t="shared" si="2"/>
        <v>L</v>
      </c>
      <c r="I78" s="8">
        <f t="shared" si="3"/>
        <v>3</v>
      </c>
    </row>
    <row r="79" spans="1:9">
      <c r="A79" s="3">
        <v>43473.3172894549</v>
      </c>
      <c r="B79" s="12" t="s">
        <v>4</v>
      </c>
      <c r="C79" s="12" t="s">
        <v>33</v>
      </c>
      <c r="D79" s="12" t="s">
        <v>5</v>
      </c>
      <c r="E79" s="13">
        <v>6.66</v>
      </c>
      <c r="F79" s="13">
        <v>1.7</v>
      </c>
      <c r="G79" s="13">
        <v>4.96</v>
      </c>
      <c r="H79" s="8" t="str">
        <f t="shared" si="2"/>
        <v> </v>
      </c>
      <c r="I79" s="8">
        <f t="shared" si="3"/>
        <v>0</v>
      </c>
    </row>
    <row r="80" spans="1:9">
      <c r="A80" s="3">
        <v>43473.3284184734</v>
      </c>
      <c r="B80" s="12" t="s">
        <v>4</v>
      </c>
      <c r="C80" s="12" t="s">
        <v>5</v>
      </c>
      <c r="D80" s="12" t="s">
        <v>5</v>
      </c>
      <c r="E80" s="13">
        <v>11.56</v>
      </c>
      <c r="F80" s="13">
        <v>3.7</v>
      </c>
      <c r="G80" s="13">
        <v>7.86</v>
      </c>
      <c r="H80" s="8" t="str">
        <f t="shared" si="2"/>
        <v>L</v>
      </c>
      <c r="I80" s="8">
        <f t="shared" si="3"/>
        <v>3</v>
      </c>
    </row>
    <row r="81" spans="1:9">
      <c r="A81" s="3">
        <v>43473.3287940377</v>
      </c>
      <c r="B81" s="12" t="s">
        <v>2</v>
      </c>
      <c r="C81" s="12" t="s">
        <v>33</v>
      </c>
      <c r="D81" s="12" t="s">
        <v>33</v>
      </c>
      <c r="E81" s="13">
        <v>5.4</v>
      </c>
      <c r="F81" s="13">
        <v>1.2</v>
      </c>
      <c r="G81" s="13">
        <v>4.2</v>
      </c>
      <c r="H81" s="8" t="str">
        <f t="shared" si="2"/>
        <v> </v>
      </c>
      <c r="I81" s="8">
        <f t="shared" si="3"/>
        <v>0</v>
      </c>
    </row>
    <row r="82" spans="1:9">
      <c r="A82" s="3">
        <v>43473.3517518592</v>
      </c>
      <c r="B82" s="12" t="s">
        <v>4</v>
      </c>
      <c r="C82" s="12" t="s">
        <v>33</v>
      </c>
      <c r="D82" s="12" t="s">
        <v>5</v>
      </c>
      <c r="E82" s="13">
        <v>6.66</v>
      </c>
      <c r="F82" s="13">
        <v>1.7</v>
      </c>
      <c r="G82" s="13">
        <v>4.96</v>
      </c>
      <c r="H82" s="8" t="str">
        <f t="shared" si="2"/>
        <v> </v>
      </c>
      <c r="I82" s="8">
        <f t="shared" si="3"/>
        <v>0</v>
      </c>
    </row>
    <row r="83" spans="1:9">
      <c r="A83" s="3">
        <v>43473.3518657015</v>
      </c>
      <c r="B83" s="12" t="s">
        <v>4</v>
      </c>
      <c r="C83" s="12" t="s">
        <v>33</v>
      </c>
      <c r="D83" s="12" t="s">
        <v>33</v>
      </c>
      <c r="E83" s="13">
        <v>7.4</v>
      </c>
      <c r="F83" s="13">
        <v>1.7</v>
      </c>
      <c r="G83" s="13">
        <v>5.7</v>
      </c>
      <c r="H83" s="8" t="str">
        <f t="shared" si="2"/>
        <v> </v>
      </c>
      <c r="I83" s="8">
        <f t="shared" si="3"/>
        <v>0</v>
      </c>
    </row>
    <row r="84" spans="1:9">
      <c r="A84" s="3">
        <v>43473.3672743964</v>
      </c>
      <c r="B84" s="12" t="s">
        <v>2</v>
      </c>
      <c r="C84" s="12" t="s">
        <v>33</v>
      </c>
      <c r="D84" s="12" t="s">
        <v>33</v>
      </c>
      <c r="E84" s="13">
        <v>5.4</v>
      </c>
      <c r="F84" s="13">
        <v>1.2</v>
      </c>
      <c r="G84" s="13">
        <v>4.2</v>
      </c>
      <c r="H84" s="8" t="str">
        <f t="shared" si="2"/>
        <v> </v>
      </c>
      <c r="I84" s="8">
        <f t="shared" si="3"/>
        <v>0</v>
      </c>
    </row>
    <row r="85" spans="1:9">
      <c r="A85" s="3">
        <v>43473.3691461515</v>
      </c>
      <c r="B85" s="12" t="s">
        <v>3</v>
      </c>
      <c r="C85" s="12" t="s">
        <v>33</v>
      </c>
      <c r="D85" s="12" t="s">
        <v>33</v>
      </c>
      <c r="E85" s="13">
        <v>6.4</v>
      </c>
      <c r="F85" s="13">
        <v>1.5</v>
      </c>
      <c r="G85" s="13">
        <v>4.9</v>
      </c>
      <c r="H85" s="8" t="str">
        <f t="shared" si="2"/>
        <v> </v>
      </c>
      <c r="I85" s="8">
        <f t="shared" si="3"/>
        <v>0</v>
      </c>
    </row>
    <row r="86" spans="1:9">
      <c r="A86" s="3">
        <v>43473.3739943176</v>
      </c>
      <c r="B86" s="12" t="s">
        <v>2</v>
      </c>
      <c r="C86" s="12" t="s">
        <v>5</v>
      </c>
      <c r="D86" s="12" t="s">
        <v>33</v>
      </c>
      <c r="E86" s="13">
        <v>10.3</v>
      </c>
      <c r="F86" s="13">
        <v>3.2</v>
      </c>
      <c r="G86" s="13">
        <v>7.1</v>
      </c>
      <c r="H86" s="8" t="str">
        <f t="shared" si="2"/>
        <v>S</v>
      </c>
      <c r="I86" s="8">
        <f t="shared" si="3"/>
        <v>1</v>
      </c>
    </row>
    <row r="87" spans="1:9">
      <c r="A87" s="3">
        <v>43473.3785231123</v>
      </c>
      <c r="B87" s="12" t="s">
        <v>4</v>
      </c>
      <c r="C87" s="12" t="s">
        <v>33</v>
      </c>
      <c r="D87" s="12" t="s">
        <v>33</v>
      </c>
      <c r="E87" s="13">
        <v>7.4</v>
      </c>
      <c r="F87" s="13">
        <v>1.7</v>
      </c>
      <c r="G87" s="13">
        <v>5.7</v>
      </c>
      <c r="H87" s="8" t="str">
        <f t="shared" si="2"/>
        <v> </v>
      </c>
      <c r="I87" s="8">
        <f t="shared" si="3"/>
        <v>0</v>
      </c>
    </row>
    <row r="88" spans="1:9">
      <c r="A88" s="3">
        <v>43473.3974599034</v>
      </c>
      <c r="B88" s="12" t="s">
        <v>3</v>
      </c>
      <c r="C88" s="12" t="s">
        <v>33</v>
      </c>
      <c r="D88" s="12" t="s">
        <v>33</v>
      </c>
      <c r="E88" s="13">
        <v>6.4</v>
      </c>
      <c r="F88" s="13">
        <v>1.5</v>
      </c>
      <c r="G88" s="13">
        <v>4.9</v>
      </c>
      <c r="H88" s="8" t="str">
        <f t="shared" si="2"/>
        <v> </v>
      </c>
      <c r="I88" s="8">
        <f t="shared" si="3"/>
        <v>0</v>
      </c>
    </row>
    <row r="89" spans="1:9">
      <c r="A89" s="3">
        <v>43473.4027405099</v>
      </c>
      <c r="B89" s="12" t="s">
        <v>4</v>
      </c>
      <c r="C89" s="12" t="s">
        <v>33</v>
      </c>
      <c r="D89" s="12" t="s">
        <v>5</v>
      </c>
      <c r="E89" s="13">
        <v>6.66</v>
      </c>
      <c r="F89" s="13">
        <v>1.7</v>
      </c>
      <c r="G89" s="13">
        <v>4.96</v>
      </c>
      <c r="H89" s="8" t="str">
        <f t="shared" si="2"/>
        <v> </v>
      </c>
      <c r="I89" s="8">
        <f t="shared" si="3"/>
        <v>0</v>
      </c>
    </row>
    <row r="90" spans="1:9">
      <c r="A90" s="3">
        <v>43473.4060058018</v>
      </c>
      <c r="B90" s="12" t="s">
        <v>4</v>
      </c>
      <c r="C90" s="12" t="s">
        <v>5</v>
      </c>
      <c r="D90" s="12" t="s">
        <v>5</v>
      </c>
      <c r="E90" s="13">
        <v>11.56</v>
      </c>
      <c r="F90" s="13">
        <v>3.7</v>
      </c>
      <c r="G90" s="13">
        <v>7.86</v>
      </c>
      <c r="H90" s="8" t="str">
        <f t="shared" si="2"/>
        <v>L</v>
      </c>
      <c r="I90" s="8">
        <f t="shared" si="3"/>
        <v>3</v>
      </c>
    </row>
    <row r="91" spans="1:9">
      <c r="A91" s="3">
        <v>43473.4086967966</v>
      </c>
      <c r="B91" s="12" t="s">
        <v>4</v>
      </c>
      <c r="C91" s="12" t="s">
        <v>33</v>
      </c>
      <c r="D91" s="12" t="s">
        <v>5</v>
      </c>
      <c r="E91" s="13">
        <v>6.66</v>
      </c>
      <c r="F91" s="13">
        <v>1.7</v>
      </c>
      <c r="G91" s="13">
        <v>4.96</v>
      </c>
      <c r="H91" s="8" t="str">
        <f t="shared" si="2"/>
        <v> </v>
      </c>
      <c r="I91" s="8">
        <f t="shared" si="3"/>
        <v>0</v>
      </c>
    </row>
    <row r="92" spans="1:9">
      <c r="A92" s="3">
        <v>43473.4131344586</v>
      </c>
      <c r="B92" s="12" t="s">
        <v>4</v>
      </c>
      <c r="C92" s="12" t="s">
        <v>5</v>
      </c>
      <c r="D92" s="12" t="s">
        <v>5</v>
      </c>
      <c r="E92" s="13">
        <v>11.56</v>
      </c>
      <c r="F92" s="13">
        <v>3.7</v>
      </c>
      <c r="G92" s="13">
        <v>7.86</v>
      </c>
      <c r="H92" s="8" t="str">
        <f t="shared" si="2"/>
        <v>L</v>
      </c>
      <c r="I92" s="8">
        <f t="shared" si="3"/>
        <v>3</v>
      </c>
    </row>
    <row r="93" spans="1:9">
      <c r="A93" s="3">
        <v>43473.4291419817</v>
      </c>
      <c r="B93" s="12" t="s">
        <v>3</v>
      </c>
      <c r="C93" s="12" t="s">
        <v>5</v>
      </c>
      <c r="D93" s="12" t="s">
        <v>33</v>
      </c>
      <c r="E93" s="13">
        <v>11.3</v>
      </c>
      <c r="F93" s="13">
        <v>3.5</v>
      </c>
      <c r="G93" s="13">
        <v>7.8</v>
      </c>
      <c r="H93" s="8" t="str">
        <f t="shared" si="2"/>
        <v>M</v>
      </c>
      <c r="I93" s="8">
        <f t="shared" si="3"/>
        <v>2</v>
      </c>
    </row>
    <row r="94" spans="1:9">
      <c r="A94" s="3">
        <v>43473.4294923071</v>
      </c>
      <c r="B94" s="12" t="s">
        <v>4</v>
      </c>
      <c r="C94" s="12" t="s">
        <v>5</v>
      </c>
      <c r="D94" s="12" t="s">
        <v>5</v>
      </c>
      <c r="E94" s="13">
        <v>11.56</v>
      </c>
      <c r="F94" s="13">
        <v>3.7</v>
      </c>
      <c r="G94" s="13">
        <v>7.86</v>
      </c>
      <c r="H94" s="8" t="str">
        <f t="shared" si="2"/>
        <v>L</v>
      </c>
      <c r="I94" s="8">
        <f t="shared" si="3"/>
        <v>3</v>
      </c>
    </row>
    <row r="95" spans="1:9">
      <c r="A95" s="3">
        <v>43473.4309494679</v>
      </c>
      <c r="B95" s="12" t="s">
        <v>2</v>
      </c>
      <c r="C95" s="12" t="s">
        <v>33</v>
      </c>
      <c r="D95" s="12" t="s">
        <v>33</v>
      </c>
      <c r="E95" s="13">
        <v>5.4</v>
      </c>
      <c r="F95" s="13">
        <v>1.2</v>
      </c>
      <c r="G95" s="13">
        <v>4.2</v>
      </c>
      <c r="H95" s="8" t="str">
        <f t="shared" si="2"/>
        <v> </v>
      </c>
      <c r="I95" s="8">
        <f t="shared" si="3"/>
        <v>0</v>
      </c>
    </row>
    <row r="96" spans="1:9">
      <c r="A96" s="3">
        <v>43473.4319610904</v>
      </c>
      <c r="B96" s="12" t="s">
        <v>4</v>
      </c>
      <c r="C96" s="12" t="s">
        <v>5</v>
      </c>
      <c r="D96" s="12" t="s">
        <v>5</v>
      </c>
      <c r="E96" s="13">
        <v>11.56</v>
      </c>
      <c r="F96" s="13">
        <v>3.7</v>
      </c>
      <c r="G96" s="13">
        <v>7.86</v>
      </c>
      <c r="H96" s="8" t="str">
        <f t="shared" si="2"/>
        <v>L</v>
      </c>
      <c r="I96" s="8">
        <f t="shared" si="3"/>
        <v>3</v>
      </c>
    </row>
    <row r="97" spans="1:9">
      <c r="A97" s="3">
        <v>43473.4322562925</v>
      </c>
      <c r="B97" s="12" t="s">
        <v>2</v>
      </c>
      <c r="C97" s="12" t="s">
        <v>33</v>
      </c>
      <c r="D97" s="12" t="s">
        <v>33</v>
      </c>
      <c r="E97" s="13">
        <v>5.4</v>
      </c>
      <c r="F97" s="13">
        <v>1.2</v>
      </c>
      <c r="G97" s="13">
        <v>4.2</v>
      </c>
      <c r="H97" s="8" t="str">
        <f t="shared" si="2"/>
        <v> </v>
      </c>
      <c r="I97" s="8">
        <f t="shared" si="3"/>
        <v>0</v>
      </c>
    </row>
    <row r="98" spans="1:9">
      <c r="A98" s="3">
        <v>43473.4408089802</v>
      </c>
      <c r="B98" s="12" t="s">
        <v>4</v>
      </c>
      <c r="C98" s="12" t="s">
        <v>33</v>
      </c>
      <c r="D98" s="12" t="s">
        <v>5</v>
      </c>
      <c r="E98" s="13">
        <v>6.66</v>
      </c>
      <c r="F98" s="13">
        <v>1.7</v>
      </c>
      <c r="G98" s="13">
        <v>4.96</v>
      </c>
      <c r="H98" s="8" t="str">
        <f t="shared" si="2"/>
        <v> </v>
      </c>
      <c r="I98" s="8">
        <f t="shared" si="3"/>
        <v>0</v>
      </c>
    </row>
    <row r="99" spans="1:9">
      <c r="A99" s="3">
        <v>43473.453019466</v>
      </c>
      <c r="B99" s="12" t="s">
        <v>3</v>
      </c>
      <c r="C99" s="12" t="s">
        <v>33</v>
      </c>
      <c r="D99" s="12" t="s">
        <v>33</v>
      </c>
      <c r="E99" s="13">
        <v>6.4</v>
      </c>
      <c r="F99" s="13">
        <v>1.5</v>
      </c>
      <c r="G99" s="13">
        <v>4.9</v>
      </c>
      <c r="H99" s="8" t="str">
        <f t="shared" si="2"/>
        <v> </v>
      </c>
      <c r="I99" s="8">
        <f t="shared" si="3"/>
        <v>0</v>
      </c>
    </row>
    <row r="100" spans="1:9">
      <c r="A100" s="3">
        <v>43473.4536678009</v>
      </c>
      <c r="B100" s="12" t="s">
        <v>4</v>
      </c>
      <c r="C100" s="12" t="s">
        <v>33</v>
      </c>
      <c r="D100" s="12" t="s">
        <v>5</v>
      </c>
      <c r="E100" s="13">
        <v>6.66</v>
      </c>
      <c r="F100" s="13">
        <v>1.7</v>
      </c>
      <c r="G100" s="13">
        <v>4.96</v>
      </c>
      <c r="H100" s="8" t="str">
        <f t="shared" si="2"/>
        <v> </v>
      </c>
      <c r="I100" s="8">
        <f t="shared" si="3"/>
        <v>0</v>
      </c>
    </row>
    <row r="101" spans="1:9">
      <c r="A101" s="3">
        <v>43473.4658553223</v>
      </c>
      <c r="B101" s="12" t="s">
        <v>4</v>
      </c>
      <c r="C101" s="12" t="s">
        <v>33</v>
      </c>
      <c r="D101" s="12" t="s">
        <v>5</v>
      </c>
      <c r="E101" s="13">
        <v>6.66</v>
      </c>
      <c r="F101" s="13">
        <v>1.7</v>
      </c>
      <c r="G101" s="13">
        <v>4.96</v>
      </c>
      <c r="H101" s="8" t="str">
        <f t="shared" si="2"/>
        <v> </v>
      </c>
      <c r="I101" s="8">
        <f t="shared" si="3"/>
        <v>0</v>
      </c>
    </row>
    <row r="102" spans="1:9">
      <c r="A102" s="3">
        <v>43473.466481158</v>
      </c>
      <c r="B102" s="12" t="s">
        <v>4</v>
      </c>
      <c r="C102" s="12" t="s">
        <v>33</v>
      </c>
      <c r="D102" s="12" t="s">
        <v>5</v>
      </c>
      <c r="E102" s="13">
        <v>6.66</v>
      </c>
      <c r="F102" s="13">
        <v>1.7</v>
      </c>
      <c r="G102" s="13">
        <v>4.96</v>
      </c>
      <c r="H102" s="8" t="str">
        <f t="shared" si="2"/>
        <v> </v>
      </c>
      <c r="I102" s="8">
        <f t="shared" si="3"/>
        <v>0</v>
      </c>
    </row>
    <row r="103" spans="1:9">
      <c r="A103" s="3">
        <v>43473.4711981829</v>
      </c>
      <c r="B103" s="12" t="s">
        <v>4</v>
      </c>
      <c r="C103" s="12" t="s">
        <v>33</v>
      </c>
      <c r="D103" s="12" t="s">
        <v>5</v>
      </c>
      <c r="E103" s="13">
        <v>6.66</v>
      </c>
      <c r="F103" s="13">
        <v>1.7</v>
      </c>
      <c r="G103" s="13">
        <v>4.96</v>
      </c>
      <c r="H103" s="8" t="str">
        <f t="shared" si="2"/>
        <v> </v>
      </c>
      <c r="I103" s="8">
        <f t="shared" si="3"/>
        <v>0</v>
      </c>
    </row>
    <row r="104" spans="1:9">
      <c r="A104" s="3">
        <v>43473.4796605778</v>
      </c>
      <c r="B104" s="12" t="s">
        <v>4</v>
      </c>
      <c r="C104" s="12" t="s">
        <v>33</v>
      </c>
      <c r="D104" s="12" t="s">
        <v>5</v>
      </c>
      <c r="E104" s="13">
        <v>6.66</v>
      </c>
      <c r="F104" s="13">
        <v>1.7</v>
      </c>
      <c r="G104" s="13">
        <v>4.96</v>
      </c>
      <c r="H104" s="8" t="str">
        <f t="shared" si="2"/>
        <v> </v>
      </c>
      <c r="I104" s="8">
        <f t="shared" si="3"/>
        <v>0</v>
      </c>
    </row>
    <row r="105" spans="1:9">
      <c r="A105" s="3">
        <v>43473.4819882048</v>
      </c>
      <c r="B105" s="12" t="s">
        <v>4</v>
      </c>
      <c r="C105" s="12" t="s">
        <v>33</v>
      </c>
      <c r="D105" s="12" t="s">
        <v>33</v>
      </c>
      <c r="E105" s="13">
        <v>7.4</v>
      </c>
      <c r="F105" s="13">
        <v>1.7</v>
      </c>
      <c r="G105" s="13">
        <v>5.7</v>
      </c>
      <c r="H105" s="8" t="str">
        <f t="shared" si="2"/>
        <v> </v>
      </c>
      <c r="I105" s="8">
        <f t="shared" si="3"/>
        <v>0</v>
      </c>
    </row>
    <row r="106" spans="1:9">
      <c r="A106" s="3">
        <v>43473.4847186517</v>
      </c>
      <c r="B106" s="12" t="s">
        <v>4</v>
      </c>
      <c r="C106" s="12" t="s">
        <v>33</v>
      </c>
      <c r="D106" s="12" t="s">
        <v>5</v>
      </c>
      <c r="E106" s="13">
        <v>6.66</v>
      </c>
      <c r="F106" s="13">
        <v>1.7</v>
      </c>
      <c r="G106" s="13">
        <v>4.96</v>
      </c>
      <c r="H106" s="8" t="str">
        <f t="shared" si="2"/>
        <v> </v>
      </c>
      <c r="I106" s="8">
        <f t="shared" si="3"/>
        <v>0</v>
      </c>
    </row>
    <row r="107" spans="1:9">
      <c r="A107" s="3">
        <v>43473.4982734994</v>
      </c>
      <c r="B107" s="12" t="s">
        <v>2</v>
      </c>
      <c r="C107" s="12" t="s">
        <v>33</v>
      </c>
      <c r="D107" s="12" t="s">
        <v>33</v>
      </c>
      <c r="E107" s="13">
        <v>5.4</v>
      </c>
      <c r="F107" s="13">
        <v>1.2</v>
      </c>
      <c r="G107" s="13">
        <v>4.2</v>
      </c>
      <c r="H107" s="8" t="str">
        <f t="shared" si="2"/>
        <v> </v>
      </c>
      <c r="I107" s="8">
        <f t="shared" si="3"/>
        <v>0</v>
      </c>
    </row>
    <row r="108" spans="1:9">
      <c r="A108" s="3">
        <v>43473.5094429905</v>
      </c>
      <c r="B108" s="12" t="s">
        <v>3</v>
      </c>
      <c r="C108" s="12" t="s">
        <v>5</v>
      </c>
      <c r="D108" s="12" t="s">
        <v>33</v>
      </c>
      <c r="E108" s="13">
        <v>11.3</v>
      </c>
      <c r="F108" s="13">
        <v>3.5</v>
      </c>
      <c r="G108" s="13">
        <v>7.8</v>
      </c>
      <c r="H108" s="8" t="str">
        <f t="shared" si="2"/>
        <v>M</v>
      </c>
      <c r="I108" s="8">
        <f t="shared" si="3"/>
        <v>2</v>
      </c>
    </row>
    <row r="109" spans="1:9">
      <c r="A109" s="3">
        <v>43473.5447865487</v>
      </c>
      <c r="B109" s="12" t="s">
        <v>3</v>
      </c>
      <c r="C109" s="12" t="s">
        <v>33</v>
      </c>
      <c r="D109" s="12" t="s">
        <v>33</v>
      </c>
      <c r="E109" s="13">
        <v>6.4</v>
      </c>
      <c r="F109" s="13">
        <v>1.5</v>
      </c>
      <c r="G109" s="13">
        <v>4.9</v>
      </c>
      <c r="H109" s="8" t="str">
        <f t="shared" si="2"/>
        <v> </v>
      </c>
      <c r="I109" s="8">
        <f t="shared" si="3"/>
        <v>0</v>
      </c>
    </row>
    <row r="110" spans="1:9">
      <c r="A110" s="3">
        <v>43473.5523714081</v>
      </c>
      <c r="B110" s="12" t="s">
        <v>4</v>
      </c>
      <c r="C110" s="12" t="s">
        <v>5</v>
      </c>
      <c r="D110" s="12" t="s">
        <v>5</v>
      </c>
      <c r="E110" s="13">
        <v>11.56</v>
      </c>
      <c r="F110" s="13">
        <v>3.7</v>
      </c>
      <c r="G110" s="13">
        <v>7.86</v>
      </c>
      <c r="H110" s="8" t="str">
        <f t="shared" si="2"/>
        <v>L</v>
      </c>
      <c r="I110" s="8">
        <f t="shared" si="3"/>
        <v>3</v>
      </c>
    </row>
    <row r="111" spans="1:9">
      <c r="A111" s="3">
        <v>43473.5556833657</v>
      </c>
      <c r="B111" s="12" t="s">
        <v>4</v>
      </c>
      <c r="C111" s="12" t="s">
        <v>33</v>
      </c>
      <c r="D111" s="12" t="s">
        <v>5</v>
      </c>
      <c r="E111" s="13">
        <v>6.66</v>
      </c>
      <c r="F111" s="13">
        <v>1.7</v>
      </c>
      <c r="G111" s="13">
        <v>4.96</v>
      </c>
      <c r="H111" s="8" t="str">
        <f t="shared" si="2"/>
        <v> </v>
      </c>
      <c r="I111" s="8">
        <f t="shared" si="3"/>
        <v>0</v>
      </c>
    </row>
    <row r="112" spans="1:9">
      <c r="A112" s="3">
        <v>43473.5681908863</v>
      </c>
      <c r="B112" s="12" t="s">
        <v>4</v>
      </c>
      <c r="C112" s="12" t="s">
        <v>33</v>
      </c>
      <c r="D112" s="12" t="s">
        <v>5</v>
      </c>
      <c r="E112" s="13">
        <v>6.66</v>
      </c>
      <c r="F112" s="13">
        <v>1.7</v>
      </c>
      <c r="G112" s="13">
        <v>4.96</v>
      </c>
      <c r="H112" s="8" t="str">
        <f t="shared" si="2"/>
        <v> </v>
      </c>
      <c r="I112" s="8">
        <f t="shared" si="3"/>
        <v>0</v>
      </c>
    </row>
    <row r="113" spans="1:9">
      <c r="A113" s="3">
        <v>43473.5689601768</v>
      </c>
      <c r="B113" s="12" t="s">
        <v>4</v>
      </c>
      <c r="C113" s="12" t="s">
        <v>33</v>
      </c>
      <c r="D113" s="12" t="s">
        <v>5</v>
      </c>
      <c r="E113" s="13">
        <v>6.66</v>
      </c>
      <c r="F113" s="13">
        <v>1.7</v>
      </c>
      <c r="G113" s="13">
        <v>4.96</v>
      </c>
      <c r="H113" s="8" t="str">
        <f t="shared" si="2"/>
        <v> </v>
      </c>
      <c r="I113" s="8">
        <f t="shared" si="3"/>
        <v>0</v>
      </c>
    </row>
    <row r="114" spans="1:9">
      <c r="A114" s="3">
        <v>43473.573267175</v>
      </c>
      <c r="B114" s="12" t="s">
        <v>4</v>
      </c>
      <c r="C114" s="12" t="s">
        <v>33</v>
      </c>
      <c r="D114" s="12" t="s">
        <v>5</v>
      </c>
      <c r="E114" s="13">
        <v>6.66</v>
      </c>
      <c r="F114" s="13">
        <v>1.7</v>
      </c>
      <c r="G114" s="13">
        <v>4.96</v>
      </c>
      <c r="H114" s="8" t="str">
        <f t="shared" si="2"/>
        <v> </v>
      </c>
      <c r="I114" s="8">
        <f t="shared" si="3"/>
        <v>0</v>
      </c>
    </row>
    <row r="115" spans="1:9">
      <c r="A115" s="3">
        <v>43473.5740769317</v>
      </c>
      <c r="B115" s="12" t="s">
        <v>2</v>
      </c>
      <c r="C115" s="12" t="s">
        <v>33</v>
      </c>
      <c r="D115" s="12" t="s">
        <v>33</v>
      </c>
      <c r="E115" s="13">
        <v>5.4</v>
      </c>
      <c r="F115" s="13">
        <v>1.2</v>
      </c>
      <c r="G115" s="13">
        <v>4.2</v>
      </c>
      <c r="H115" s="8" t="str">
        <f t="shared" si="2"/>
        <v> </v>
      </c>
      <c r="I115" s="8">
        <f t="shared" si="3"/>
        <v>0</v>
      </c>
    </row>
    <row r="116" spans="1:9">
      <c r="A116" s="3">
        <v>43473.5742515064</v>
      </c>
      <c r="B116" s="12" t="s">
        <v>4</v>
      </c>
      <c r="C116" s="12" t="s">
        <v>33</v>
      </c>
      <c r="D116" s="12" t="s">
        <v>5</v>
      </c>
      <c r="E116" s="13">
        <v>6.66</v>
      </c>
      <c r="F116" s="13">
        <v>1.7</v>
      </c>
      <c r="G116" s="13">
        <v>4.96</v>
      </c>
      <c r="H116" s="8" t="str">
        <f t="shared" si="2"/>
        <v> </v>
      </c>
      <c r="I116" s="8">
        <f t="shared" si="3"/>
        <v>0</v>
      </c>
    </row>
    <row r="117" spans="1:9">
      <c r="A117" s="3">
        <v>43473.5779849095</v>
      </c>
      <c r="B117" s="12" t="s">
        <v>4</v>
      </c>
      <c r="C117" s="12" t="s">
        <v>33</v>
      </c>
      <c r="D117" s="12" t="s">
        <v>33</v>
      </c>
      <c r="E117" s="13">
        <v>7.4</v>
      </c>
      <c r="F117" s="13">
        <v>1.7</v>
      </c>
      <c r="G117" s="13">
        <v>5.7</v>
      </c>
      <c r="H117" s="8" t="str">
        <f t="shared" si="2"/>
        <v> </v>
      </c>
      <c r="I117" s="8">
        <f t="shared" si="3"/>
        <v>0</v>
      </c>
    </row>
    <row r="118" spans="1:9">
      <c r="A118" s="3">
        <v>43473.5809414994</v>
      </c>
      <c r="B118" s="12" t="s">
        <v>4</v>
      </c>
      <c r="C118" s="12" t="s">
        <v>33</v>
      </c>
      <c r="D118" s="12" t="s">
        <v>5</v>
      </c>
      <c r="E118" s="13">
        <v>6.66</v>
      </c>
      <c r="F118" s="13">
        <v>1.7</v>
      </c>
      <c r="G118" s="13">
        <v>4.96</v>
      </c>
      <c r="H118" s="8" t="str">
        <f t="shared" si="2"/>
        <v> </v>
      </c>
      <c r="I118" s="8">
        <f t="shared" si="3"/>
        <v>0</v>
      </c>
    </row>
    <row r="119" spans="1:9">
      <c r="A119" s="3">
        <v>43473.5868833593</v>
      </c>
      <c r="B119" s="12" t="s">
        <v>2</v>
      </c>
      <c r="C119" s="12" t="s">
        <v>5</v>
      </c>
      <c r="D119" s="12" t="s">
        <v>33</v>
      </c>
      <c r="E119" s="13">
        <v>10.3</v>
      </c>
      <c r="F119" s="13">
        <v>3.2</v>
      </c>
      <c r="G119" s="13">
        <v>7.1</v>
      </c>
      <c r="H119" s="8" t="str">
        <f t="shared" si="2"/>
        <v>S</v>
      </c>
      <c r="I119" s="8">
        <f t="shared" si="3"/>
        <v>1</v>
      </c>
    </row>
    <row r="120" spans="1:9">
      <c r="A120" s="3">
        <v>43473.5924515216</v>
      </c>
      <c r="B120" s="12" t="s">
        <v>3</v>
      </c>
      <c r="C120" s="12" t="s">
        <v>33</v>
      </c>
      <c r="D120" s="12" t="s">
        <v>33</v>
      </c>
      <c r="E120" s="13">
        <v>6.4</v>
      </c>
      <c r="F120" s="13">
        <v>1.5</v>
      </c>
      <c r="G120" s="13">
        <v>4.9</v>
      </c>
      <c r="H120" s="8" t="str">
        <f t="shared" si="2"/>
        <v> </v>
      </c>
      <c r="I120" s="8">
        <f t="shared" si="3"/>
        <v>0</v>
      </c>
    </row>
    <row r="121" spans="1:9">
      <c r="A121" s="3">
        <v>43473.5979699618</v>
      </c>
      <c r="B121" s="12" t="s">
        <v>4</v>
      </c>
      <c r="C121" s="12" t="s">
        <v>33</v>
      </c>
      <c r="D121" s="12" t="s">
        <v>5</v>
      </c>
      <c r="E121" s="13">
        <v>6.66</v>
      </c>
      <c r="F121" s="13">
        <v>1.7</v>
      </c>
      <c r="G121" s="13">
        <v>4.96</v>
      </c>
      <c r="H121" s="8" t="str">
        <f t="shared" si="2"/>
        <v> </v>
      </c>
      <c r="I121" s="8">
        <f t="shared" si="3"/>
        <v>0</v>
      </c>
    </row>
    <row r="122" spans="1:9">
      <c r="A122" s="3">
        <v>43473.6347699796</v>
      </c>
      <c r="B122" s="12" t="s">
        <v>4</v>
      </c>
      <c r="C122" s="12" t="s">
        <v>33</v>
      </c>
      <c r="D122" s="12" t="s">
        <v>5</v>
      </c>
      <c r="E122" s="13">
        <v>6.66</v>
      </c>
      <c r="F122" s="13">
        <v>1.7</v>
      </c>
      <c r="G122" s="13">
        <v>4.96</v>
      </c>
      <c r="H122" s="8" t="str">
        <f t="shared" si="2"/>
        <v> </v>
      </c>
      <c r="I122" s="8">
        <f t="shared" si="3"/>
        <v>0</v>
      </c>
    </row>
    <row r="123" spans="1:9">
      <c r="A123" s="3">
        <v>43473.6431968369</v>
      </c>
      <c r="B123" s="12" t="s">
        <v>3</v>
      </c>
      <c r="C123" s="12" t="s">
        <v>5</v>
      </c>
      <c r="D123" s="12" t="s">
        <v>33</v>
      </c>
      <c r="E123" s="13">
        <v>11.3</v>
      </c>
      <c r="F123" s="13">
        <v>3.5</v>
      </c>
      <c r="G123" s="13">
        <v>7.8</v>
      </c>
      <c r="H123" s="8" t="str">
        <f t="shared" si="2"/>
        <v>M</v>
      </c>
      <c r="I123" s="8">
        <f t="shared" si="3"/>
        <v>2</v>
      </c>
    </row>
    <row r="124" spans="1:9">
      <c r="A124" s="3">
        <v>43473.6448208995</v>
      </c>
      <c r="B124" s="12" t="s">
        <v>4</v>
      </c>
      <c r="C124" s="12" t="s">
        <v>33</v>
      </c>
      <c r="D124" s="12" t="s">
        <v>5</v>
      </c>
      <c r="E124" s="13">
        <v>6.66</v>
      </c>
      <c r="F124" s="13">
        <v>1.7</v>
      </c>
      <c r="G124" s="13">
        <v>4.96</v>
      </c>
      <c r="H124" s="8" t="str">
        <f t="shared" si="2"/>
        <v> </v>
      </c>
      <c r="I124" s="8">
        <f t="shared" si="3"/>
        <v>0</v>
      </c>
    </row>
    <row r="125" spans="1:9">
      <c r="A125" s="3">
        <v>43473.6486045931</v>
      </c>
      <c r="B125" s="12" t="s">
        <v>4</v>
      </c>
      <c r="C125" s="12" t="s">
        <v>33</v>
      </c>
      <c r="D125" s="12" t="s">
        <v>5</v>
      </c>
      <c r="E125" s="13">
        <v>6.66</v>
      </c>
      <c r="F125" s="13">
        <v>1.7</v>
      </c>
      <c r="G125" s="13">
        <v>4.96</v>
      </c>
      <c r="H125" s="8" t="str">
        <f t="shared" si="2"/>
        <v> </v>
      </c>
      <c r="I125" s="8">
        <f t="shared" si="3"/>
        <v>0</v>
      </c>
    </row>
    <row r="126" spans="1:9">
      <c r="A126" s="3">
        <v>43473.6505301072</v>
      </c>
      <c r="B126" s="12" t="s">
        <v>4</v>
      </c>
      <c r="C126" s="12" t="s">
        <v>33</v>
      </c>
      <c r="D126" s="12" t="s">
        <v>5</v>
      </c>
      <c r="E126" s="13">
        <v>6.66</v>
      </c>
      <c r="F126" s="13">
        <v>1.7</v>
      </c>
      <c r="G126" s="13">
        <v>4.96</v>
      </c>
      <c r="H126" s="8" t="str">
        <f t="shared" si="2"/>
        <v> </v>
      </c>
      <c r="I126" s="8">
        <f t="shared" si="3"/>
        <v>0</v>
      </c>
    </row>
    <row r="127" spans="1:9">
      <c r="A127" s="3">
        <v>43473.6557407272</v>
      </c>
      <c r="B127" s="12" t="s">
        <v>4</v>
      </c>
      <c r="C127" s="12" t="s">
        <v>33</v>
      </c>
      <c r="D127" s="12" t="s">
        <v>5</v>
      </c>
      <c r="E127" s="13">
        <v>6.66</v>
      </c>
      <c r="F127" s="13">
        <v>1.7</v>
      </c>
      <c r="G127" s="13">
        <v>4.96</v>
      </c>
      <c r="H127" s="8" t="str">
        <f t="shared" si="2"/>
        <v> </v>
      </c>
      <c r="I127" s="8">
        <f t="shared" si="3"/>
        <v>0</v>
      </c>
    </row>
    <row r="128" spans="1:9">
      <c r="A128" s="3">
        <v>43473.6611502719</v>
      </c>
      <c r="B128" s="12" t="s">
        <v>4</v>
      </c>
      <c r="C128" s="12" t="s">
        <v>5</v>
      </c>
      <c r="D128" s="12" t="s">
        <v>33</v>
      </c>
      <c r="E128" s="13">
        <v>12.3</v>
      </c>
      <c r="F128" s="13">
        <v>3.7</v>
      </c>
      <c r="G128" s="13">
        <v>8.6</v>
      </c>
      <c r="H128" s="8" t="str">
        <f t="shared" si="2"/>
        <v>L</v>
      </c>
      <c r="I128" s="8">
        <f t="shared" si="3"/>
        <v>3</v>
      </c>
    </row>
    <row r="129" spans="1:9">
      <c r="A129" s="3">
        <v>43473.6732377028</v>
      </c>
      <c r="B129" s="12" t="s">
        <v>3</v>
      </c>
      <c r="C129" s="12" t="s">
        <v>33</v>
      </c>
      <c r="D129" s="12" t="s">
        <v>33</v>
      </c>
      <c r="E129" s="13">
        <v>6.4</v>
      </c>
      <c r="F129" s="13">
        <v>1.5</v>
      </c>
      <c r="G129" s="13">
        <v>4.9</v>
      </c>
      <c r="H129" s="8" t="str">
        <f t="shared" si="2"/>
        <v> </v>
      </c>
      <c r="I129" s="8">
        <f t="shared" si="3"/>
        <v>0</v>
      </c>
    </row>
    <row r="130" spans="1:9">
      <c r="A130" s="3">
        <v>43473.679746306</v>
      </c>
      <c r="B130" s="12" t="s">
        <v>3</v>
      </c>
      <c r="C130" s="12" t="s">
        <v>33</v>
      </c>
      <c r="D130" s="12" t="s">
        <v>33</v>
      </c>
      <c r="E130" s="13">
        <v>6.4</v>
      </c>
      <c r="F130" s="13">
        <v>1.5</v>
      </c>
      <c r="G130" s="13">
        <v>4.9</v>
      </c>
      <c r="H130" s="8" t="str">
        <f t="shared" si="2"/>
        <v> </v>
      </c>
      <c r="I130" s="8">
        <f t="shared" si="3"/>
        <v>0</v>
      </c>
    </row>
    <row r="131" spans="1:9">
      <c r="A131" s="3">
        <v>43473.6827923808</v>
      </c>
      <c r="B131" s="12" t="s">
        <v>4</v>
      </c>
      <c r="C131" s="12" t="s">
        <v>33</v>
      </c>
      <c r="D131" s="12" t="s">
        <v>33</v>
      </c>
      <c r="E131" s="13">
        <v>7.4</v>
      </c>
      <c r="F131" s="13">
        <v>1.7</v>
      </c>
      <c r="G131" s="13">
        <v>5.7</v>
      </c>
      <c r="H131" s="8" t="str">
        <f t="shared" si="2"/>
        <v> </v>
      </c>
      <c r="I131" s="8">
        <f t="shared" si="3"/>
        <v>0</v>
      </c>
    </row>
    <row r="132" spans="1:9">
      <c r="A132" s="3">
        <v>43473.6906740408</v>
      </c>
      <c r="B132" s="12" t="s">
        <v>3</v>
      </c>
      <c r="C132" s="12" t="s">
        <v>33</v>
      </c>
      <c r="D132" s="12" t="s">
        <v>33</v>
      </c>
      <c r="E132" s="13">
        <v>6.4</v>
      </c>
      <c r="F132" s="13">
        <v>1.5</v>
      </c>
      <c r="G132" s="13">
        <v>4.9</v>
      </c>
      <c r="H132" s="8" t="str">
        <f t="shared" si="2"/>
        <v> </v>
      </c>
      <c r="I132" s="8">
        <f t="shared" si="3"/>
        <v>0</v>
      </c>
    </row>
    <row r="133" spans="1:9">
      <c r="A133" s="3">
        <v>43473.6929853434</v>
      </c>
      <c r="B133" s="12" t="s">
        <v>3</v>
      </c>
      <c r="C133" s="12" t="s">
        <v>33</v>
      </c>
      <c r="D133" s="12" t="s">
        <v>33</v>
      </c>
      <c r="E133" s="13">
        <v>6.4</v>
      </c>
      <c r="F133" s="13">
        <v>1.5</v>
      </c>
      <c r="G133" s="13">
        <v>4.9</v>
      </c>
      <c r="H133" s="8" t="str">
        <f t="shared" si="2"/>
        <v> </v>
      </c>
      <c r="I133" s="8">
        <f t="shared" si="3"/>
        <v>0</v>
      </c>
    </row>
    <row r="134" spans="1:9">
      <c r="A134" s="3">
        <v>43473.6966035181</v>
      </c>
      <c r="B134" s="12" t="s">
        <v>2</v>
      </c>
      <c r="C134" s="12" t="s">
        <v>33</v>
      </c>
      <c r="D134" s="12" t="s">
        <v>33</v>
      </c>
      <c r="E134" s="13">
        <v>5.4</v>
      </c>
      <c r="F134" s="13">
        <v>1.2</v>
      </c>
      <c r="G134" s="13">
        <v>4.2</v>
      </c>
      <c r="H134" s="8" t="str">
        <f t="shared" si="2"/>
        <v> </v>
      </c>
      <c r="I134" s="8">
        <f t="shared" si="3"/>
        <v>0</v>
      </c>
    </row>
    <row r="135" spans="1:9">
      <c r="A135" s="3">
        <v>43473.7097394058</v>
      </c>
      <c r="B135" s="12" t="s">
        <v>3</v>
      </c>
      <c r="C135" s="12" t="s">
        <v>33</v>
      </c>
      <c r="D135" s="12" t="s">
        <v>33</v>
      </c>
      <c r="E135" s="13">
        <v>6.4</v>
      </c>
      <c r="F135" s="13">
        <v>1.5</v>
      </c>
      <c r="G135" s="13">
        <v>4.9</v>
      </c>
      <c r="H135" s="8" t="str">
        <f t="shared" si="2"/>
        <v> </v>
      </c>
      <c r="I135" s="8">
        <f t="shared" si="3"/>
        <v>0</v>
      </c>
    </row>
    <row r="136" spans="1:9">
      <c r="A136" s="3">
        <v>43473.7123692242</v>
      </c>
      <c r="B136" s="12" t="s">
        <v>2</v>
      </c>
      <c r="C136" s="12" t="s">
        <v>33</v>
      </c>
      <c r="D136" s="12" t="s">
        <v>33</v>
      </c>
      <c r="E136" s="13">
        <v>5.4</v>
      </c>
      <c r="F136" s="13">
        <v>1.2</v>
      </c>
      <c r="G136" s="13">
        <v>4.2</v>
      </c>
      <c r="H136" s="8" t="str">
        <f t="shared" si="2"/>
        <v> </v>
      </c>
      <c r="I136" s="8">
        <f t="shared" si="3"/>
        <v>0</v>
      </c>
    </row>
    <row r="137" spans="1:9">
      <c r="A137" s="3">
        <v>43473.71257044</v>
      </c>
      <c r="B137" s="12" t="s">
        <v>3</v>
      </c>
      <c r="C137" s="12" t="s">
        <v>5</v>
      </c>
      <c r="D137" s="12" t="s">
        <v>33</v>
      </c>
      <c r="E137" s="13">
        <v>11.3</v>
      </c>
      <c r="F137" s="13">
        <v>3.5</v>
      </c>
      <c r="G137" s="13">
        <v>7.8</v>
      </c>
      <c r="H137" s="8" t="str">
        <f t="shared" si="2"/>
        <v>M</v>
      </c>
      <c r="I137" s="8">
        <f t="shared" si="3"/>
        <v>2</v>
      </c>
    </row>
    <row r="138" spans="1:9">
      <c r="A138" s="3">
        <v>43473.7280875618</v>
      </c>
      <c r="B138" s="12" t="s">
        <v>2</v>
      </c>
      <c r="C138" s="12" t="s">
        <v>5</v>
      </c>
      <c r="D138" s="12" t="s">
        <v>33</v>
      </c>
      <c r="E138" s="13">
        <v>10.3</v>
      </c>
      <c r="F138" s="13">
        <v>3.2</v>
      </c>
      <c r="G138" s="13">
        <v>7.1</v>
      </c>
      <c r="H138" s="8" t="str">
        <f t="shared" si="2"/>
        <v>S</v>
      </c>
      <c r="I138" s="8">
        <f t="shared" si="3"/>
        <v>1</v>
      </c>
    </row>
    <row r="139" spans="1:9">
      <c r="A139" s="3">
        <v>43473.7291284673</v>
      </c>
      <c r="B139" s="12" t="s">
        <v>4</v>
      </c>
      <c r="C139" s="12" t="s">
        <v>33</v>
      </c>
      <c r="D139" s="12" t="s">
        <v>33</v>
      </c>
      <c r="E139" s="13">
        <v>7.4</v>
      </c>
      <c r="F139" s="13">
        <v>1.7</v>
      </c>
      <c r="G139" s="13">
        <v>5.7</v>
      </c>
      <c r="H139" s="8" t="str">
        <f t="shared" si="2"/>
        <v> </v>
      </c>
      <c r="I139" s="8">
        <f t="shared" si="3"/>
        <v>0</v>
      </c>
    </row>
    <row r="140" spans="1:9">
      <c r="A140" s="3">
        <v>43473.7300295594</v>
      </c>
      <c r="B140" s="12" t="s">
        <v>4</v>
      </c>
      <c r="C140" s="12" t="s">
        <v>33</v>
      </c>
      <c r="D140" s="12" t="s">
        <v>5</v>
      </c>
      <c r="E140" s="13">
        <v>6.66</v>
      </c>
      <c r="F140" s="13">
        <v>1.7</v>
      </c>
      <c r="G140" s="13">
        <v>4.96</v>
      </c>
      <c r="H140" s="8" t="str">
        <f t="shared" ref="H140:H203" si="4">IF(C140="Yes",B140," ")</f>
        <v> </v>
      </c>
      <c r="I140" s="8">
        <f t="shared" ref="I140:I203" si="5">IF(H140="S",1,IF(H140="M",2,IF(H140="L",3,0)))</f>
        <v>0</v>
      </c>
    </row>
    <row r="141" spans="1:9">
      <c r="A141" s="3">
        <v>43473.7326507306</v>
      </c>
      <c r="B141" s="12" t="s">
        <v>4</v>
      </c>
      <c r="C141" s="12" t="s">
        <v>33</v>
      </c>
      <c r="D141" s="12" t="s">
        <v>5</v>
      </c>
      <c r="E141" s="13">
        <v>6.66</v>
      </c>
      <c r="F141" s="13">
        <v>1.7</v>
      </c>
      <c r="G141" s="13">
        <v>4.96</v>
      </c>
      <c r="H141" s="8" t="str">
        <f t="shared" si="4"/>
        <v> </v>
      </c>
      <c r="I141" s="8">
        <f t="shared" si="5"/>
        <v>0</v>
      </c>
    </row>
    <row r="142" spans="1:9">
      <c r="A142" s="3">
        <v>43473.7365805725</v>
      </c>
      <c r="B142" s="12" t="s">
        <v>3</v>
      </c>
      <c r="C142" s="12" t="s">
        <v>33</v>
      </c>
      <c r="D142" s="12" t="s">
        <v>33</v>
      </c>
      <c r="E142" s="13">
        <v>6.4</v>
      </c>
      <c r="F142" s="13">
        <v>1.5</v>
      </c>
      <c r="G142" s="13">
        <v>4.9</v>
      </c>
      <c r="H142" s="8" t="str">
        <f t="shared" si="4"/>
        <v> </v>
      </c>
      <c r="I142" s="8">
        <f t="shared" si="5"/>
        <v>0</v>
      </c>
    </row>
    <row r="143" spans="1:9">
      <c r="A143" s="3">
        <v>43473.7443049895</v>
      </c>
      <c r="B143" s="12" t="s">
        <v>4</v>
      </c>
      <c r="C143" s="12" t="s">
        <v>33</v>
      </c>
      <c r="D143" s="12" t="s">
        <v>5</v>
      </c>
      <c r="E143" s="13">
        <v>6.66</v>
      </c>
      <c r="F143" s="13">
        <v>1.7</v>
      </c>
      <c r="G143" s="13">
        <v>4.96</v>
      </c>
      <c r="H143" s="8" t="str">
        <f t="shared" si="4"/>
        <v> </v>
      </c>
      <c r="I143" s="8">
        <f t="shared" si="5"/>
        <v>0</v>
      </c>
    </row>
    <row r="144" spans="1:9">
      <c r="A144" s="3">
        <v>43473.751970461</v>
      </c>
      <c r="B144" s="12" t="s">
        <v>4</v>
      </c>
      <c r="C144" s="12" t="s">
        <v>5</v>
      </c>
      <c r="D144" s="12" t="s">
        <v>5</v>
      </c>
      <c r="E144" s="13">
        <v>11.56</v>
      </c>
      <c r="F144" s="13">
        <v>3.7</v>
      </c>
      <c r="G144" s="13">
        <v>7.86</v>
      </c>
      <c r="H144" s="8" t="str">
        <f t="shared" si="4"/>
        <v>L</v>
      </c>
      <c r="I144" s="8">
        <f t="shared" si="5"/>
        <v>3</v>
      </c>
    </row>
    <row r="145" spans="1:9">
      <c r="A145" s="3">
        <v>43473.7554576719</v>
      </c>
      <c r="B145" s="12" t="s">
        <v>2</v>
      </c>
      <c r="C145" s="12" t="s">
        <v>33</v>
      </c>
      <c r="D145" s="12" t="s">
        <v>33</v>
      </c>
      <c r="E145" s="13">
        <v>5.4</v>
      </c>
      <c r="F145" s="13">
        <v>1.2</v>
      </c>
      <c r="G145" s="13">
        <v>4.2</v>
      </c>
      <c r="H145" s="8" t="str">
        <f t="shared" si="4"/>
        <v> </v>
      </c>
      <c r="I145" s="8">
        <f t="shared" si="5"/>
        <v>0</v>
      </c>
    </row>
    <row r="146" spans="1:9">
      <c r="A146" s="3">
        <v>43473.7620434047</v>
      </c>
      <c r="B146" s="12" t="s">
        <v>4</v>
      </c>
      <c r="C146" s="12" t="s">
        <v>33</v>
      </c>
      <c r="D146" s="12" t="s">
        <v>5</v>
      </c>
      <c r="E146" s="13">
        <v>6.66</v>
      </c>
      <c r="F146" s="13">
        <v>1.7</v>
      </c>
      <c r="G146" s="13">
        <v>4.96</v>
      </c>
      <c r="H146" s="8" t="str">
        <f t="shared" si="4"/>
        <v> </v>
      </c>
      <c r="I146" s="8">
        <f t="shared" si="5"/>
        <v>0</v>
      </c>
    </row>
    <row r="147" spans="1:9">
      <c r="A147" s="3">
        <v>43473.7678943795</v>
      </c>
      <c r="B147" s="12" t="s">
        <v>2</v>
      </c>
      <c r="C147" s="12" t="s">
        <v>33</v>
      </c>
      <c r="D147" s="12" t="s">
        <v>33</v>
      </c>
      <c r="E147" s="13">
        <v>5.4</v>
      </c>
      <c r="F147" s="13">
        <v>1.2</v>
      </c>
      <c r="G147" s="13">
        <v>4.2</v>
      </c>
      <c r="H147" s="8" t="str">
        <f t="shared" si="4"/>
        <v> </v>
      </c>
      <c r="I147" s="8">
        <f t="shared" si="5"/>
        <v>0</v>
      </c>
    </row>
    <row r="148" spans="1:9">
      <c r="A148" s="3">
        <v>43473.7894125134</v>
      </c>
      <c r="B148" s="12" t="s">
        <v>3</v>
      </c>
      <c r="C148" s="12" t="s">
        <v>33</v>
      </c>
      <c r="D148" s="12" t="s">
        <v>33</v>
      </c>
      <c r="E148" s="13">
        <v>6.4</v>
      </c>
      <c r="F148" s="13">
        <v>1.5</v>
      </c>
      <c r="G148" s="13">
        <v>4.9</v>
      </c>
      <c r="H148" s="8" t="str">
        <f t="shared" si="4"/>
        <v> </v>
      </c>
      <c r="I148" s="8">
        <f t="shared" si="5"/>
        <v>0</v>
      </c>
    </row>
    <row r="149" spans="1:9">
      <c r="A149" s="3">
        <v>43473.7920865469</v>
      </c>
      <c r="B149" s="12" t="s">
        <v>3</v>
      </c>
      <c r="C149" s="12" t="s">
        <v>33</v>
      </c>
      <c r="D149" s="12" t="s">
        <v>33</v>
      </c>
      <c r="E149" s="13">
        <v>6.4</v>
      </c>
      <c r="F149" s="13">
        <v>1.5</v>
      </c>
      <c r="G149" s="13">
        <v>4.9</v>
      </c>
      <c r="H149" s="8" t="str">
        <f t="shared" si="4"/>
        <v> </v>
      </c>
      <c r="I149" s="8">
        <f t="shared" si="5"/>
        <v>0</v>
      </c>
    </row>
    <row r="150" spans="1:9">
      <c r="A150" s="3">
        <v>43473.8028095406</v>
      </c>
      <c r="B150" s="12" t="s">
        <v>3</v>
      </c>
      <c r="C150" s="12" t="s">
        <v>5</v>
      </c>
      <c r="D150" s="12" t="s">
        <v>33</v>
      </c>
      <c r="E150" s="13">
        <v>11.3</v>
      </c>
      <c r="F150" s="13">
        <v>3.5</v>
      </c>
      <c r="G150" s="13">
        <v>7.8</v>
      </c>
      <c r="H150" s="8" t="str">
        <f t="shared" si="4"/>
        <v>M</v>
      </c>
      <c r="I150" s="8">
        <f t="shared" si="5"/>
        <v>2</v>
      </c>
    </row>
    <row r="151" spans="1:9">
      <c r="A151" s="3">
        <v>43473.8036256877</v>
      </c>
      <c r="B151" s="12" t="s">
        <v>2</v>
      </c>
      <c r="C151" s="12" t="s">
        <v>33</v>
      </c>
      <c r="D151" s="12" t="s">
        <v>33</v>
      </c>
      <c r="E151" s="13">
        <v>5.4</v>
      </c>
      <c r="F151" s="13">
        <v>1.2</v>
      </c>
      <c r="G151" s="13">
        <v>4.2</v>
      </c>
      <c r="H151" s="8" t="str">
        <f t="shared" si="4"/>
        <v> </v>
      </c>
      <c r="I151" s="8">
        <f t="shared" si="5"/>
        <v>0</v>
      </c>
    </row>
    <row r="152" spans="1:9">
      <c r="A152" s="3">
        <v>43473.8047520197</v>
      </c>
      <c r="B152" s="12" t="s">
        <v>4</v>
      </c>
      <c r="C152" s="12" t="s">
        <v>33</v>
      </c>
      <c r="D152" s="12" t="s">
        <v>5</v>
      </c>
      <c r="E152" s="13">
        <v>6.66</v>
      </c>
      <c r="F152" s="13">
        <v>1.7</v>
      </c>
      <c r="G152" s="13">
        <v>4.96</v>
      </c>
      <c r="H152" s="8" t="str">
        <f t="shared" si="4"/>
        <v> </v>
      </c>
      <c r="I152" s="8">
        <f t="shared" si="5"/>
        <v>0</v>
      </c>
    </row>
    <row r="153" spans="1:9">
      <c r="A153" s="3">
        <v>43473.8077419269</v>
      </c>
      <c r="B153" s="12" t="s">
        <v>4</v>
      </c>
      <c r="C153" s="12" t="s">
        <v>5</v>
      </c>
      <c r="D153" s="12" t="s">
        <v>5</v>
      </c>
      <c r="E153" s="13">
        <v>11.56</v>
      </c>
      <c r="F153" s="13">
        <v>3.7</v>
      </c>
      <c r="G153" s="13">
        <v>7.86</v>
      </c>
      <c r="H153" s="8" t="str">
        <f t="shared" si="4"/>
        <v>L</v>
      </c>
      <c r="I153" s="8">
        <f t="shared" si="5"/>
        <v>3</v>
      </c>
    </row>
    <row r="154" spans="1:9">
      <c r="A154" s="3">
        <v>43473.8107241379</v>
      </c>
      <c r="B154" s="12" t="s">
        <v>3</v>
      </c>
      <c r="C154" s="12" t="s">
        <v>33</v>
      </c>
      <c r="D154" s="12" t="s">
        <v>33</v>
      </c>
      <c r="E154" s="13">
        <v>6.4</v>
      </c>
      <c r="F154" s="13">
        <v>1.5</v>
      </c>
      <c r="G154" s="13">
        <v>4.9</v>
      </c>
      <c r="H154" s="8" t="str">
        <f t="shared" si="4"/>
        <v> </v>
      </c>
      <c r="I154" s="8">
        <f t="shared" si="5"/>
        <v>0</v>
      </c>
    </row>
    <row r="155" spans="1:9">
      <c r="A155" s="3">
        <v>43473.813488454</v>
      </c>
      <c r="B155" s="12" t="s">
        <v>4</v>
      </c>
      <c r="C155" s="12" t="s">
        <v>5</v>
      </c>
      <c r="D155" s="12" t="s">
        <v>5</v>
      </c>
      <c r="E155" s="13">
        <v>11.56</v>
      </c>
      <c r="F155" s="13">
        <v>3.7</v>
      </c>
      <c r="G155" s="13">
        <v>7.86</v>
      </c>
      <c r="H155" s="8" t="str">
        <f t="shared" si="4"/>
        <v>L</v>
      </c>
      <c r="I155" s="8">
        <f t="shared" si="5"/>
        <v>3</v>
      </c>
    </row>
    <row r="156" spans="1:9">
      <c r="A156" s="3">
        <v>43473.8197254814</v>
      </c>
      <c r="B156" s="12" t="s">
        <v>4</v>
      </c>
      <c r="C156" s="12" t="s">
        <v>33</v>
      </c>
      <c r="D156" s="12" t="s">
        <v>5</v>
      </c>
      <c r="E156" s="13">
        <v>6.66</v>
      </c>
      <c r="F156" s="13">
        <v>1.7</v>
      </c>
      <c r="G156" s="13">
        <v>4.96</v>
      </c>
      <c r="H156" s="8" t="str">
        <f t="shared" si="4"/>
        <v> </v>
      </c>
      <c r="I156" s="8">
        <f t="shared" si="5"/>
        <v>0</v>
      </c>
    </row>
    <row r="157" spans="1:9">
      <c r="A157" s="3">
        <v>43473.831094841</v>
      </c>
      <c r="B157" s="12" t="s">
        <v>4</v>
      </c>
      <c r="C157" s="12" t="s">
        <v>33</v>
      </c>
      <c r="D157" s="12" t="s">
        <v>33</v>
      </c>
      <c r="E157" s="13">
        <v>7.4</v>
      </c>
      <c r="F157" s="13">
        <v>1.7</v>
      </c>
      <c r="G157" s="13">
        <v>5.7</v>
      </c>
      <c r="H157" s="8" t="str">
        <f t="shared" si="4"/>
        <v> </v>
      </c>
      <c r="I157" s="8">
        <f t="shared" si="5"/>
        <v>0</v>
      </c>
    </row>
    <row r="158" spans="1:9">
      <c r="A158" s="3">
        <v>43473.8314913152</v>
      </c>
      <c r="B158" s="12" t="s">
        <v>4</v>
      </c>
      <c r="C158" s="12" t="s">
        <v>33</v>
      </c>
      <c r="D158" s="12" t="s">
        <v>5</v>
      </c>
      <c r="E158" s="13">
        <v>6.66</v>
      </c>
      <c r="F158" s="13">
        <v>1.7</v>
      </c>
      <c r="G158" s="13">
        <v>4.96</v>
      </c>
      <c r="H158" s="8" t="str">
        <f t="shared" si="4"/>
        <v> </v>
      </c>
      <c r="I158" s="8">
        <f t="shared" si="5"/>
        <v>0</v>
      </c>
    </row>
    <row r="159" spans="1:9">
      <c r="A159" s="3">
        <v>43473.8336398973</v>
      </c>
      <c r="B159" s="12" t="s">
        <v>3</v>
      </c>
      <c r="C159" s="12" t="s">
        <v>33</v>
      </c>
      <c r="D159" s="12" t="s">
        <v>33</v>
      </c>
      <c r="E159" s="13">
        <v>6.4</v>
      </c>
      <c r="F159" s="13">
        <v>1.5</v>
      </c>
      <c r="G159" s="13">
        <v>4.9</v>
      </c>
      <c r="H159" s="8" t="str">
        <f t="shared" si="4"/>
        <v> </v>
      </c>
      <c r="I159" s="8">
        <f t="shared" si="5"/>
        <v>0</v>
      </c>
    </row>
    <row r="160" spans="1:9">
      <c r="A160" s="3">
        <v>43473.8395678942</v>
      </c>
      <c r="B160" s="12" t="s">
        <v>2</v>
      </c>
      <c r="C160" s="12" t="s">
        <v>33</v>
      </c>
      <c r="D160" s="12" t="s">
        <v>33</v>
      </c>
      <c r="E160" s="13">
        <v>5.4</v>
      </c>
      <c r="F160" s="13">
        <v>1.2</v>
      </c>
      <c r="G160" s="13">
        <v>4.2</v>
      </c>
      <c r="H160" s="8" t="str">
        <f t="shared" si="4"/>
        <v> </v>
      </c>
      <c r="I160" s="8">
        <f t="shared" si="5"/>
        <v>0</v>
      </c>
    </row>
    <row r="161" spans="1:9">
      <c r="A161" s="3">
        <v>43473.8482720943</v>
      </c>
      <c r="B161" s="12" t="s">
        <v>4</v>
      </c>
      <c r="C161" s="12" t="s">
        <v>33</v>
      </c>
      <c r="D161" s="12" t="s">
        <v>33</v>
      </c>
      <c r="E161" s="13">
        <v>7.4</v>
      </c>
      <c r="F161" s="13">
        <v>1.7</v>
      </c>
      <c r="G161" s="13">
        <v>5.7</v>
      </c>
      <c r="H161" s="8" t="str">
        <f t="shared" si="4"/>
        <v> </v>
      </c>
      <c r="I161" s="8">
        <f t="shared" si="5"/>
        <v>0</v>
      </c>
    </row>
    <row r="162" spans="1:9">
      <c r="A162" s="3">
        <v>43473.8600185729</v>
      </c>
      <c r="B162" s="12" t="s">
        <v>4</v>
      </c>
      <c r="C162" s="12" t="s">
        <v>33</v>
      </c>
      <c r="D162" s="12" t="s">
        <v>5</v>
      </c>
      <c r="E162" s="13">
        <v>6.66</v>
      </c>
      <c r="F162" s="13">
        <v>1.7</v>
      </c>
      <c r="G162" s="13">
        <v>4.96</v>
      </c>
      <c r="H162" s="8" t="str">
        <f t="shared" si="4"/>
        <v> </v>
      </c>
      <c r="I162" s="8">
        <f t="shared" si="5"/>
        <v>0</v>
      </c>
    </row>
    <row r="163" spans="1:9">
      <c r="A163" s="3">
        <v>43473.8688632193</v>
      </c>
      <c r="B163" s="12" t="s">
        <v>4</v>
      </c>
      <c r="C163" s="12" t="s">
        <v>33</v>
      </c>
      <c r="D163" s="12" t="s">
        <v>5</v>
      </c>
      <c r="E163" s="13">
        <v>6.66</v>
      </c>
      <c r="F163" s="13">
        <v>1.7</v>
      </c>
      <c r="G163" s="13">
        <v>4.96</v>
      </c>
      <c r="H163" s="8" t="str">
        <f t="shared" si="4"/>
        <v> </v>
      </c>
      <c r="I163" s="8">
        <f t="shared" si="5"/>
        <v>0</v>
      </c>
    </row>
    <row r="164" spans="1:9">
      <c r="A164" s="3">
        <v>43473.8761293583</v>
      </c>
      <c r="B164" s="12" t="s">
        <v>4</v>
      </c>
      <c r="C164" s="12" t="s">
        <v>33</v>
      </c>
      <c r="D164" s="12" t="s">
        <v>5</v>
      </c>
      <c r="E164" s="13">
        <v>6.66</v>
      </c>
      <c r="F164" s="13">
        <v>1.7</v>
      </c>
      <c r="G164" s="13">
        <v>4.96</v>
      </c>
      <c r="H164" s="8" t="str">
        <f t="shared" si="4"/>
        <v> </v>
      </c>
      <c r="I164" s="8">
        <f t="shared" si="5"/>
        <v>0</v>
      </c>
    </row>
    <row r="165" spans="1:9">
      <c r="A165" s="3">
        <v>43473.8767439852</v>
      </c>
      <c r="B165" s="12" t="s">
        <v>4</v>
      </c>
      <c r="C165" s="12" t="s">
        <v>33</v>
      </c>
      <c r="D165" s="12" t="s">
        <v>33</v>
      </c>
      <c r="E165" s="13">
        <v>7.4</v>
      </c>
      <c r="F165" s="13">
        <v>1.7</v>
      </c>
      <c r="G165" s="13">
        <v>5.7</v>
      </c>
      <c r="H165" s="8" t="str">
        <f t="shared" si="4"/>
        <v> </v>
      </c>
      <c r="I165" s="8">
        <f t="shared" si="5"/>
        <v>0</v>
      </c>
    </row>
    <row r="166" spans="1:9">
      <c r="A166" s="3">
        <v>43473.8855353489</v>
      </c>
      <c r="B166" s="12" t="s">
        <v>3</v>
      </c>
      <c r="C166" s="12" t="s">
        <v>33</v>
      </c>
      <c r="D166" s="12" t="s">
        <v>33</v>
      </c>
      <c r="E166" s="13">
        <v>6.4</v>
      </c>
      <c r="F166" s="13">
        <v>1.5</v>
      </c>
      <c r="G166" s="13">
        <v>4.9</v>
      </c>
      <c r="H166" s="8" t="str">
        <f t="shared" si="4"/>
        <v> </v>
      </c>
      <c r="I166" s="8">
        <f t="shared" si="5"/>
        <v>0</v>
      </c>
    </row>
    <row r="167" spans="1:9">
      <c r="A167" s="3">
        <v>43473.8966084644</v>
      </c>
      <c r="B167" s="12" t="s">
        <v>4</v>
      </c>
      <c r="C167" s="12" t="s">
        <v>33</v>
      </c>
      <c r="D167" s="12" t="s">
        <v>5</v>
      </c>
      <c r="E167" s="13">
        <v>6.66</v>
      </c>
      <c r="F167" s="13">
        <v>1.7</v>
      </c>
      <c r="G167" s="13">
        <v>4.96</v>
      </c>
      <c r="H167" s="8" t="str">
        <f t="shared" si="4"/>
        <v> </v>
      </c>
      <c r="I167" s="8">
        <f t="shared" si="5"/>
        <v>0</v>
      </c>
    </row>
    <row r="168" spans="1:9">
      <c r="A168" s="3">
        <v>43473.901833831</v>
      </c>
      <c r="B168" s="12" t="s">
        <v>3</v>
      </c>
      <c r="C168" s="12" t="s">
        <v>33</v>
      </c>
      <c r="D168" s="12" t="s">
        <v>33</v>
      </c>
      <c r="E168" s="13">
        <v>6.4</v>
      </c>
      <c r="F168" s="13">
        <v>1.5</v>
      </c>
      <c r="G168" s="13">
        <v>4.9</v>
      </c>
      <c r="H168" s="8" t="str">
        <f t="shared" si="4"/>
        <v> </v>
      </c>
      <c r="I168" s="8">
        <f t="shared" si="5"/>
        <v>0</v>
      </c>
    </row>
    <row r="169" spans="1:9">
      <c r="A169" s="3">
        <v>43473.9155510691</v>
      </c>
      <c r="B169" s="12" t="s">
        <v>2</v>
      </c>
      <c r="C169" s="12" t="s">
        <v>33</v>
      </c>
      <c r="D169" s="12" t="s">
        <v>33</v>
      </c>
      <c r="E169" s="13">
        <v>5.4</v>
      </c>
      <c r="F169" s="13">
        <v>1.2</v>
      </c>
      <c r="G169" s="13">
        <v>4.2</v>
      </c>
      <c r="H169" s="8" t="str">
        <f t="shared" si="4"/>
        <v> </v>
      </c>
      <c r="I169" s="8">
        <f t="shared" si="5"/>
        <v>0</v>
      </c>
    </row>
    <row r="170" spans="1:9">
      <c r="A170" s="3">
        <v>43473.9171201969</v>
      </c>
      <c r="B170" s="12" t="s">
        <v>3</v>
      </c>
      <c r="C170" s="12" t="s">
        <v>5</v>
      </c>
      <c r="D170" s="12" t="s">
        <v>33</v>
      </c>
      <c r="E170" s="13">
        <v>11.3</v>
      </c>
      <c r="F170" s="13">
        <v>3.5</v>
      </c>
      <c r="G170" s="13">
        <v>7.8</v>
      </c>
      <c r="H170" s="8" t="str">
        <f t="shared" si="4"/>
        <v>M</v>
      </c>
      <c r="I170" s="8">
        <f t="shared" si="5"/>
        <v>2</v>
      </c>
    </row>
    <row r="171" spans="1:9">
      <c r="A171" s="3">
        <v>43473.9180757318</v>
      </c>
      <c r="B171" s="12" t="s">
        <v>4</v>
      </c>
      <c r="C171" s="12" t="s">
        <v>33</v>
      </c>
      <c r="D171" s="12" t="s">
        <v>5</v>
      </c>
      <c r="E171" s="13">
        <v>6.66</v>
      </c>
      <c r="F171" s="13">
        <v>1.7</v>
      </c>
      <c r="G171" s="13">
        <v>4.96</v>
      </c>
      <c r="H171" s="8" t="str">
        <f t="shared" si="4"/>
        <v> </v>
      </c>
      <c r="I171" s="8">
        <f t="shared" si="5"/>
        <v>0</v>
      </c>
    </row>
    <row r="172" spans="1:9">
      <c r="A172" s="3">
        <v>43473.9471256385</v>
      </c>
      <c r="B172" s="12" t="s">
        <v>3</v>
      </c>
      <c r="C172" s="12" t="s">
        <v>33</v>
      </c>
      <c r="D172" s="12" t="s">
        <v>33</v>
      </c>
      <c r="E172" s="13">
        <v>6.4</v>
      </c>
      <c r="F172" s="13">
        <v>1.5</v>
      </c>
      <c r="G172" s="13">
        <v>4.9</v>
      </c>
      <c r="H172" s="8" t="str">
        <f t="shared" si="4"/>
        <v> </v>
      </c>
      <c r="I172" s="8">
        <f t="shared" si="5"/>
        <v>0</v>
      </c>
    </row>
    <row r="173" spans="1:9">
      <c r="A173" s="3">
        <v>43473.9562698206</v>
      </c>
      <c r="B173" s="12" t="s">
        <v>4</v>
      </c>
      <c r="C173" s="12" t="s">
        <v>33</v>
      </c>
      <c r="D173" s="12" t="s">
        <v>5</v>
      </c>
      <c r="E173" s="13">
        <v>6.66</v>
      </c>
      <c r="F173" s="13">
        <v>1.7</v>
      </c>
      <c r="G173" s="13">
        <v>4.96</v>
      </c>
      <c r="H173" s="8" t="str">
        <f t="shared" si="4"/>
        <v> </v>
      </c>
      <c r="I173" s="8">
        <f t="shared" si="5"/>
        <v>0</v>
      </c>
    </row>
    <row r="174" spans="1:9">
      <c r="A174" s="3">
        <v>43473.9646091482</v>
      </c>
      <c r="B174" s="12" t="s">
        <v>4</v>
      </c>
      <c r="C174" s="12" t="s">
        <v>5</v>
      </c>
      <c r="D174" s="12" t="s">
        <v>5</v>
      </c>
      <c r="E174" s="13">
        <v>11.56</v>
      </c>
      <c r="F174" s="13">
        <v>3.7</v>
      </c>
      <c r="G174" s="13">
        <v>7.86</v>
      </c>
      <c r="H174" s="8" t="str">
        <f t="shared" si="4"/>
        <v>L</v>
      </c>
      <c r="I174" s="8">
        <f t="shared" si="5"/>
        <v>3</v>
      </c>
    </row>
    <row r="175" spans="1:9">
      <c r="A175" s="3">
        <v>43473.9697905791</v>
      </c>
      <c r="B175" s="12" t="s">
        <v>4</v>
      </c>
      <c r="C175" s="12" t="s">
        <v>33</v>
      </c>
      <c r="D175" s="12" t="s">
        <v>33</v>
      </c>
      <c r="E175" s="13">
        <v>7.4</v>
      </c>
      <c r="F175" s="13">
        <v>1.7</v>
      </c>
      <c r="G175" s="13">
        <v>5.7</v>
      </c>
      <c r="H175" s="8" t="str">
        <f t="shared" si="4"/>
        <v> </v>
      </c>
      <c r="I175" s="8">
        <f t="shared" si="5"/>
        <v>0</v>
      </c>
    </row>
    <row r="176" spans="1:9">
      <c r="A176" s="3">
        <v>43473.9722264619</v>
      </c>
      <c r="B176" s="12" t="s">
        <v>4</v>
      </c>
      <c r="C176" s="12" t="s">
        <v>33</v>
      </c>
      <c r="D176" s="12" t="s">
        <v>33</v>
      </c>
      <c r="E176" s="13">
        <v>7.4</v>
      </c>
      <c r="F176" s="13">
        <v>1.7</v>
      </c>
      <c r="G176" s="13">
        <v>5.7</v>
      </c>
      <c r="H176" s="8" t="str">
        <f t="shared" si="4"/>
        <v> </v>
      </c>
      <c r="I176" s="8">
        <f t="shared" si="5"/>
        <v>0</v>
      </c>
    </row>
    <row r="177" spans="1:9">
      <c r="A177" s="3">
        <v>43473.9748532334</v>
      </c>
      <c r="B177" s="12" t="s">
        <v>4</v>
      </c>
      <c r="C177" s="12" t="s">
        <v>33</v>
      </c>
      <c r="D177" s="12" t="s">
        <v>5</v>
      </c>
      <c r="E177" s="13">
        <v>6.66</v>
      </c>
      <c r="F177" s="13">
        <v>1.7</v>
      </c>
      <c r="G177" s="13">
        <v>4.96</v>
      </c>
      <c r="H177" s="8" t="str">
        <f t="shared" si="4"/>
        <v> </v>
      </c>
      <c r="I177" s="8">
        <f t="shared" si="5"/>
        <v>0</v>
      </c>
    </row>
    <row r="178" spans="1:9">
      <c r="A178" s="3">
        <v>43473.9881207799</v>
      </c>
      <c r="B178" s="12" t="s">
        <v>4</v>
      </c>
      <c r="C178" s="12" t="s">
        <v>5</v>
      </c>
      <c r="D178" s="12" t="s">
        <v>5</v>
      </c>
      <c r="E178" s="13">
        <v>11.56</v>
      </c>
      <c r="F178" s="13">
        <v>3.7</v>
      </c>
      <c r="G178" s="13">
        <v>7.86</v>
      </c>
      <c r="H178" s="8" t="str">
        <f t="shared" si="4"/>
        <v>L</v>
      </c>
      <c r="I178" s="8">
        <f t="shared" si="5"/>
        <v>3</v>
      </c>
    </row>
    <row r="179" spans="1:9">
      <c r="A179" s="3">
        <v>43473.9956251053</v>
      </c>
      <c r="B179" s="12" t="s">
        <v>2</v>
      </c>
      <c r="C179" s="12" t="s">
        <v>33</v>
      </c>
      <c r="D179" s="12" t="s">
        <v>33</v>
      </c>
      <c r="E179" s="13">
        <v>5.4</v>
      </c>
      <c r="F179" s="13">
        <v>1.2</v>
      </c>
      <c r="G179" s="13">
        <v>4.2</v>
      </c>
      <c r="H179" s="8" t="str">
        <f t="shared" si="4"/>
        <v> </v>
      </c>
      <c r="I179" s="8">
        <f t="shared" si="5"/>
        <v>0</v>
      </c>
    </row>
    <row r="180" spans="1:9">
      <c r="A180" s="3">
        <v>43474.0010345145</v>
      </c>
      <c r="B180" s="12" t="s">
        <v>4</v>
      </c>
      <c r="C180" s="12" t="s">
        <v>5</v>
      </c>
      <c r="D180" s="12" t="s">
        <v>33</v>
      </c>
      <c r="E180" s="13">
        <v>12.3</v>
      </c>
      <c r="F180" s="13">
        <v>3.7</v>
      </c>
      <c r="G180" s="13">
        <v>8.6</v>
      </c>
      <c r="H180" s="8" t="str">
        <f t="shared" si="4"/>
        <v>L</v>
      </c>
      <c r="I180" s="8">
        <f t="shared" si="5"/>
        <v>3</v>
      </c>
    </row>
    <row r="181" spans="1:9">
      <c r="A181" s="3">
        <v>43474.005049781</v>
      </c>
      <c r="B181" s="12" t="s">
        <v>2</v>
      </c>
      <c r="C181" s="12" t="s">
        <v>33</v>
      </c>
      <c r="D181" s="12" t="s">
        <v>33</v>
      </c>
      <c r="E181" s="13">
        <v>5.4</v>
      </c>
      <c r="F181" s="13">
        <v>1.2</v>
      </c>
      <c r="G181" s="13">
        <v>4.2</v>
      </c>
      <c r="H181" s="8" t="str">
        <f t="shared" si="4"/>
        <v> </v>
      </c>
      <c r="I181" s="8">
        <f t="shared" si="5"/>
        <v>0</v>
      </c>
    </row>
    <row r="182" spans="1:9">
      <c r="A182" s="3">
        <v>43474.0119424916</v>
      </c>
      <c r="B182" s="12" t="s">
        <v>4</v>
      </c>
      <c r="C182" s="12" t="s">
        <v>33</v>
      </c>
      <c r="D182" s="12" t="s">
        <v>5</v>
      </c>
      <c r="E182" s="13">
        <v>6.66</v>
      </c>
      <c r="F182" s="13">
        <v>1.7</v>
      </c>
      <c r="G182" s="13">
        <v>4.96</v>
      </c>
      <c r="H182" s="8" t="str">
        <f t="shared" si="4"/>
        <v> </v>
      </c>
      <c r="I182" s="8">
        <f t="shared" si="5"/>
        <v>0</v>
      </c>
    </row>
    <row r="183" spans="1:9">
      <c r="A183" s="3">
        <v>43474.0192908347</v>
      </c>
      <c r="B183" s="12" t="s">
        <v>4</v>
      </c>
      <c r="C183" s="12" t="s">
        <v>33</v>
      </c>
      <c r="D183" s="12" t="s">
        <v>5</v>
      </c>
      <c r="E183" s="13">
        <v>6.66</v>
      </c>
      <c r="F183" s="13">
        <v>1.7</v>
      </c>
      <c r="G183" s="13">
        <v>4.96</v>
      </c>
      <c r="H183" s="8" t="str">
        <f t="shared" si="4"/>
        <v> </v>
      </c>
      <c r="I183" s="8">
        <f t="shared" si="5"/>
        <v>0</v>
      </c>
    </row>
    <row r="184" spans="1:9">
      <c r="A184" s="3">
        <v>43474.0328053933</v>
      </c>
      <c r="B184" s="12" t="s">
        <v>4</v>
      </c>
      <c r="C184" s="12" t="s">
        <v>5</v>
      </c>
      <c r="D184" s="12" t="s">
        <v>5</v>
      </c>
      <c r="E184" s="13">
        <v>11.56</v>
      </c>
      <c r="F184" s="13">
        <v>3.7</v>
      </c>
      <c r="G184" s="13">
        <v>7.86</v>
      </c>
      <c r="H184" s="8" t="str">
        <f t="shared" si="4"/>
        <v>L</v>
      </c>
      <c r="I184" s="8">
        <f t="shared" si="5"/>
        <v>3</v>
      </c>
    </row>
    <row r="185" spans="1:9">
      <c r="A185" s="3">
        <v>43474.0441596652</v>
      </c>
      <c r="B185" s="12" t="s">
        <v>4</v>
      </c>
      <c r="C185" s="12" t="s">
        <v>5</v>
      </c>
      <c r="D185" s="12" t="s">
        <v>33</v>
      </c>
      <c r="E185" s="13">
        <v>12.3</v>
      </c>
      <c r="F185" s="13">
        <v>3.7</v>
      </c>
      <c r="G185" s="13">
        <v>8.6</v>
      </c>
      <c r="H185" s="8" t="str">
        <f t="shared" si="4"/>
        <v>L</v>
      </c>
      <c r="I185" s="8">
        <f t="shared" si="5"/>
        <v>3</v>
      </c>
    </row>
    <row r="186" spans="1:9">
      <c r="A186" s="3">
        <v>43474.0454756613</v>
      </c>
      <c r="B186" s="12" t="s">
        <v>3</v>
      </c>
      <c r="C186" s="12" t="s">
        <v>5</v>
      </c>
      <c r="D186" s="12" t="s">
        <v>33</v>
      </c>
      <c r="E186" s="13">
        <v>11.3</v>
      </c>
      <c r="F186" s="13">
        <v>3.5</v>
      </c>
      <c r="G186" s="13">
        <v>7.8</v>
      </c>
      <c r="H186" s="8" t="str">
        <f t="shared" si="4"/>
        <v>M</v>
      </c>
      <c r="I186" s="8">
        <f t="shared" si="5"/>
        <v>2</v>
      </c>
    </row>
    <row r="187" spans="1:9">
      <c r="A187" s="3">
        <v>43474.0532122302</v>
      </c>
      <c r="B187" s="12" t="s">
        <v>4</v>
      </c>
      <c r="C187" s="12" t="s">
        <v>33</v>
      </c>
      <c r="D187" s="12" t="s">
        <v>33</v>
      </c>
      <c r="E187" s="13">
        <v>7.4</v>
      </c>
      <c r="F187" s="13">
        <v>1.7</v>
      </c>
      <c r="G187" s="13">
        <v>5.7</v>
      </c>
      <c r="H187" s="8" t="str">
        <f t="shared" si="4"/>
        <v> </v>
      </c>
      <c r="I187" s="8">
        <f t="shared" si="5"/>
        <v>0</v>
      </c>
    </row>
    <row r="188" spans="1:9">
      <c r="A188" s="3">
        <v>43474.0591260152</v>
      </c>
      <c r="B188" s="12" t="s">
        <v>4</v>
      </c>
      <c r="C188" s="12" t="s">
        <v>33</v>
      </c>
      <c r="D188" s="12" t="s">
        <v>33</v>
      </c>
      <c r="E188" s="13">
        <v>7.4</v>
      </c>
      <c r="F188" s="13">
        <v>1.7</v>
      </c>
      <c r="G188" s="13">
        <v>5.7</v>
      </c>
      <c r="H188" s="8" t="str">
        <f t="shared" si="4"/>
        <v> </v>
      </c>
      <c r="I188" s="8">
        <f t="shared" si="5"/>
        <v>0</v>
      </c>
    </row>
    <row r="189" spans="1:9">
      <c r="A189" s="3">
        <v>43474.0662192885</v>
      </c>
      <c r="B189" s="12" t="s">
        <v>4</v>
      </c>
      <c r="C189" s="12" t="s">
        <v>5</v>
      </c>
      <c r="D189" s="12" t="s">
        <v>33</v>
      </c>
      <c r="E189" s="13">
        <v>12.3</v>
      </c>
      <c r="F189" s="13">
        <v>3.7</v>
      </c>
      <c r="G189" s="13">
        <v>8.6</v>
      </c>
      <c r="H189" s="8" t="str">
        <f t="shared" si="4"/>
        <v>L</v>
      </c>
      <c r="I189" s="8">
        <f t="shared" si="5"/>
        <v>3</v>
      </c>
    </row>
    <row r="190" spans="1:9">
      <c r="A190" s="3">
        <v>43474.0665483052</v>
      </c>
      <c r="B190" s="12" t="s">
        <v>3</v>
      </c>
      <c r="C190" s="12" t="s">
        <v>33</v>
      </c>
      <c r="D190" s="12" t="s">
        <v>33</v>
      </c>
      <c r="E190" s="13">
        <v>6.4</v>
      </c>
      <c r="F190" s="13">
        <v>1.5</v>
      </c>
      <c r="G190" s="13">
        <v>4.9</v>
      </c>
      <c r="H190" s="8" t="str">
        <f t="shared" si="4"/>
        <v> </v>
      </c>
      <c r="I190" s="8">
        <f t="shared" si="5"/>
        <v>0</v>
      </c>
    </row>
    <row r="191" spans="1:9">
      <c r="A191" s="3">
        <v>43474.0682703902</v>
      </c>
      <c r="B191" s="12" t="s">
        <v>3</v>
      </c>
      <c r="C191" s="12" t="s">
        <v>33</v>
      </c>
      <c r="D191" s="12" t="s">
        <v>33</v>
      </c>
      <c r="E191" s="13">
        <v>6.4</v>
      </c>
      <c r="F191" s="13">
        <v>1.5</v>
      </c>
      <c r="G191" s="13">
        <v>4.9</v>
      </c>
      <c r="H191" s="8" t="str">
        <f t="shared" si="4"/>
        <v> </v>
      </c>
      <c r="I191" s="8">
        <f t="shared" si="5"/>
        <v>0</v>
      </c>
    </row>
    <row r="192" spans="1:9">
      <c r="A192" s="3">
        <v>43474.0700674578</v>
      </c>
      <c r="B192" s="12" t="s">
        <v>3</v>
      </c>
      <c r="C192" s="12" t="s">
        <v>5</v>
      </c>
      <c r="D192" s="12" t="s">
        <v>33</v>
      </c>
      <c r="E192" s="13">
        <v>11.3</v>
      </c>
      <c r="F192" s="13">
        <v>3.5</v>
      </c>
      <c r="G192" s="13">
        <v>7.8</v>
      </c>
      <c r="H192" s="8" t="str">
        <f t="shared" si="4"/>
        <v>M</v>
      </c>
      <c r="I192" s="8">
        <f t="shared" si="5"/>
        <v>2</v>
      </c>
    </row>
    <row r="193" spans="1:9">
      <c r="A193" s="3">
        <v>43474.070839073</v>
      </c>
      <c r="B193" s="12" t="s">
        <v>4</v>
      </c>
      <c r="C193" s="12" t="s">
        <v>33</v>
      </c>
      <c r="D193" s="12" t="s">
        <v>5</v>
      </c>
      <c r="E193" s="13">
        <v>6.66</v>
      </c>
      <c r="F193" s="13">
        <v>1.7</v>
      </c>
      <c r="G193" s="13">
        <v>4.96</v>
      </c>
      <c r="H193" s="8" t="str">
        <f t="shared" si="4"/>
        <v> </v>
      </c>
      <c r="I193" s="8">
        <f t="shared" si="5"/>
        <v>0</v>
      </c>
    </row>
    <row r="194" spans="1:9">
      <c r="A194" s="3">
        <v>43474.0845303428</v>
      </c>
      <c r="B194" s="12" t="s">
        <v>3</v>
      </c>
      <c r="C194" s="12" t="s">
        <v>33</v>
      </c>
      <c r="D194" s="12" t="s">
        <v>33</v>
      </c>
      <c r="E194" s="13">
        <v>6.4</v>
      </c>
      <c r="F194" s="13">
        <v>1.5</v>
      </c>
      <c r="G194" s="13">
        <v>4.9</v>
      </c>
      <c r="H194" s="8" t="str">
        <f t="shared" si="4"/>
        <v> </v>
      </c>
      <c r="I194" s="8">
        <f t="shared" si="5"/>
        <v>0</v>
      </c>
    </row>
    <row r="195" spans="1:9">
      <c r="A195" s="3">
        <v>43474.0952004909</v>
      </c>
      <c r="B195" s="12" t="s">
        <v>3</v>
      </c>
      <c r="C195" s="12" t="s">
        <v>33</v>
      </c>
      <c r="D195" s="12" t="s">
        <v>33</v>
      </c>
      <c r="E195" s="13">
        <v>6.4</v>
      </c>
      <c r="F195" s="13">
        <v>1.5</v>
      </c>
      <c r="G195" s="13">
        <v>4.9</v>
      </c>
      <c r="H195" s="8" t="str">
        <f t="shared" si="4"/>
        <v> </v>
      </c>
      <c r="I195" s="8">
        <f t="shared" si="5"/>
        <v>0</v>
      </c>
    </row>
    <row r="196" spans="1:9">
      <c r="A196" s="3">
        <v>43474.1032577707</v>
      </c>
      <c r="B196" s="12" t="s">
        <v>4</v>
      </c>
      <c r="C196" s="12" t="s">
        <v>33</v>
      </c>
      <c r="D196" s="12" t="s">
        <v>5</v>
      </c>
      <c r="E196" s="13">
        <v>6.66</v>
      </c>
      <c r="F196" s="13">
        <v>1.7</v>
      </c>
      <c r="G196" s="13">
        <v>4.96</v>
      </c>
      <c r="H196" s="8" t="str">
        <f t="shared" si="4"/>
        <v> </v>
      </c>
      <c r="I196" s="8">
        <f t="shared" si="5"/>
        <v>0</v>
      </c>
    </row>
    <row r="197" spans="1:9">
      <c r="A197" s="3">
        <v>43474.1081061413</v>
      </c>
      <c r="B197" s="12" t="s">
        <v>4</v>
      </c>
      <c r="C197" s="12" t="s">
        <v>33</v>
      </c>
      <c r="D197" s="12" t="s">
        <v>33</v>
      </c>
      <c r="E197" s="13">
        <v>7.4</v>
      </c>
      <c r="F197" s="13">
        <v>1.7</v>
      </c>
      <c r="G197" s="13">
        <v>5.7</v>
      </c>
      <c r="H197" s="8" t="str">
        <f t="shared" si="4"/>
        <v> </v>
      </c>
      <c r="I197" s="8">
        <f t="shared" si="5"/>
        <v>0</v>
      </c>
    </row>
    <row r="198" spans="1:9">
      <c r="A198" s="3">
        <v>43474.1108418238</v>
      </c>
      <c r="B198" s="12" t="s">
        <v>4</v>
      </c>
      <c r="C198" s="12" t="s">
        <v>33</v>
      </c>
      <c r="D198" s="12" t="s">
        <v>5</v>
      </c>
      <c r="E198" s="13">
        <v>6.66</v>
      </c>
      <c r="F198" s="13">
        <v>1.7</v>
      </c>
      <c r="G198" s="13">
        <v>4.96</v>
      </c>
      <c r="H198" s="8" t="str">
        <f t="shared" si="4"/>
        <v> </v>
      </c>
      <c r="I198" s="8">
        <f t="shared" si="5"/>
        <v>0</v>
      </c>
    </row>
    <row r="199" spans="1:9">
      <c r="A199" s="3">
        <v>43474.1197037274</v>
      </c>
      <c r="B199" s="12" t="s">
        <v>4</v>
      </c>
      <c r="C199" s="12" t="s">
        <v>5</v>
      </c>
      <c r="D199" s="12" t="s">
        <v>5</v>
      </c>
      <c r="E199" s="13">
        <v>11.56</v>
      </c>
      <c r="F199" s="13">
        <v>3.7</v>
      </c>
      <c r="G199" s="13">
        <v>7.86</v>
      </c>
      <c r="H199" s="8" t="str">
        <f t="shared" si="4"/>
        <v>L</v>
      </c>
      <c r="I199" s="8">
        <f t="shared" si="5"/>
        <v>3</v>
      </c>
    </row>
    <row r="200" spans="1:9">
      <c r="A200" s="3">
        <v>43474.1198910954</v>
      </c>
      <c r="B200" s="12" t="s">
        <v>2</v>
      </c>
      <c r="C200" s="12" t="s">
        <v>33</v>
      </c>
      <c r="D200" s="12" t="s">
        <v>33</v>
      </c>
      <c r="E200" s="13">
        <v>5.4</v>
      </c>
      <c r="F200" s="13">
        <v>1.2</v>
      </c>
      <c r="G200" s="13">
        <v>4.2</v>
      </c>
      <c r="H200" s="8" t="str">
        <f t="shared" si="4"/>
        <v> </v>
      </c>
      <c r="I200" s="8">
        <f t="shared" si="5"/>
        <v>0</v>
      </c>
    </row>
    <row r="201" spans="1:9">
      <c r="A201" s="3">
        <v>43474.1286376834</v>
      </c>
      <c r="B201" s="12" t="s">
        <v>4</v>
      </c>
      <c r="C201" s="12" t="s">
        <v>5</v>
      </c>
      <c r="D201" s="12" t="s">
        <v>5</v>
      </c>
      <c r="E201" s="13">
        <v>11.56</v>
      </c>
      <c r="F201" s="13">
        <v>3.7</v>
      </c>
      <c r="G201" s="13">
        <v>7.86</v>
      </c>
      <c r="H201" s="8" t="str">
        <f t="shared" si="4"/>
        <v>L</v>
      </c>
      <c r="I201" s="8">
        <f t="shared" si="5"/>
        <v>3</v>
      </c>
    </row>
    <row r="202" spans="1:9">
      <c r="A202" s="3">
        <v>43474.1319344258</v>
      </c>
      <c r="B202" s="12" t="s">
        <v>3</v>
      </c>
      <c r="C202" s="12" t="s">
        <v>33</v>
      </c>
      <c r="D202" s="12" t="s">
        <v>33</v>
      </c>
      <c r="E202" s="13">
        <v>6.4</v>
      </c>
      <c r="F202" s="13">
        <v>1.5</v>
      </c>
      <c r="G202" s="13">
        <v>4.9</v>
      </c>
      <c r="H202" s="8" t="str">
        <f t="shared" si="4"/>
        <v> </v>
      </c>
      <c r="I202" s="8">
        <f t="shared" si="5"/>
        <v>0</v>
      </c>
    </row>
    <row r="203" spans="1:9">
      <c r="A203" s="3">
        <v>43474.144099963</v>
      </c>
      <c r="B203" s="12" t="s">
        <v>2</v>
      </c>
      <c r="C203" s="12" t="s">
        <v>33</v>
      </c>
      <c r="D203" s="12" t="s">
        <v>33</v>
      </c>
      <c r="E203" s="13">
        <v>5.4</v>
      </c>
      <c r="F203" s="13">
        <v>1.2</v>
      </c>
      <c r="G203" s="13">
        <v>4.2</v>
      </c>
      <c r="H203" s="8" t="str">
        <f t="shared" si="4"/>
        <v> </v>
      </c>
      <c r="I203" s="8">
        <f t="shared" si="5"/>
        <v>0</v>
      </c>
    </row>
    <row r="204" spans="1:9">
      <c r="A204" s="3">
        <v>43474.145930326</v>
      </c>
      <c r="B204" s="12" t="s">
        <v>4</v>
      </c>
      <c r="C204" s="12" t="s">
        <v>5</v>
      </c>
      <c r="D204" s="12" t="s">
        <v>33</v>
      </c>
      <c r="E204" s="13">
        <v>12.3</v>
      </c>
      <c r="F204" s="13">
        <v>3.7</v>
      </c>
      <c r="G204" s="13">
        <v>8.6</v>
      </c>
      <c r="H204" s="8" t="str">
        <f t="shared" ref="H204:H267" si="6">IF(C204="Yes",B204," ")</f>
        <v>L</v>
      </c>
      <c r="I204" s="8">
        <f t="shared" ref="I204:I267" si="7">IF(H204="S",1,IF(H204="M",2,IF(H204="L",3,0)))</f>
        <v>3</v>
      </c>
    </row>
    <row r="205" spans="1:9">
      <c r="A205" s="3">
        <v>43474.148446904</v>
      </c>
      <c r="B205" s="12" t="s">
        <v>2</v>
      </c>
      <c r="C205" s="12" t="s">
        <v>33</v>
      </c>
      <c r="D205" s="12" t="s">
        <v>33</v>
      </c>
      <c r="E205" s="13">
        <v>5.4</v>
      </c>
      <c r="F205" s="13">
        <v>1.2</v>
      </c>
      <c r="G205" s="13">
        <v>4.2</v>
      </c>
      <c r="H205" s="8" t="str">
        <f t="shared" si="6"/>
        <v> </v>
      </c>
      <c r="I205" s="8">
        <f t="shared" si="7"/>
        <v>0</v>
      </c>
    </row>
    <row r="206" spans="1:9">
      <c r="A206" s="3">
        <v>43474.1518456747</v>
      </c>
      <c r="B206" s="12" t="s">
        <v>4</v>
      </c>
      <c r="C206" s="12" t="s">
        <v>33</v>
      </c>
      <c r="D206" s="12" t="s">
        <v>5</v>
      </c>
      <c r="E206" s="13">
        <v>6.66</v>
      </c>
      <c r="F206" s="13">
        <v>1.7</v>
      </c>
      <c r="G206" s="13">
        <v>4.96</v>
      </c>
      <c r="H206" s="8" t="str">
        <f t="shared" si="6"/>
        <v> </v>
      </c>
      <c r="I206" s="8">
        <f t="shared" si="7"/>
        <v>0</v>
      </c>
    </row>
    <row r="207" spans="1:9">
      <c r="A207" s="3">
        <v>43474.15308036</v>
      </c>
      <c r="B207" s="12" t="s">
        <v>4</v>
      </c>
      <c r="C207" s="12" t="s">
        <v>33</v>
      </c>
      <c r="D207" s="12" t="s">
        <v>33</v>
      </c>
      <c r="E207" s="13">
        <v>7.4</v>
      </c>
      <c r="F207" s="13">
        <v>1.7</v>
      </c>
      <c r="G207" s="13">
        <v>5.7</v>
      </c>
      <c r="H207" s="8" t="str">
        <f t="shared" si="6"/>
        <v> </v>
      </c>
      <c r="I207" s="8">
        <f t="shared" si="7"/>
        <v>0</v>
      </c>
    </row>
    <row r="208" spans="1:9">
      <c r="A208" s="3">
        <v>43474.1555068932</v>
      </c>
      <c r="B208" s="12" t="s">
        <v>4</v>
      </c>
      <c r="C208" s="12" t="s">
        <v>33</v>
      </c>
      <c r="D208" s="12" t="s">
        <v>5</v>
      </c>
      <c r="E208" s="13">
        <v>6.66</v>
      </c>
      <c r="F208" s="13">
        <v>1.7</v>
      </c>
      <c r="G208" s="13">
        <v>4.96</v>
      </c>
      <c r="H208" s="8" t="str">
        <f t="shared" si="6"/>
        <v> </v>
      </c>
      <c r="I208" s="8">
        <f t="shared" si="7"/>
        <v>0</v>
      </c>
    </row>
    <row r="209" spans="1:9">
      <c r="A209" s="3">
        <v>43474.1600653452</v>
      </c>
      <c r="B209" s="12" t="s">
        <v>2</v>
      </c>
      <c r="C209" s="12" t="s">
        <v>33</v>
      </c>
      <c r="D209" s="12" t="s">
        <v>33</v>
      </c>
      <c r="E209" s="13">
        <v>5.4</v>
      </c>
      <c r="F209" s="13">
        <v>1.2</v>
      </c>
      <c r="G209" s="13">
        <v>4.2</v>
      </c>
      <c r="H209" s="8" t="str">
        <f t="shared" si="6"/>
        <v> </v>
      </c>
      <c r="I209" s="8">
        <f t="shared" si="7"/>
        <v>0</v>
      </c>
    </row>
    <row r="210" spans="1:9">
      <c r="A210" s="3">
        <v>43474.1698731665</v>
      </c>
      <c r="B210" s="12" t="s">
        <v>3</v>
      </c>
      <c r="C210" s="12" t="s">
        <v>5</v>
      </c>
      <c r="D210" s="12" t="s">
        <v>33</v>
      </c>
      <c r="E210" s="13">
        <v>11.3</v>
      </c>
      <c r="F210" s="13">
        <v>3.5</v>
      </c>
      <c r="G210" s="13">
        <v>7.8</v>
      </c>
      <c r="H210" s="8" t="str">
        <f t="shared" si="6"/>
        <v>M</v>
      </c>
      <c r="I210" s="8">
        <f t="shared" si="7"/>
        <v>2</v>
      </c>
    </row>
    <row r="211" spans="1:9">
      <c r="A211" s="3">
        <v>43474.1733358089</v>
      </c>
      <c r="B211" s="12" t="s">
        <v>4</v>
      </c>
      <c r="C211" s="12" t="s">
        <v>33</v>
      </c>
      <c r="D211" s="12" t="s">
        <v>5</v>
      </c>
      <c r="E211" s="13">
        <v>6.66</v>
      </c>
      <c r="F211" s="13">
        <v>1.7</v>
      </c>
      <c r="G211" s="13">
        <v>4.96</v>
      </c>
      <c r="H211" s="8" t="str">
        <f t="shared" si="6"/>
        <v> </v>
      </c>
      <c r="I211" s="8">
        <f t="shared" si="7"/>
        <v>0</v>
      </c>
    </row>
    <row r="212" spans="1:9">
      <c r="A212" s="3">
        <v>43474.1777372429</v>
      </c>
      <c r="B212" s="12" t="s">
        <v>2</v>
      </c>
      <c r="C212" s="12" t="s">
        <v>33</v>
      </c>
      <c r="D212" s="12" t="s">
        <v>33</v>
      </c>
      <c r="E212" s="13">
        <v>5.4</v>
      </c>
      <c r="F212" s="13">
        <v>1.2</v>
      </c>
      <c r="G212" s="13">
        <v>4.2</v>
      </c>
      <c r="H212" s="8" t="str">
        <f t="shared" si="6"/>
        <v> </v>
      </c>
      <c r="I212" s="8">
        <f t="shared" si="7"/>
        <v>0</v>
      </c>
    </row>
    <row r="213" spans="1:9">
      <c r="A213" s="3">
        <v>43474.177934276</v>
      </c>
      <c r="B213" s="12" t="s">
        <v>3</v>
      </c>
      <c r="C213" s="12" t="s">
        <v>5</v>
      </c>
      <c r="D213" s="12" t="s">
        <v>33</v>
      </c>
      <c r="E213" s="13">
        <v>11.3</v>
      </c>
      <c r="F213" s="13">
        <v>3.5</v>
      </c>
      <c r="G213" s="13">
        <v>7.8</v>
      </c>
      <c r="H213" s="8" t="str">
        <f t="shared" si="6"/>
        <v>M</v>
      </c>
      <c r="I213" s="8">
        <f t="shared" si="7"/>
        <v>2</v>
      </c>
    </row>
    <row r="214" spans="1:9">
      <c r="A214" s="3">
        <v>43474.1809783969</v>
      </c>
      <c r="B214" s="12" t="s">
        <v>3</v>
      </c>
      <c r="C214" s="12" t="s">
        <v>33</v>
      </c>
      <c r="D214" s="12" t="s">
        <v>33</v>
      </c>
      <c r="E214" s="13">
        <v>6.4</v>
      </c>
      <c r="F214" s="13">
        <v>1.5</v>
      </c>
      <c r="G214" s="13">
        <v>4.9</v>
      </c>
      <c r="H214" s="8" t="str">
        <f t="shared" si="6"/>
        <v> </v>
      </c>
      <c r="I214" s="8">
        <f t="shared" si="7"/>
        <v>0</v>
      </c>
    </row>
    <row r="215" spans="1:9">
      <c r="A215" s="3">
        <v>43474.1828688003</v>
      </c>
      <c r="B215" s="12" t="s">
        <v>4</v>
      </c>
      <c r="C215" s="12" t="s">
        <v>33</v>
      </c>
      <c r="D215" s="12" t="s">
        <v>5</v>
      </c>
      <c r="E215" s="13">
        <v>6.66</v>
      </c>
      <c r="F215" s="13">
        <v>1.7</v>
      </c>
      <c r="G215" s="13">
        <v>4.96</v>
      </c>
      <c r="H215" s="8" t="str">
        <f t="shared" si="6"/>
        <v> </v>
      </c>
      <c r="I215" s="8">
        <f t="shared" si="7"/>
        <v>0</v>
      </c>
    </row>
    <row r="216" spans="1:9">
      <c r="A216" s="3">
        <v>43474.1901482352</v>
      </c>
      <c r="B216" s="12" t="s">
        <v>4</v>
      </c>
      <c r="C216" s="12" t="s">
        <v>33</v>
      </c>
      <c r="D216" s="12" t="s">
        <v>5</v>
      </c>
      <c r="E216" s="13">
        <v>6.66</v>
      </c>
      <c r="F216" s="13">
        <v>1.7</v>
      </c>
      <c r="G216" s="13">
        <v>4.96</v>
      </c>
      <c r="H216" s="8" t="str">
        <f t="shared" si="6"/>
        <v> </v>
      </c>
      <c r="I216" s="8">
        <f t="shared" si="7"/>
        <v>0</v>
      </c>
    </row>
    <row r="217" spans="1:9">
      <c r="A217" s="3">
        <v>43474.1912911372</v>
      </c>
      <c r="B217" s="12" t="s">
        <v>4</v>
      </c>
      <c r="C217" s="12" t="s">
        <v>33</v>
      </c>
      <c r="D217" s="12" t="s">
        <v>33</v>
      </c>
      <c r="E217" s="13">
        <v>7.4</v>
      </c>
      <c r="F217" s="13">
        <v>1.7</v>
      </c>
      <c r="G217" s="13">
        <v>5.7</v>
      </c>
      <c r="H217" s="8" t="str">
        <f t="shared" si="6"/>
        <v> </v>
      </c>
      <c r="I217" s="8">
        <f t="shared" si="7"/>
        <v>0</v>
      </c>
    </row>
    <row r="218" spans="1:9">
      <c r="A218" s="3">
        <v>43474.2003356401</v>
      </c>
      <c r="B218" s="12" t="s">
        <v>4</v>
      </c>
      <c r="C218" s="12" t="s">
        <v>33</v>
      </c>
      <c r="D218" s="12" t="s">
        <v>33</v>
      </c>
      <c r="E218" s="13">
        <v>7.4</v>
      </c>
      <c r="F218" s="13">
        <v>1.7</v>
      </c>
      <c r="G218" s="13">
        <v>5.7</v>
      </c>
      <c r="H218" s="8" t="str">
        <f t="shared" si="6"/>
        <v> </v>
      </c>
      <c r="I218" s="8">
        <f t="shared" si="7"/>
        <v>0</v>
      </c>
    </row>
    <row r="219" spans="1:9">
      <c r="A219" s="3">
        <v>43474.2039579376</v>
      </c>
      <c r="B219" s="12" t="s">
        <v>4</v>
      </c>
      <c r="C219" s="12" t="s">
        <v>33</v>
      </c>
      <c r="D219" s="12" t="s">
        <v>5</v>
      </c>
      <c r="E219" s="13">
        <v>6.66</v>
      </c>
      <c r="F219" s="13">
        <v>1.7</v>
      </c>
      <c r="G219" s="13">
        <v>4.96</v>
      </c>
      <c r="H219" s="8" t="str">
        <f t="shared" si="6"/>
        <v> </v>
      </c>
      <c r="I219" s="8">
        <f t="shared" si="7"/>
        <v>0</v>
      </c>
    </row>
    <row r="220" spans="1:9">
      <c r="A220" s="3">
        <v>43474.2060956125</v>
      </c>
      <c r="B220" s="12" t="s">
        <v>4</v>
      </c>
      <c r="C220" s="12" t="s">
        <v>33</v>
      </c>
      <c r="D220" s="12" t="s">
        <v>5</v>
      </c>
      <c r="E220" s="13">
        <v>6.66</v>
      </c>
      <c r="F220" s="13">
        <v>1.7</v>
      </c>
      <c r="G220" s="13">
        <v>4.96</v>
      </c>
      <c r="H220" s="8" t="str">
        <f t="shared" si="6"/>
        <v> </v>
      </c>
      <c r="I220" s="8">
        <f t="shared" si="7"/>
        <v>0</v>
      </c>
    </row>
    <row r="221" spans="1:9">
      <c r="A221" s="3">
        <v>43474.2134784764</v>
      </c>
      <c r="B221" s="12" t="s">
        <v>4</v>
      </c>
      <c r="C221" s="12" t="s">
        <v>5</v>
      </c>
      <c r="D221" s="12" t="s">
        <v>5</v>
      </c>
      <c r="E221" s="13">
        <v>11.56</v>
      </c>
      <c r="F221" s="13">
        <v>3.7</v>
      </c>
      <c r="G221" s="13">
        <v>7.86</v>
      </c>
      <c r="H221" s="8" t="str">
        <f t="shared" si="6"/>
        <v>L</v>
      </c>
      <c r="I221" s="8">
        <f t="shared" si="7"/>
        <v>3</v>
      </c>
    </row>
    <row r="222" spans="1:9">
      <c r="A222" s="3">
        <v>43474.2141701329</v>
      </c>
      <c r="B222" s="12" t="s">
        <v>4</v>
      </c>
      <c r="C222" s="12" t="s">
        <v>33</v>
      </c>
      <c r="D222" s="12" t="s">
        <v>5</v>
      </c>
      <c r="E222" s="13">
        <v>6.66</v>
      </c>
      <c r="F222" s="13">
        <v>1.7</v>
      </c>
      <c r="G222" s="13">
        <v>4.96</v>
      </c>
      <c r="H222" s="8" t="str">
        <f t="shared" si="6"/>
        <v> </v>
      </c>
      <c r="I222" s="8">
        <f t="shared" si="7"/>
        <v>0</v>
      </c>
    </row>
    <row r="223" spans="1:9">
      <c r="A223" s="3">
        <v>43474.2156866277</v>
      </c>
      <c r="B223" s="12" t="s">
        <v>4</v>
      </c>
      <c r="C223" s="12" t="s">
        <v>33</v>
      </c>
      <c r="D223" s="12" t="s">
        <v>5</v>
      </c>
      <c r="E223" s="13">
        <v>6.66</v>
      </c>
      <c r="F223" s="13">
        <v>1.7</v>
      </c>
      <c r="G223" s="13">
        <v>4.96</v>
      </c>
      <c r="H223" s="8" t="str">
        <f t="shared" si="6"/>
        <v> </v>
      </c>
      <c r="I223" s="8">
        <f t="shared" si="7"/>
        <v>0</v>
      </c>
    </row>
    <row r="224" spans="1:9">
      <c r="A224" s="3">
        <v>43474.2263548314</v>
      </c>
      <c r="B224" s="12" t="s">
        <v>2</v>
      </c>
      <c r="C224" s="12" t="s">
        <v>33</v>
      </c>
      <c r="D224" s="12" t="s">
        <v>33</v>
      </c>
      <c r="E224" s="13">
        <v>5.4</v>
      </c>
      <c r="F224" s="13">
        <v>1.2</v>
      </c>
      <c r="G224" s="13">
        <v>4.2</v>
      </c>
      <c r="H224" s="8" t="str">
        <f t="shared" si="6"/>
        <v> </v>
      </c>
      <c r="I224" s="8">
        <f t="shared" si="7"/>
        <v>0</v>
      </c>
    </row>
    <row r="225" spans="1:9">
      <c r="A225" s="3">
        <v>43474.2295789821</v>
      </c>
      <c r="B225" s="12" t="s">
        <v>2</v>
      </c>
      <c r="C225" s="12" t="s">
        <v>33</v>
      </c>
      <c r="D225" s="12" t="s">
        <v>33</v>
      </c>
      <c r="E225" s="13">
        <v>5.4</v>
      </c>
      <c r="F225" s="13">
        <v>1.2</v>
      </c>
      <c r="G225" s="13">
        <v>4.2</v>
      </c>
      <c r="H225" s="8" t="str">
        <f t="shared" si="6"/>
        <v> </v>
      </c>
      <c r="I225" s="8">
        <f t="shared" si="7"/>
        <v>0</v>
      </c>
    </row>
    <row r="226" spans="1:9">
      <c r="A226" s="3">
        <v>43474.2509407428</v>
      </c>
      <c r="B226" s="12" t="s">
        <v>4</v>
      </c>
      <c r="C226" s="12" t="s">
        <v>33</v>
      </c>
      <c r="D226" s="12" t="s">
        <v>33</v>
      </c>
      <c r="E226" s="13">
        <v>7.4</v>
      </c>
      <c r="F226" s="13">
        <v>1.7</v>
      </c>
      <c r="G226" s="13">
        <v>5.7</v>
      </c>
      <c r="H226" s="8" t="str">
        <f t="shared" si="6"/>
        <v> </v>
      </c>
      <c r="I226" s="8">
        <f t="shared" si="7"/>
        <v>0</v>
      </c>
    </row>
    <row r="227" spans="1:9">
      <c r="A227" s="3">
        <v>43474.2642803728</v>
      </c>
      <c r="B227" s="12" t="s">
        <v>2</v>
      </c>
      <c r="C227" s="12" t="s">
        <v>33</v>
      </c>
      <c r="D227" s="12" t="s">
        <v>33</v>
      </c>
      <c r="E227" s="13">
        <v>5.4</v>
      </c>
      <c r="F227" s="13">
        <v>1.2</v>
      </c>
      <c r="G227" s="13">
        <v>4.2</v>
      </c>
      <c r="H227" s="8" t="str">
        <f t="shared" si="6"/>
        <v> </v>
      </c>
      <c r="I227" s="8">
        <f t="shared" si="7"/>
        <v>0</v>
      </c>
    </row>
    <row r="228" spans="1:9">
      <c r="A228" s="3">
        <v>43474.2684649927</v>
      </c>
      <c r="B228" s="12" t="s">
        <v>3</v>
      </c>
      <c r="C228" s="12" t="s">
        <v>5</v>
      </c>
      <c r="D228" s="12" t="s">
        <v>33</v>
      </c>
      <c r="E228" s="13">
        <v>11.3</v>
      </c>
      <c r="F228" s="13">
        <v>3.5</v>
      </c>
      <c r="G228" s="13">
        <v>7.8</v>
      </c>
      <c r="H228" s="8" t="str">
        <f t="shared" si="6"/>
        <v>M</v>
      </c>
      <c r="I228" s="8">
        <f t="shared" si="7"/>
        <v>2</v>
      </c>
    </row>
    <row r="229" spans="1:9">
      <c r="A229" s="3">
        <v>43474.2710883752</v>
      </c>
      <c r="B229" s="12" t="s">
        <v>3</v>
      </c>
      <c r="C229" s="12" t="s">
        <v>33</v>
      </c>
      <c r="D229" s="12" t="s">
        <v>33</v>
      </c>
      <c r="E229" s="13">
        <v>6.4</v>
      </c>
      <c r="F229" s="13">
        <v>1.5</v>
      </c>
      <c r="G229" s="13">
        <v>4.9</v>
      </c>
      <c r="H229" s="8" t="str">
        <f t="shared" si="6"/>
        <v> </v>
      </c>
      <c r="I229" s="8">
        <f t="shared" si="7"/>
        <v>0</v>
      </c>
    </row>
    <row r="230" spans="1:9">
      <c r="A230" s="3">
        <v>43474.2778574055</v>
      </c>
      <c r="B230" s="12" t="s">
        <v>4</v>
      </c>
      <c r="C230" s="12" t="s">
        <v>33</v>
      </c>
      <c r="D230" s="12" t="s">
        <v>33</v>
      </c>
      <c r="E230" s="13">
        <v>7.4</v>
      </c>
      <c r="F230" s="13">
        <v>1.7</v>
      </c>
      <c r="G230" s="13">
        <v>5.7</v>
      </c>
      <c r="H230" s="8" t="str">
        <f t="shared" si="6"/>
        <v> </v>
      </c>
      <c r="I230" s="8">
        <f t="shared" si="7"/>
        <v>0</v>
      </c>
    </row>
    <row r="231" spans="1:9">
      <c r="A231" s="3">
        <v>43474.3031687007</v>
      </c>
      <c r="B231" s="12" t="s">
        <v>2</v>
      </c>
      <c r="C231" s="12" t="s">
        <v>33</v>
      </c>
      <c r="D231" s="12" t="s">
        <v>33</v>
      </c>
      <c r="E231" s="13">
        <v>5.4</v>
      </c>
      <c r="F231" s="13">
        <v>1.2</v>
      </c>
      <c r="G231" s="13">
        <v>4.2</v>
      </c>
      <c r="H231" s="8" t="str">
        <f t="shared" si="6"/>
        <v> </v>
      </c>
      <c r="I231" s="8">
        <f t="shared" si="7"/>
        <v>0</v>
      </c>
    </row>
    <row r="232" spans="1:9">
      <c r="A232" s="3">
        <v>43474.3058401763</v>
      </c>
      <c r="B232" s="12" t="s">
        <v>4</v>
      </c>
      <c r="C232" s="12" t="s">
        <v>33</v>
      </c>
      <c r="D232" s="12" t="s">
        <v>5</v>
      </c>
      <c r="E232" s="13">
        <v>6.66</v>
      </c>
      <c r="F232" s="13">
        <v>1.7</v>
      </c>
      <c r="G232" s="13">
        <v>4.96</v>
      </c>
      <c r="H232" s="8" t="str">
        <f t="shared" si="6"/>
        <v> </v>
      </c>
      <c r="I232" s="8">
        <f t="shared" si="7"/>
        <v>0</v>
      </c>
    </row>
    <row r="233" spans="1:9">
      <c r="A233" s="3">
        <v>43474.3229069434</v>
      </c>
      <c r="B233" s="12" t="s">
        <v>4</v>
      </c>
      <c r="C233" s="12" t="s">
        <v>33</v>
      </c>
      <c r="D233" s="12" t="s">
        <v>5</v>
      </c>
      <c r="E233" s="13">
        <v>6.66</v>
      </c>
      <c r="F233" s="13">
        <v>1.7</v>
      </c>
      <c r="G233" s="13">
        <v>4.96</v>
      </c>
      <c r="H233" s="8" t="str">
        <f t="shared" si="6"/>
        <v> </v>
      </c>
      <c r="I233" s="8">
        <f t="shared" si="7"/>
        <v>0</v>
      </c>
    </row>
    <row r="234" spans="1:9">
      <c r="A234" s="3">
        <v>43474.3253666947</v>
      </c>
      <c r="B234" s="12" t="s">
        <v>4</v>
      </c>
      <c r="C234" s="12" t="s">
        <v>33</v>
      </c>
      <c r="D234" s="12" t="s">
        <v>5</v>
      </c>
      <c r="E234" s="13">
        <v>6.66</v>
      </c>
      <c r="F234" s="13">
        <v>1.7</v>
      </c>
      <c r="G234" s="13">
        <v>4.96</v>
      </c>
      <c r="H234" s="8" t="str">
        <f t="shared" si="6"/>
        <v> </v>
      </c>
      <c r="I234" s="8">
        <f t="shared" si="7"/>
        <v>0</v>
      </c>
    </row>
    <row r="235" spans="1:9">
      <c r="A235" s="3">
        <v>43474.339889209</v>
      </c>
      <c r="B235" s="12" t="s">
        <v>3</v>
      </c>
      <c r="C235" s="12" t="s">
        <v>33</v>
      </c>
      <c r="D235" s="12" t="s">
        <v>33</v>
      </c>
      <c r="E235" s="13">
        <v>6.4</v>
      </c>
      <c r="F235" s="13">
        <v>1.5</v>
      </c>
      <c r="G235" s="13">
        <v>4.9</v>
      </c>
      <c r="H235" s="8" t="str">
        <f t="shared" si="6"/>
        <v> </v>
      </c>
      <c r="I235" s="8">
        <f t="shared" si="7"/>
        <v>0</v>
      </c>
    </row>
    <row r="236" spans="1:9">
      <c r="A236" s="3">
        <v>43474.3449453116</v>
      </c>
      <c r="B236" s="12" t="s">
        <v>4</v>
      </c>
      <c r="C236" s="12" t="s">
        <v>5</v>
      </c>
      <c r="D236" s="12" t="s">
        <v>5</v>
      </c>
      <c r="E236" s="13">
        <v>11.56</v>
      </c>
      <c r="F236" s="13">
        <v>3.7</v>
      </c>
      <c r="G236" s="13">
        <v>7.86</v>
      </c>
      <c r="H236" s="8" t="str">
        <f t="shared" si="6"/>
        <v>L</v>
      </c>
      <c r="I236" s="8">
        <f t="shared" si="7"/>
        <v>3</v>
      </c>
    </row>
    <row r="237" spans="1:9">
      <c r="A237" s="3">
        <v>43474.3500450998</v>
      </c>
      <c r="B237" s="12" t="s">
        <v>4</v>
      </c>
      <c r="C237" s="12" t="s">
        <v>33</v>
      </c>
      <c r="D237" s="12" t="s">
        <v>5</v>
      </c>
      <c r="E237" s="13">
        <v>6.66</v>
      </c>
      <c r="F237" s="13">
        <v>1.7</v>
      </c>
      <c r="G237" s="13">
        <v>4.96</v>
      </c>
      <c r="H237" s="8" t="str">
        <f t="shared" si="6"/>
        <v> </v>
      </c>
      <c r="I237" s="8">
        <f t="shared" si="7"/>
        <v>0</v>
      </c>
    </row>
    <row r="238" spans="1:9">
      <c r="A238" s="3">
        <v>43474.3553239083</v>
      </c>
      <c r="B238" s="12" t="s">
        <v>4</v>
      </c>
      <c r="C238" s="12" t="s">
        <v>33</v>
      </c>
      <c r="D238" s="12" t="s">
        <v>5</v>
      </c>
      <c r="E238" s="13">
        <v>6.66</v>
      </c>
      <c r="F238" s="13">
        <v>1.7</v>
      </c>
      <c r="G238" s="13">
        <v>4.96</v>
      </c>
      <c r="H238" s="8" t="str">
        <f t="shared" si="6"/>
        <v> </v>
      </c>
      <c r="I238" s="8">
        <f t="shared" si="7"/>
        <v>0</v>
      </c>
    </row>
    <row r="239" spans="1:9">
      <c r="A239" s="3">
        <v>43474.3573978839</v>
      </c>
      <c r="B239" s="12" t="s">
        <v>3</v>
      </c>
      <c r="C239" s="12" t="s">
        <v>33</v>
      </c>
      <c r="D239" s="12" t="s">
        <v>33</v>
      </c>
      <c r="E239" s="13">
        <v>6.4</v>
      </c>
      <c r="F239" s="13">
        <v>1.5</v>
      </c>
      <c r="G239" s="13">
        <v>4.9</v>
      </c>
      <c r="H239" s="8" t="str">
        <f t="shared" si="6"/>
        <v> </v>
      </c>
      <c r="I239" s="8">
        <f t="shared" si="7"/>
        <v>0</v>
      </c>
    </row>
    <row r="240" spans="1:9">
      <c r="A240" s="3">
        <v>43474.3712505115</v>
      </c>
      <c r="B240" s="12" t="s">
        <v>2</v>
      </c>
      <c r="C240" s="12" t="s">
        <v>33</v>
      </c>
      <c r="D240" s="12" t="s">
        <v>33</v>
      </c>
      <c r="E240" s="13">
        <v>5.4</v>
      </c>
      <c r="F240" s="13">
        <v>1.2</v>
      </c>
      <c r="G240" s="13">
        <v>4.2</v>
      </c>
      <c r="H240" s="8" t="str">
        <f t="shared" si="6"/>
        <v> </v>
      </c>
      <c r="I240" s="8">
        <f t="shared" si="7"/>
        <v>0</v>
      </c>
    </row>
    <row r="241" spans="1:9">
      <c r="A241" s="3">
        <v>43474.3819744828</v>
      </c>
      <c r="B241" s="12" t="s">
        <v>3</v>
      </c>
      <c r="C241" s="12" t="s">
        <v>5</v>
      </c>
      <c r="D241" s="12" t="s">
        <v>33</v>
      </c>
      <c r="E241" s="13">
        <v>11.3</v>
      </c>
      <c r="F241" s="13">
        <v>3.5</v>
      </c>
      <c r="G241" s="13">
        <v>7.8</v>
      </c>
      <c r="H241" s="8" t="str">
        <f t="shared" si="6"/>
        <v>M</v>
      </c>
      <c r="I241" s="8">
        <f t="shared" si="7"/>
        <v>2</v>
      </c>
    </row>
    <row r="242" spans="1:9">
      <c r="A242" s="3">
        <v>43474.3868227401</v>
      </c>
      <c r="B242" s="12" t="s">
        <v>4</v>
      </c>
      <c r="C242" s="12" t="s">
        <v>33</v>
      </c>
      <c r="D242" s="12" t="s">
        <v>5</v>
      </c>
      <c r="E242" s="13">
        <v>6.66</v>
      </c>
      <c r="F242" s="13">
        <v>1.7</v>
      </c>
      <c r="G242" s="13">
        <v>4.96</v>
      </c>
      <c r="H242" s="8" t="str">
        <f t="shared" si="6"/>
        <v> </v>
      </c>
      <c r="I242" s="8">
        <f t="shared" si="7"/>
        <v>0</v>
      </c>
    </row>
    <row r="243" spans="1:9">
      <c r="A243" s="3">
        <v>43474.3978875073</v>
      </c>
      <c r="B243" s="12" t="s">
        <v>4</v>
      </c>
      <c r="C243" s="12" t="s">
        <v>5</v>
      </c>
      <c r="D243" s="12" t="s">
        <v>5</v>
      </c>
      <c r="E243" s="13">
        <v>11.56</v>
      </c>
      <c r="F243" s="13">
        <v>3.7</v>
      </c>
      <c r="G243" s="13">
        <v>7.86</v>
      </c>
      <c r="H243" s="8" t="str">
        <f t="shared" si="6"/>
        <v>L</v>
      </c>
      <c r="I243" s="8">
        <f t="shared" si="7"/>
        <v>3</v>
      </c>
    </row>
    <row r="244" spans="1:9">
      <c r="A244" s="3">
        <v>43474.3985643204</v>
      </c>
      <c r="B244" s="12" t="s">
        <v>3</v>
      </c>
      <c r="C244" s="12" t="s">
        <v>33</v>
      </c>
      <c r="D244" s="12" t="s">
        <v>33</v>
      </c>
      <c r="E244" s="13">
        <v>6.4</v>
      </c>
      <c r="F244" s="13">
        <v>1.5</v>
      </c>
      <c r="G244" s="13">
        <v>4.9</v>
      </c>
      <c r="H244" s="8" t="str">
        <f t="shared" si="6"/>
        <v> </v>
      </c>
      <c r="I244" s="8">
        <f t="shared" si="7"/>
        <v>0</v>
      </c>
    </row>
    <row r="245" spans="1:9">
      <c r="A245" s="3">
        <v>43474.4087831189</v>
      </c>
      <c r="B245" s="12" t="s">
        <v>4</v>
      </c>
      <c r="C245" s="12" t="s">
        <v>33</v>
      </c>
      <c r="D245" s="12" t="s">
        <v>5</v>
      </c>
      <c r="E245" s="13">
        <v>6.66</v>
      </c>
      <c r="F245" s="13">
        <v>1.7</v>
      </c>
      <c r="G245" s="13">
        <v>4.96</v>
      </c>
      <c r="H245" s="8" t="str">
        <f t="shared" si="6"/>
        <v> </v>
      </c>
      <c r="I245" s="8">
        <f t="shared" si="7"/>
        <v>0</v>
      </c>
    </row>
    <row r="246" spans="1:9">
      <c r="A246" s="3">
        <v>43474.4109258885</v>
      </c>
      <c r="B246" s="12" t="s">
        <v>4</v>
      </c>
      <c r="C246" s="12" t="s">
        <v>33</v>
      </c>
      <c r="D246" s="12" t="s">
        <v>33</v>
      </c>
      <c r="E246" s="13">
        <v>7.4</v>
      </c>
      <c r="F246" s="13">
        <v>1.7</v>
      </c>
      <c r="G246" s="13">
        <v>5.7</v>
      </c>
      <c r="H246" s="8" t="str">
        <f t="shared" si="6"/>
        <v> </v>
      </c>
      <c r="I246" s="8">
        <f t="shared" si="7"/>
        <v>0</v>
      </c>
    </row>
    <row r="247" spans="1:9">
      <c r="A247" s="3">
        <v>43474.4133625134</v>
      </c>
      <c r="B247" s="12" t="s">
        <v>4</v>
      </c>
      <c r="C247" s="12" t="s">
        <v>33</v>
      </c>
      <c r="D247" s="12" t="s">
        <v>33</v>
      </c>
      <c r="E247" s="13">
        <v>7.4</v>
      </c>
      <c r="F247" s="13">
        <v>1.7</v>
      </c>
      <c r="G247" s="13">
        <v>5.7</v>
      </c>
      <c r="H247" s="8" t="str">
        <f t="shared" si="6"/>
        <v> </v>
      </c>
      <c r="I247" s="8">
        <f t="shared" si="7"/>
        <v>0</v>
      </c>
    </row>
    <row r="248" spans="1:9">
      <c r="A248" s="3">
        <v>43474.4151423738</v>
      </c>
      <c r="B248" s="12" t="s">
        <v>2</v>
      </c>
      <c r="C248" s="12" t="s">
        <v>5</v>
      </c>
      <c r="D248" s="12" t="s">
        <v>33</v>
      </c>
      <c r="E248" s="13">
        <v>10.3</v>
      </c>
      <c r="F248" s="13">
        <v>3.2</v>
      </c>
      <c r="G248" s="13">
        <v>7.1</v>
      </c>
      <c r="H248" s="8" t="str">
        <f t="shared" si="6"/>
        <v>S</v>
      </c>
      <c r="I248" s="8">
        <f t="shared" si="7"/>
        <v>1</v>
      </c>
    </row>
    <row r="249" spans="1:9">
      <c r="A249" s="3">
        <v>43474.415710766</v>
      </c>
      <c r="B249" s="12" t="s">
        <v>3</v>
      </c>
      <c r="C249" s="12" t="s">
        <v>5</v>
      </c>
      <c r="D249" s="12" t="s">
        <v>33</v>
      </c>
      <c r="E249" s="13">
        <v>11.3</v>
      </c>
      <c r="F249" s="13">
        <v>3.5</v>
      </c>
      <c r="G249" s="13">
        <v>7.8</v>
      </c>
      <c r="H249" s="8" t="str">
        <f t="shared" si="6"/>
        <v>M</v>
      </c>
      <c r="I249" s="8">
        <f t="shared" si="7"/>
        <v>2</v>
      </c>
    </row>
    <row r="250" spans="1:9">
      <c r="A250" s="3">
        <v>43474.4206644714</v>
      </c>
      <c r="B250" s="12" t="s">
        <v>4</v>
      </c>
      <c r="C250" s="12" t="s">
        <v>5</v>
      </c>
      <c r="D250" s="12" t="s">
        <v>5</v>
      </c>
      <c r="E250" s="13">
        <v>11.56</v>
      </c>
      <c r="F250" s="13">
        <v>3.7</v>
      </c>
      <c r="G250" s="13">
        <v>7.86</v>
      </c>
      <c r="H250" s="8" t="str">
        <f t="shared" si="6"/>
        <v>L</v>
      </c>
      <c r="I250" s="8">
        <f t="shared" si="7"/>
        <v>3</v>
      </c>
    </row>
    <row r="251" spans="1:9">
      <c r="A251" s="3">
        <v>43474.4241361097</v>
      </c>
      <c r="B251" s="12" t="s">
        <v>4</v>
      </c>
      <c r="C251" s="12" t="s">
        <v>33</v>
      </c>
      <c r="D251" s="12" t="s">
        <v>5</v>
      </c>
      <c r="E251" s="13">
        <v>6.66</v>
      </c>
      <c r="F251" s="13">
        <v>1.7</v>
      </c>
      <c r="G251" s="13">
        <v>4.96</v>
      </c>
      <c r="H251" s="8" t="str">
        <f t="shared" si="6"/>
        <v> </v>
      </c>
      <c r="I251" s="8">
        <f t="shared" si="7"/>
        <v>0</v>
      </c>
    </row>
    <row r="252" spans="1:9">
      <c r="A252" s="3">
        <v>43474.430180526</v>
      </c>
      <c r="B252" s="12" t="s">
        <v>3</v>
      </c>
      <c r="C252" s="12" t="s">
        <v>5</v>
      </c>
      <c r="D252" s="12" t="s">
        <v>33</v>
      </c>
      <c r="E252" s="13">
        <v>11.3</v>
      </c>
      <c r="F252" s="13">
        <v>3.5</v>
      </c>
      <c r="G252" s="13">
        <v>7.8</v>
      </c>
      <c r="H252" s="8" t="str">
        <f t="shared" si="6"/>
        <v>M</v>
      </c>
      <c r="I252" s="8">
        <f t="shared" si="7"/>
        <v>2</v>
      </c>
    </row>
    <row r="253" spans="1:9">
      <c r="A253" s="3">
        <v>43474.4344745682</v>
      </c>
      <c r="B253" s="12" t="s">
        <v>4</v>
      </c>
      <c r="C253" s="12" t="s">
        <v>5</v>
      </c>
      <c r="D253" s="12" t="s">
        <v>5</v>
      </c>
      <c r="E253" s="13">
        <v>11.56</v>
      </c>
      <c r="F253" s="13">
        <v>3.7</v>
      </c>
      <c r="G253" s="13">
        <v>7.86</v>
      </c>
      <c r="H253" s="8" t="str">
        <f t="shared" si="6"/>
        <v>L</v>
      </c>
      <c r="I253" s="8">
        <f t="shared" si="7"/>
        <v>3</v>
      </c>
    </row>
    <row r="254" spans="1:9">
      <c r="A254" s="3">
        <v>43474.435972537</v>
      </c>
      <c r="B254" s="12" t="s">
        <v>3</v>
      </c>
      <c r="C254" s="12" t="s">
        <v>33</v>
      </c>
      <c r="D254" s="12" t="s">
        <v>33</v>
      </c>
      <c r="E254" s="13">
        <v>6.4</v>
      </c>
      <c r="F254" s="13">
        <v>1.5</v>
      </c>
      <c r="G254" s="13">
        <v>4.9</v>
      </c>
      <c r="H254" s="8" t="str">
        <f t="shared" si="6"/>
        <v> </v>
      </c>
      <c r="I254" s="8">
        <f t="shared" si="7"/>
        <v>0</v>
      </c>
    </row>
    <row r="255" spans="1:9">
      <c r="A255" s="3">
        <v>43474.448528399</v>
      </c>
      <c r="B255" s="12" t="s">
        <v>4</v>
      </c>
      <c r="C255" s="12" t="s">
        <v>33</v>
      </c>
      <c r="D255" s="12" t="s">
        <v>5</v>
      </c>
      <c r="E255" s="13">
        <v>6.66</v>
      </c>
      <c r="F255" s="13">
        <v>1.7</v>
      </c>
      <c r="G255" s="13">
        <v>4.96</v>
      </c>
      <c r="H255" s="8" t="str">
        <f t="shared" si="6"/>
        <v> </v>
      </c>
      <c r="I255" s="8">
        <f t="shared" si="7"/>
        <v>0</v>
      </c>
    </row>
    <row r="256" spans="1:9">
      <c r="A256" s="3">
        <v>43474.4485653455</v>
      </c>
      <c r="B256" s="12" t="s">
        <v>3</v>
      </c>
      <c r="C256" s="12" t="s">
        <v>33</v>
      </c>
      <c r="D256" s="12" t="s">
        <v>33</v>
      </c>
      <c r="E256" s="13">
        <v>6.4</v>
      </c>
      <c r="F256" s="13">
        <v>1.5</v>
      </c>
      <c r="G256" s="13">
        <v>4.9</v>
      </c>
      <c r="H256" s="8" t="str">
        <f t="shared" si="6"/>
        <v> </v>
      </c>
      <c r="I256" s="8">
        <f t="shared" si="7"/>
        <v>0</v>
      </c>
    </row>
    <row r="257" spans="1:9">
      <c r="A257" s="3">
        <v>43474.4593837577</v>
      </c>
      <c r="B257" s="12" t="s">
        <v>4</v>
      </c>
      <c r="C257" s="12" t="s">
        <v>33</v>
      </c>
      <c r="D257" s="12" t="s">
        <v>33</v>
      </c>
      <c r="E257" s="13">
        <v>7.4</v>
      </c>
      <c r="F257" s="13">
        <v>1.7</v>
      </c>
      <c r="G257" s="13">
        <v>5.7</v>
      </c>
      <c r="H257" s="8" t="str">
        <f t="shared" si="6"/>
        <v> </v>
      </c>
      <c r="I257" s="8">
        <f t="shared" si="7"/>
        <v>0</v>
      </c>
    </row>
    <row r="258" spans="1:9">
      <c r="A258" s="3">
        <v>43474.4595455775</v>
      </c>
      <c r="B258" s="12" t="s">
        <v>4</v>
      </c>
      <c r="C258" s="12" t="s">
        <v>33</v>
      </c>
      <c r="D258" s="12" t="s">
        <v>33</v>
      </c>
      <c r="E258" s="13">
        <v>7.4</v>
      </c>
      <c r="F258" s="13">
        <v>1.7</v>
      </c>
      <c r="G258" s="13">
        <v>5.7</v>
      </c>
      <c r="H258" s="8" t="str">
        <f t="shared" si="6"/>
        <v> </v>
      </c>
      <c r="I258" s="8">
        <f t="shared" si="7"/>
        <v>0</v>
      </c>
    </row>
    <row r="259" spans="1:9">
      <c r="A259" s="3">
        <v>43474.4618345264</v>
      </c>
      <c r="B259" s="12" t="s">
        <v>2</v>
      </c>
      <c r="C259" s="12" t="s">
        <v>5</v>
      </c>
      <c r="D259" s="12" t="s">
        <v>33</v>
      </c>
      <c r="E259" s="13">
        <v>10.3</v>
      </c>
      <c r="F259" s="13">
        <v>3.2</v>
      </c>
      <c r="G259" s="13">
        <v>7.1</v>
      </c>
      <c r="H259" s="8" t="str">
        <f t="shared" si="6"/>
        <v>S</v>
      </c>
      <c r="I259" s="8">
        <f t="shared" si="7"/>
        <v>1</v>
      </c>
    </row>
    <row r="260" spans="1:9">
      <c r="A260" s="3">
        <v>43474.4647732431</v>
      </c>
      <c r="B260" s="12" t="s">
        <v>2</v>
      </c>
      <c r="C260" s="12" t="s">
        <v>33</v>
      </c>
      <c r="D260" s="12" t="s">
        <v>33</v>
      </c>
      <c r="E260" s="13">
        <v>5.4</v>
      </c>
      <c r="F260" s="13">
        <v>1.2</v>
      </c>
      <c r="G260" s="13">
        <v>4.2</v>
      </c>
      <c r="H260" s="8" t="str">
        <f t="shared" si="6"/>
        <v> </v>
      </c>
      <c r="I260" s="8">
        <f t="shared" si="7"/>
        <v>0</v>
      </c>
    </row>
    <row r="261" spans="1:9">
      <c r="A261" s="3">
        <v>43474.4682134017</v>
      </c>
      <c r="B261" s="12" t="s">
        <v>3</v>
      </c>
      <c r="C261" s="12" t="s">
        <v>5</v>
      </c>
      <c r="D261" s="12" t="s">
        <v>33</v>
      </c>
      <c r="E261" s="13">
        <v>11.3</v>
      </c>
      <c r="F261" s="13">
        <v>3.5</v>
      </c>
      <c r="G261" s="13">
        <v>7.8</v>
      </c>
      <c r="H261" s="8" t="str">
        <f t="shared" si="6"/>
        <v>M</v>
      </c>
      <c r="I261" s="8">
        <f t="shared" si="7"/>
        <v>2</v>
      </c>
    </row>
    <row r="262" spans="1:9">
      <c r="A262" s="3">
        <v>43474.4714276733</v>
      </c>
      <c r="B262" s="12" t="s">
        <v>2</v>
      </c>
      <c r="C262" s="12" t="s">
        <v>33</v>
      </c>
      <c r="D262" s="12" t="s">
        <v>33</v>
      </c>
      <c r="E262" s="13">
        <v>5.4</v>
      </c>
      <c r="F262" s="13">
        <v>1.2</v>
      </c>
      <c r="G262" s="13">
        <v>4.2</v>
      </c>
      <c r="H262" s="8" t="str">
        <f t="shared" si="6"/>
        <v> </v>
      </c>
      <c r="I262" s="8">
        <f t="shared" si="7"/>
        <v>0</v>
      </c>
    </row>
    <row r="263" spans="1:9">
      <c r="A263" s="3">
        <v>43474.4742731111</v>
      </c>
      <c r="B263" s="12" t="s">
        <v>4</v>
      </c>
      <c r="C263" s="12" t="s">
        <v>33</v>
      </c>
      <c r="D263" s="12" t="s">
        <v>5</v>
      </c>
      <c r="E263" s="13">
        <v>6.66</v>
      </c>
      <c r="F263" s="13">
        <v>1.7</v>
      </c>
      <c r="G263" s="13">
        <v>4.96</v>
      </c>
      <c r="H263" s="8" t="str">
        <f t="shared" si="6"/>
        <v> </v>
      </c>
      <c r="I263" s="8">
        <f t="shared" si="7"/>
        <v>0</v>
      </c>
    </row>
    <row r="264" spans="1:9">
      <c r="A264" s="3">
        <v>43474.480595247</v>
      </c>
      <c r="B264" s="12" t="s">
        <v>2</v>
      </c>
      <c r="C264" s="12" t="s">
        <v>33</v>
      </c>
      <c r="D264" s="12" t="s">
        <v>33</v>
      </c>
      <c r="E264" s="13">
        <v>5.4</v>
      </c>
      <c r="F264" s="13">
        <v>1.2</v>
      </c>
      <c r="G264" s="13">
        <v>4.2</v>
      </c>
      <c r="H264" s="8" t="str">
        <f t="shared" si="6"/>
        <v> </v>
      </c>
      <c r="I264" s="8">
        <f t="shared" si="7"/>
        <v>0</v>
      </c>
    </row>
    <row r="265" spans="1:9">
      <c r="A265" s="3">
        <v>43474.4918449792</v>
      </c>
      <c r="B265" s="12" t="s">
        <v>4</v>
      </c>
      <c r="C265" s="12" t="s">
        <v>5</v>
      </c>
      <c r="D265" s="12" t="s">
        <v>5</v>
      </c>
      <c r="E265" s="13">
        <v>11.56</v>
      </c>
      <c r="F265" s="13">
        <v>3.7</v>
      </c>
      <c r="G265" s="13">
        <v>7.86</v>
      </c>
      <c r="H265" s="8" t="str">
        <f t="shared" si="6"/>
        <v>L</v>
      </c>
      <c r="I265" s="8">
        <f t="shared" si="7"/>
        <v>3</v>
      </c>
    </row>
    <row r="266" spans="1:9">
      <c r="A266" s="3">
        <v>43474.4929201921</v>
      </c>
      <c r="B266" s="12" t="s">
        <v>3</v>
      </c>
      <c r="C266" s="12" t="s">
        <v>33</v>
      </c>
      <c r="D266" s="12" t="s">
        <v>33</v>
      </c>
      <c r="E266" s="13">
        <v>6.4</v>
      </c>
      <c r="F266" s="13">
        <v>1.5</v>
      </c>
      <c r="G266" s="13">
        <v>4.9</v>
      </c>
      <c r="H266" s="8" t="str">
        <f t="shared" si="6"/>
        <v> </v>
      </c>
      <c r="I266" s="8">
        <f t="shared" si="7"/>
        <v>0</v>
      </c>
    </row>
    <row r="267" spans="1:9">
      <c r="A267" s="3">
        <v>43474.4983426697</v>
      </c>
      <c r="B267" s="12" t="s">
        <v>3</v>
      </c>
      <c r="C267" s="12" t="s">
        <v>33</v>
      </c>
      <c r="D267" s="12" t="s">
        <v>33</v>
      </c>
      <c r="E267" s="13">
        <v>6.4</v>
      </c>
      <c r="F267" s="13">
        <v>1.5</v>
      </c>
      <c r="G267" s="13">
        <v>4.9</v>
      </c>
      <c r="H267" s="8" t="str">
        <f t="shared" si="6"/>
        <v> </v>
      </c>
      <c r="I267" s="8">
        <f t="shared" si="7"/>
        <v>0</v>
      </c>
    </row>
    <row r="268" spans="1:9">
      <c r="A268" s="3">
        <v>43474.4990016491</v>
      </c>
      <c r="B268" s="12" t="s">
        <v>4</v>
      </c>
      <c r="C268" s="12" t="s">
        <v>33</v>
      </c>
      <c r="D268" s="12" t="s">
        <v>33</v>
      </c>
      <c r="E268" s="13">
        <v>7.4</v>
      </c>
      <c r="F268" s="13">
        <v>1.7</v>
      </c>
      <c r="G268" s="13">
        <v>5.7</v>
      </c>
      <c r="H268" s="8" t="str">
        <f t="shared" ref="H268:H331" si="8">IF(C268="Yes",B268," ")</f>
        <v> </v>
      </c>
      <c r="I268" s="8">
        <f t="shared" ref="I268:I331" si="9">IF(H268="S",1,IF(H268="M",2,IF(H268="L",3,0)))</f>
        <v>0</v>
      </c>
    </row>
    <row r="269" spans="1:9">
      <c r="A269" s="3">
        <v>43474.5094710274</v>
      </c>
      <c r="B269" s="12" t="s">
        <v>4</v>
      </c>
      <c r="C269" s="12" t="s">
        <v>5</v>
      </c>
      <c r="D269" s="12" t="s">
        <v>5</v>
      </c>
      <c r="E269" s="13">
        <v>11.56</v>
      </c>
      <c r="F269" s="13">
        <v>3.7</v>
      </c>
      <c r="G269" s="13">
        <v>7.86</v>
      </c>
      <c r="H269" s="8" t="str">
        <f t="shared" si="8"/>
        <v>L</v>
      </c>
      <c r="I269" s="8">
        <f t="shared" si="9"/>
        <v>3</v>
      </c>
    </row>
    <row r="270" spans="1:9">
      <c r="A270" s="3">
        <v>43474.514112698</v>
      </c>
      <c r="B270" s="12" t="s">
        <v>4</v>
      </c>
      <c r="C270" s="12" t="s">
        <v>5</v>
      </c>
      <c r="D270" s="12" t="s">
        <v>5</v>
      </c>
      <c r="E270" s="13">
        <v>11.56</v>
      </c>
      <c r="F270" s="13">
        <v>3.7</v>
      </c>
      <c r="G270" s="13">
        <v>7.86</v>
      </c>
      <c r="H270" s="8" t="str">
        <f t="shared" si="8"/>
        <v>L</v>
      </c>
      <c r="I270" s="8">
        <f t="shared" si="9"/>
        <v>3</v>
      </c>
    </row>
    <row r="271" spans="1:9">
      <c r="A271" s="3">
        <v>43474.5221427575</v>
      </c>
      <c r="B271" s="12" t="s">
        <v>4</v>
      </c>
      <c r="C271" s="12" t="s">
        <v>33</v>
      </c>
      <c r="D271" s="12" t="s">
        <v>5</v>
      </c>
      <c r="E271" s="13">
        <v>6.66</v>
      </c>
      <c r="F271" s="13">
        <v>1.7</v>
      </c>
      <c r="G271" s="13">
        <v>4.96</v>
      </c>
      <c r="H271" s="8" t="str">
        <f t="shared" si="8"/>
        <v> </v>
      </c>
      <c r="I271" s="8">
        <f t="shared" si="9"/>
        <v>0</v>
      </c>
    </row>
    <row r="272" spans="1:9">
      <c r="A272" s="3">
        <v>43474.5335988667</v>
      </c>
      <c r="B272" s="12" t="s">
        <v>4</v>
      </c>
      <c r="C272" s="12" t="s">
        <v>33</v>
      </c>
      <c r="D272" s="12" t="s">
        <v>5</v>
      </c>
      <c r="E272" s="13">
        <v>6.66</v>
      </c>
      <c r="F272" s="13">
        <v>1.7</v>
      </c>
      <c r="G272" s="13">
        <v>4.96</v>
      </c>
      <c r="H272" s="8" t="str">
        <f t="shared" si="8"/>
        <v> </v>
      </c>
      <c r="I272" s="8">
        <f t="shared" si="9"/>
        <v>0</v>
      </c>
    </row>
    <row r="273" spans="1:9">
      <c r="A273" s="3">
        <v>43474.5391551883</v>
      </c>
      <c r="B273" s="12" t="s">
        <v>4</v>
      </c>
      <c r="C273" s="12" t="s">
        <v>5</v>
      </c>
      <c r="D273" s="12" t="s">
        <v>5</v>
      </c>
      <c r="E273" s="13">
        <v>11.56</v>
      </c>
      <c r="F273" s="13">
        <v>3.7</v>
      </c>
      <c r="G273" s="13">
        <v>7.86</v>
      </c>
      <c r="H273" s="8" t="str">
        <f t="shared" si="8"/>
        <v>L</v>
      </c>
      <c r="I273" s="8">
        <f t="shared" si="9"/>
        <v>3</v>
      </c>
    </row>
    <row r="274" spans="1:9">
      <c r="A274" s="3">
        <v>43474.5397034253</v>
      </c>
      <c r="B274" s="12" t="s">
        <v>3</v>
      </c>
      <c r="C274" s="12" t="s">
        <v>33</v>
      </c>
      <c r="D274" s="12" t="s">
        <v>33</v>
      </c>
      <c r="E274" s="13">
        <v>6.4</v>
      </c>
      <c r="F274" s="13">
        <v>1.5</v>
      </c>
      <c r="G274" s="13">
        <v>4.9</v>
      </c>
      <c r="H274" s="8" t="str">
        <f t="shared" si="8"/>
        <v> </v>
      </c>
      <c r="I274" s="8">
        <f t="shared" si="9"/>
        <v>0</v>
      </c>
    </row>
    <row r="275" spans="1:9">
      <c r="A275" s="3">
        <v>43474.5638229093</v>
      </c>
      <c r="B275" s="12" t="s">
        <v>4</v>
      </c>
      <c r="C275" s="12" t="s">
        <v>33</v>
      </c>
      <c r="D275" s="12" t="s">
        <v>5</v>
      </c>
      <c r="E275" s="13">
        <v>6.66</v>
      </c>
      <c r="F275" s="13">
        <v>1.7</v>
      </c>
      <c r="G275" s="13">
        <v>4.96</v>
      </c>
      <c r="H275" s="8" t="str">
        <f t="shared" si="8"/>
        <v> </v>
      </c>
      <c r="I275" s="8">
        <f t="shared" si="9"/>
        <v>0</v>
      </c>
    </row>
    <row r="276" spans="1:9">
      <c r="A276" s="3">
        <v>43474.5680227441</v>
      </c>
      <c r="B276" s="12" t="s">
        <v>4</v>
      </c>
      <c r="C276" s="12" t="s">
        <v>33</v>
      </c>
      <c r="D276" s="12" t="s">
        <v>5</v>
      </c>
      <c r="E276" s="13">
        <v>6.66</v>
      </c>
      <c r="F276" s="13">
        <v>1.7</v>
      </c>
      <c r="G276" s="13">
        <v>4.96</v>
      </c>
      <c r="H276" s="8" t="str">
        <f t="shared" si="8"/>
        <v> </v>
      </c>
      <c r="I276" s="8">
        <f t="shared" si="9"/>
        <v>0</v>
      </c>
    </row>
    <row r="277" spans="1:9">
      <c r="A277" s="3">
        <v>43474.5682780759</v>
      </c>
      <c r="B277" s="12" t="s">
        <v>4</v>
      </c>
      <c r="C277" s="12" t="s">
        <v>5</v>
      </c>
      <c r="D277" s="12" t="s">
        <v>5</v>
      </c>
      <c r="E277" s="13">
        <v>11.56</v>
      </c>
      <c r="F277" s="13">
        <v>3.7</v>
      </c>
      <c r="G277" s="13">
        <v>7.86</v>
      </c>
      <c r="H277" s="8" t="str">
        <f t="shared" si="8"/>
        <v>L</v>
      </c>
      <c r="I277" s="8">
        <f t="shared" si="9"/>
        <v>3</v>
      </c>
    </row>
    <row r="278" spans="1:9">
      <c r="A278" s="3">
        <v>43474.5693696355</v>
      </c>
      <c r="B278" s="12" t="s">
        <v>2</v>
      </c>
      <c r="C278" s="12" t="s">
        <v>33</v>
      </c>
      <c r="D278" s="12" t="s">
        <v>33</v>
      </c>
      <c r="E278" s="13">
        <v>5.4</v>
      </c>
      <c r="F278" s="13">
        <v>1.2</v>
      </c>
      <c r="G278" s="13">
        <v>4.2</v>
      </c>
      <c r="H278" s="8" t="str">
        <f t="shared" si="8"/>
        <v> </v>
      </c>
      <c r="I278" s="8">
        <f t="shared" si="9"/>
        <v>0</v>
      </c>
    </row>
    <row r="279" spans="1:9">
      <c r="A279" s="3">
        <v>43474.5713037226</v>
      </c>
      <c r="B279" s="12" t="s">
        <v>4</v>
      </c>
      <c r="C279" s="12" t="s">
        <v>33</v>
      </c>
      <c r="D279" s="12" t="s">
        <v>5</v>
      </c>
      <c r="E279" s="13">
        <v>6.66</v>
      </c>
      <c r="F279" s="13">
        <v>1.7</v>
      </c>
      <c r="G279" s="13">
        <v>4.96</v>
      </c>
      <c r="H279" s="8" t="str">
        <f t="shared" si="8"/>
        <v> </v>
      </c>
      <c r="I279" s="8">
        <f t="shared" si="9"/>
        <v>0</v>
      </c>
    </row>
    <row r="280" spans="1:9">
      <c r="A280" s="3">
        <v>43474.5827778046</v>
      </c>
      <c r="B280" s="12" t="s">
        <v>3</v>
      </c>
      <c r="C280" s="12" t="s">
        <v>33</v>
      </c>
      <c r="D280" s="12" t="s">
        <v>33</v>
      </c>
      <c r="E280" s="13">
        <v>6.4</v>
      </c>
      <c r="F280" s="13">
        <v>1.5</v>
      </c>
      <c r="G280" s="13">
        <v>4.9</v>
      </c>
      <c r="H280" s="8" t="str">
        <f t="shared" si="8"/>
        <v> </v>
      </c>
      <c r="I280" s="8">
        <f t="shared" si="9"/>
        <v>0</v>
      </c>
    </row>
    <row r="281" spans="1:9">
      <c r="A281" s="3">
        <v>43474.586000562</v>
      </c>
      <c r="B281" s="12" t="s">
        <v>4</v>
      </c>
      <c r="C281" s="12" t="s">
        <v>5</v>
      </c>
      <c r="D281" s="12" t="s">
        <v>5</v>
      </c>
      <c r="E281" s="13">
        <v>11.56</v>
      </c>
      <c r="F281" s="13">
        <v>3.7</v>
      </c>
      <c r="G281" s="13">
        <v>7.86</v>
      </c>
      <c r="H281" s="8" t="str">
        <f t="shared" si="8"/>
        <v>L</v>
      </c>
      <c r="I281" s="8">
        <f t="shared" si="9"/>
        <v>3</v>
      </c>
    </row>
    <row r="282" spans="1:9">
      <c r="A282" s="3">
        <v>43474.5939553038</v>
      </c>
      <c r="B282" s="12" t="s">
        <v>4</v>
      </c>
      <c r="C282" s="12" t="s">
        <v>33</v>
      </c>
      <c r="D282" s="12" t="s">
        <v>33</v>
      </c>
      <c r="E282" s="13">
        <v>7.4</v>
      </c>
      <c r="F282" s="13">
        <v>1.7</v>
      </c>
      <c r="G282" s="13">
        <v>5.7</v>
      </c>
      <c r="H282" s="8" t="str">
        <f t="shared" si="8"/>
        <v> </v>
      </c>
      <c r="I282" s="8">
        <f t="shared" si="9"/>
        <v>0</v>
      </c>
    </row>
    <row r="283" spans="1:9">
      <c r="A283" s="3">
        <v>43474.5942439807</v>
      </c>
      <c r="B283" s="12" t="s">
        <v>4</v>
      </c>
      <c r="C283" s="12" t="s">
        <v>33</v>
      </c>
      <c r="D283" s="12" t="s">
        <v>5</v>
      </c>
      <c r="E283" s="13">
        <v>6.66</v>
      </c>
      <c r="F283" s="13">
        <v>1.7</v>
      </c>
      <c r="G283" s="13">
        <v>4.96</v>
      </c>
      <c r="H283" s="8" t="str">
        <f t="shared" si="8"/>
        <v> </v>
      </c>
      <c r="I283" s="8">
        <f t="shared" si="9"/>
        <v>0</v>
      </c>
    </row>
    <row r="284" spans="1:9">
      <c r="A284" s="3">
        <v>43474.6077586387</v>
      </c>
      <c r="B284" s="12" t="s">
        <v>4</v>
      </c>
      <c r="C284" s="12" t="s">
        <v>33</v>
      </c>
      <c r="D284" s="12" t="s">
        <v>5</v>
      </c>
      <c r="E284" s="13">
        <v>6.66</v>
      </c>
      <c r="F284" s="13">
        <v>1.7</v>
      </c>
      <c r="G284" s="13">
        <v>4.96</v>
      </c>
      <c r="H284" s="8" t="str">
        <f t="shared" si="8"/>
        <v> </v>
      </c>
      <c r="I284" s="8">
        <f t="shared" si="9"/>
        <v>0</v>
      </c>
    </row>
    <row r="285" spans="1:9">
      <c r="A285" s="3">
        <v>43474.6084700493</v>
      </c>
      <c r="B285" s="12" t="s">
        <v>4</v>
      </c>
      <c r="C285" s="12" t="s">
        <v>33</v>
      </c>
      <c r="D285" s="12" t="s">
        <v>33</v>
      </c>
      <c r="E285" s="13">
        <v>7.4</v>
      </c>
      <c r="F285" s="13">
        <v>1.7</v>
      </c>
      <c r="G285" s="13">
        <v>5.7</v>
      </c>
      <c r="H285" s="8" t="str">
        <f t="shared" si="8"/>
        <v> </v>
      </c>
      <c r="I285" s="8">
        <f t="shared" si="9"/>
        <v>0</v>
      </c>
    </row>
    <row r="286" spans="1:9">
      <c r="A286" s="3">
        <v>43474.6146429054</v>
      </c>
      <c r="B286" s="12" t="s">
        <v>3</v>
      </c>
      <c r="C286" s="12" t="s">
        <v>33</v>
      </c>
      <c r="D286" s="12" t="s">
        <v>33</v>
      </c>
      <c r="E286" s="13">
        <v>6.4</v>
      </c>
      <c r="F286" s="13">
        <v>1.5</v>
      </c>
      <c r="G286" s="13">
        <v>4.9</v>
      </c>
      <c r="H286" s="8" t="str">
        <f t="shared" si="8"/>
        <v> </v>
      </c>
      <c r="I286" s="8">
        <f t="shared" si="9"/>
        <v>0</v>
      </c>
    </row>
    <row r="287" spans="1:9">
      <c r="A287" s="3">
        <v>43474.6147187419</v>
      </c>
      <c r="B287" s="12" t="s">
        <v>4</v>
      </c>
      <c r="C287" s="12" t="s">
        <v>33</v>
      </c>
      <c r="D287" s="12" t="s">
        <v>5</v>
      </c>
      <c r="E287" s="13">
        <v>6.66</v>
      </c>
      <c r="F287" s="13">
        <v>1.7</v>
      </c>
      <c r="G287" s="13">
        <v>4.96</v>
      </c>
      <c r="H287" s="8" t="str">
        <f t="shared" si="8"/>
        <v> </v>
      </c>
      <c r="I287" s="8">
        <f t="shared" si="9"/>
        <v>0</v>
      </c>
    </row>
    <row r="288" spans="1:9">
      <c r="A288" s="3">
        <v>43474.6275373802</v>
      </c>
      <c r="B288" s="12" t="s">
        <v>4</v>
      </c>
      <c r="C288" s="12" t="s">
        <v>33</v>
      </c>
      <c r="D288" s="12" t="s">
        <v>5</v>
      </c>
      <c r="E288" s="13">
        <v>6.66</v>
      </c>
      <c r="F288" s="13">
        <v>1.7</v>
      </c>
      <c r="G288" s="13">
        <v>4.96</v>
      </c>
      <c r="H288" s="8" t="str">
        <f t="shared" si="8"/>
        <v> </v>
      </c>
      <c r="I288" s="8">
        <f t="shared" si="9"/>
        <v>0</v>
      </c>
    </row>
    <row r="289" spans="1:9">
      <c r="A289" s="3">
        <v>43474.6306314548</v>
      </c>
      <c r="B289" s="12" t="s">
        <v>4</v>
      </c>
      <c r="C289" s="12" t="s">
        <v>33</v>
      </c>
      <c r="D289" s="12" t="s">
        <v>5</v>
      </c>
      <c r="E289" s="13">
        <v>6.66</v>
      </c>
      <c r="F289" s="13">
        <v>1.7</v>
      </c>
      <c r="G289" s="13">
        <v>4.96</v>
      </c>
      <c r="H289" s="8" t="str">
        <f t="shared" si="8"/>
        <v> </v>
      </c>
      <c r="I289" s="8">
        <f t="shared" si="9"/>
        <v>0</v>
      </c>
    </row>
    <row r="290" spans="1:9">
      <c r="A290" s="3">
        <v>43474.6339166244</v>
      </c>
      <c r="B290" s="12" t="s">
        <v>4</v>
      </c>
      <c r="C290" s="12" t="s">
        <v>33</v>
      </c>
      <c r="D290" s="12" t="s">
        <v>5</v>
      </c>
      <c r="E290" s="13">
        <v>6.66</v>
      </c>
      <c r="F290" s="13">
        <v>1.7</v>
      </c>
      <c r="G290" s="13">
        <v>4.96</v>
      </c>
      <c r="H290" s="8" t="str">
        <f t="shared" si="8"/>
        <v> </v>
      </c>
      <c r="I290" s="8">
        <f t="shared" si="9"/>
        <v>0</v>
      </c>
    </row>
    <row r="291" spans="1:9">
      <c r="A291" s="3">
        <v>43474.6362240827</v>
      </c>
      <c r="B291" s="12" t="s">
        <v>3</v>
      </c>
      <c r="C291" s="12" t="s">
        <v>33</v>
      </c>
      <c r="D291" s="12" t="s">
        <v>33</v>
      </c>
      <c r="E291" s="13">
        <v>6.4</v>
      </c>
      <c r="F291" s="13">
        <v>1.5</v>
      </c>
      <c r="G291" s="13">
        <v>4.9</v>
      </c>
      <c r="H291" s="8" t="str">
        <f t="shared" si="8"/>
        <v> </v>
      </c>
      <c r="I291" s="8">
        <f t="shared" si="9"/>
        <v>0</v>
      </c>
    </row>
    <row r="292" spans="1:9">
      <c r="A292" s="3">
        <v>43474.6522130789</v>
      </c>
      <c r="B292" s="12" t="s">
        <v>2</v>
      </c>
      <c r="C292" s="12" t="s">
        <v>5</v>
      </c>
      <c r="D292" s="12" t="s">
        <v>33</v>
      </c>
      <c r="E292" s="13">
        <v>10.3</v>
      </c>
      <c r="F292" s="13">
        <v>3.2</v>
      </c>
      <c r="G292" s="13">
        <v>7.1</v>
      </c>
      <c r="H292" s="8" t="str">
        <f t="shared" si="8"/>
        <v>S</v>
      </c>
      <c r="I292" s="8">
        <f t="shared" si="9"/>
        <v>1</v>
      </c>
    </row>
    <row r="293" spans="1:9">
      <c r="A293" s="3">
        <v>43474.6527459826</v>
      </c>
      <c r="B293" s="12" t="s">
        <v>4</v>
      </c>
      <c r="C293" s="12" t="s">
        <v>33</v>
      </c>
      <c r="D293" s="12" t="s">
        <v>33</v>
      </c>
      <c r="E293" s="13">
        <v>7.4</v>
      </c>
      <c r="F293" s="13">
        <v>1.7</v>
      </c>
      <c r="G293" s="13">
        <v>5.7</v>
      </c>
      <c r="H293" s="8" t="str">
        <f t="shared" si="8"/>
        <v> </v>
      </c>
      <c r="I293" s="8">
        <f t="shared" si="9"/>
        <v>0</v>
      </c>
    </row>
    <row r="294" spans="1:9">
      <c r="A294" s="3">
        <v>43474.6619497862</v>
      </c>
      <c r="B294" s="12" t="s">
        <v>3</v>
      </c>
      <c r="C294" s="12" t="s">
        <v>33</v>
      </c>
      <c r="D294" s="12" t="s">
        <v>33</v>
      </c>
      <c r="E294" s="13">
        <v>6.4</v>
      </c>
      <c r="F294" s="13">
        <v>1.5</v>
      </c>
      <c r="G294" s="13">
        <v>4.9</v>
      </c>
      <c r="H294" s="8" t="str">
        <f t="shared" si="8"/>
        <v> </v>
      </c>
      <c r="I294" s="8">
        <f t="shared" si="9"/>
        <v>0</v>
      </c>
    </row>
    <row r="295" spans="1:9">
      <c r="A295" s="3">
        <v>43474.6661070687</v>
      </c>
      <c r="B295" s="12" t="s">
        <v>4</v>
      </c>
      <c r="C295" s="12" t="s">
        <v>33</v>
      </c>
      <c r="D295" s="12" t="s">
        <v>5</v>
      </c>
      <c r="E295" s="13">
        <v>6.66</v>
      </c>
      <c r="F295" s="13">
        <v>1.7</v>
      </c>
      <c r="G295" s="13">
        <v>4.96</v>
      </c>
      <c r="H295" s="8" t="str">
        <f t="shared" si="8"/>
        <v> </v>
      </c>
      <c r="I295" s="8">
        <f t="shared" si="9"/>
        <v>0</v>
      </c>
    </row>
    <row r="296" spans="1:9">
      <c r="A296" s="3">
        <v>43474.6664342202</v>
      </c>
      <c r="B296" s="12" t="s">
        <v>4</v>
      </c>
      <c r="C296" s="12" t="s">
        <v>5</v>
      </c>
      <c r="D296" s="12" t="s">
        <v>5</v>
      </c>
      <c r="E296" s="13">
        <v>11.56</v>
      </c>
      <c r="F296" s="13">
        <v>3.7</v>
      </c>
      <c r="G296" s="13">
        <v>7.86</v>
      </c>
      <c r="H296" s="8" t="str">
        <f t="shared" si="8"/>
        <v>L</v>
      </c>
      <c r="I296" s="8">
        <f t="shared" si="9"/>
        <v>3</v>
      </c>
    </row>
    <row r="297" spans="1:9">
      <c r="A297" s="3">
        <v>43474.6894542982</v>
      </c>
      <c r="B297" s="12" t="s">
        <v>4</v>
      </c>
      <c r="C297" s="12" t="s">
        <v>5</v>
      </c>
      <c r="D297" s="12" t="s">
        <v>5</v>
      </c>
      <c r="E297" s="13">
        <v>11.56</v>
      </c>
      <c r="F297" s="13">
        <v>3.7</v>
      </c>
      <c r="G297" s="13">
        <v>7.86</v>
      </c>
      <c r="H297" s="8" t="str">
        <f t="shared" si="8"/>
        <v>L</v>
      </c>
      <c r="I297" s="8">
        <f t="shared" si="9"/>
        <v>3</v>
      </c>
    </row>
    <row r="298" spans="1:9">
      <c r="A298" s="3">
        <v>43474.6939563502</v>
      </c>
      <c r="B298" s="12" t="s">
        <v>4</v>
      </c>
      <c r="C298" s="12" t="s">
        <v>33</v>
      </c>
      <c r="D298" s="12" t="s">
        <v>5</v>
      </c>
      <c r="E298" s="13">
        <v>6.66</v>
      </c>
      <c r="F298" s="13">
        <v>1.7</v>
      </c>
      <c r="G298" s="13">
        <v>4.96</v>
      </c>
      <c r="H298" s="8" t="str">
        <f t="shared" si="8"/>
        <v> </v>
      </c>
      <c r="I298" s="8">
        <f t="shared" si="9"/>
        <v>0</v>
      </c>
    </row>
    <row r="299" spans="1:9">
      <c r="A299" s="3">
        <v>43474.7032962558</v>
      </c>
      <c r="B299" s="12" t="s">
        <v>4</v>
      </c>
      <c r="C299" s="12" t="s">
        <v>5</v>
      </c>
      <c r="D299" s="12" t="s">
        <v>5</v>
      </c>
      <c r="E299" s="13">
        <v>11.56</v>
      </c>
      <c r="F299" s="13">
        <v>3.7</v>
      </c>
      <c r="G299" s="13">
        <v>7.86</v>
      </c>
      <c r="H299" s="8" t="str">
        <f t="shared" si="8"/>
        <v>L</v>
      </c>
      <c r="I299" s="8">
        <f t="shared" si="9"/>
        <v>3</v>
      </c>
    </row>
    <row r="300" spans="1:9">
      <c r="A300" s="3">
        <v>43474.7128608299</v>
      </c>
      <c r="B300" s="12" t="s">
        <v>3</v>
      </c>
      <c r="C300" s="12" t="s">
        <v>33</v>
      </c>
      <c r="D300" s="12" t="s">
        <v>33</v>
      </c>
      <c r="E300" s="13">
        <v>6.4</v>
      </c>
      <c r="F300" s="13">
        <v>1.5</v>
      </c>
      <c r="G300" s="13">
        <v>4.9</v>
      </c>
      <c r="H300" s="8" t="str">
        <f t="shared" si="8"/>
        <v> </v>
      </c>
      <c r="I300" s="8">
        <f t="shared" si="9"/>
        <v>0</v>
      </c>
    </row>
    <row r="301" spans="1:9">
      <c r="A301" s="3">
        <v>43474.7132461758</v>
      </c>
      <c r="B301" s="12" t="s">
        <v>2</v>
      </c>
      <c r="C301" s="12" t="s">
        <v>33</v>
      </c>
      <c r="D301" s="12" t="s">
        <v>33</v>
      </c>
      <c r="E301" s="13">
        <v>5.4</v>
      </c>
      <c r="F301" s="13">
        <v>1.2</v>
      </c>
      <c r="G301" s="13">
        <v>4.2</v>
      </c>
      <c r="H301" s="8" t="str">
        <f t="shared" si="8"/>
        <v> </v>
      </c>
      <c r="I301" s="8">
        <f t="shared" si="9"/>
        <v>0</v>
      </c>
    </row>
    <row r="302" spans="1:9">
      <c r="A302" s="3">
        <v>43474.7137838393</v>
      </c>
      <c r="B302" s="12" t="s">
        <v>4</v>
      </c>
      <c r="C302" s="12" t="s">
        <v>33</v>
      </c>
      <c r="D302" s="12" t="s">
        <v>5</v>
      </c>
      <c r="E302" s="13">
        <v>6.66</v>
      </c>
      <c r="F302" s="13">
        <v>1.7</v>
      </c>
      <c r="G302" s="13">
        <v>4.96</v>
      </c>
      <c r="H302" s="8" t="str">
        <f t="shared" si="8"/>
        <v> </v>
      </c>
      <c r="I302" s="8">
        <f t="shared" si="9"/>
        <v>0</v>
      </c>
    </row>
    <row r="303" spans="1:9">
      <c r="A303" s="3">
        <v>43474.716981703</v>
      </c>
      <c r="B303" s="12" t="s">
        <v>3</v>
      </c>
      <c r="C303" s="12" t="s">
        <v>33</v>
      </c>
      <c r="D303" s="12" t="s">
        <v>33</v>
      </c>
      <c r="E303" s="13">
        <v>6.4</v>
      </c>
      <c r="F303" s="13">
        <v>1.5</v>
      </c>
      <c r="G303" s="13">
        <v>4.9</v>
      </c>
      <c r="H303" s="8" t="str">
        <f t="shared" si="8"/>
        <v> </v>
      </c>
      <c r="I303" s="8">
        <f t="shared" si="9"/>
        <v>0</v>
      </c>
    </row>
    <row r="304" spans="1:9">
      <c r="A304" s="3">
        <v>43474.7175554128</v>
      </c>
      <c r="B304" s="12" t="s">
        <v>4</v>
      </c>
      <c r="C304" s="12" t="s">
        <v>33</v>
      </c>
      <c r="D304" s="12" t="s">
        <v>5</v>
      </c>
      <c r="E304" s="13">
        <v>6.66</v>
      </c>
      <c r="F304" s="13">
        <v>1.7</v>
      </c>
      <c r="G304" s="13">
        <v>4.96</v>
      </c>
      <c r="H304" s="8" t="str">
        <f t="shared" si="8"/>
        <v> </v>
      </c>
      <c r="I304" s="8">
        <f t="shared" si="9"/>
        <v>0</v>
      </c>
    </row>
    <row r="305" spans="1:9">
      <c r="A305" s="3">
        <v>43474.733116889</v>
      </c>
      <c r="B305" s="12" t="s">
        <v>2</v>
      </c>
      <c r="C305" s="12" t="s">
        <v>5</v>
      </c>
      <c r="D305" s="12" t="s">
        <v>33</v>
      </c>
      <c r="E305" s="13">
        <v>10.3</v>
      </c>
      <c r="F305" s="13">
        <v>3.2</v>
      </c>
      <c r="G305" s="13">
        <v>7.1</v>
      </c>
      <c r="H305" s="8" t="str">
        <f t="shared" si="8"/>
        <v>S</v>
      </c>
      <c r="I305" s="8">
        <f t="shared" si="9"/>
        <v>1</v>
      </c>
    </row>
    <row r="306" spans="1:9">
      <c r="A306" s="3">
        <v>43474.7411949783</v>
      </c>
      <c r="B306" s="12" t="s">
        <v>4</v>
      </c>
      <c r="C306" s="12" t="s">
        <v>33</v>
      </c>
      <c r="D306" s="12" t="s">
        <v>5</v>
      </c>
      <c r="E306" s="13">
        <v>6.66</v>
      </c>
      <c r="F306" s="13">
        <v>1.7</v>
      </c>
      <c r="G306" s="13">
        <v>4.96</v>
      </c>
      <c r="H306" s="8" t="str">
        <f t="shared" si="8"/>
        <v> </v>
      </c>
      <c r="I306" s="8">
        <f t="shared" si="9"/>
        <v>0</v>
      </c>
    </row>
    <row r="307" spans="1:9">
      <c r="A307" s="3">
        <v>43474.7465740952</v>
      </c>
      <c r="B307" s="12" t="s">
        <v>4</v>
      </c>
      <c r="C307" s="12" t="s">
        <v>33</v>
      </c>
      <c r="D307" s="12" t="s">
        <v>33</v>
      </c>
      <c r="E307" s="13">
        <v>7.4</v>
      </c>
      <c r="F307" s="13">
        <v>1.7</v>
      </c>
      <c r="G307" s="13">
        <v>5.7</v>
      </c>
      <c r="H307" s="8" t="str">
        <f t="shared" si="8"/>
        <v> </v>
      </c>
      <c r="I307" s="8">
        <f t="shared" si="9"/>
        <v>0</v>
      </c>
    </row>
    <row r="308" spans="1:9">
      <c r="A308" s="3">
        <v>43474.7466362375</v>
      </c>
      <c r="B308" s="12" t="s">
        <v>2</v>
      </c>
      <c r="C308" s="12" t="s">
        <v>33</v>
      </c>
      <c r="D308" s="12" t="s">
        <v>33</v>
      </c>
      <c r="E308" s="13">
        <v>5.4</v>
      </c>
      <c r="F308" s="13">
        <v>1.2</v>
      </c>
      <c r="G308" s="13">
        <v>4.2</v>
      </c>
      <c r="H308" s="8" t="str">
        <f t="shared" si="8"/>
        <v> </v>
      </c>
      <c r="I308" s="8">
        <f t="shared" si="9"/>
        <v>0</v>
      </c>
    </row>
    <row r="309" spans="1:9">
      <c r="A309" s="3">
        <v>43474.7473026848</v>
      </c>
      <c r="B309" s="12" t="s">
        <v>4</v>
      </c>
      <c r="C309" s="12" t="s">
        <v>33</v>
      </c>
      <c r="D309" s="12" t="s">
        <v>5</v>
      </c>
      <c r="E309" s="13">
        <v>6.66</v>
      </c>
      <c r="F309" s="13">
        <v>1.7</v>
      </c>
      <c r="G309" s="13">
        <v>4.96</v>
      </c>
      <c r="H309" s="8" t="str">
        <f t="shared" si="8"/>
        <v> </v>
      </c>
      <c r="I309" s="8">
        <f t="shared" si="9"/>
        <v>0</v>
      </c>
    </row>
    <row r="310" spans="1:9">
      <c r="A310" s="3">
        <v>43474.7492512194</v>
      </c>
      <c r="B310" s="12" t="s">
        <v>4</v>
      </c>
      <c r="C310" s="12" t="s">
        <v>5</v>
      </c>
      <c r="D310" s="12" t="s">
        <v>5</v>
      </c>
      <c r="E310" s="13">
        <v>11.56</v>
      </c>
      <c r="F310" s="13">
        <v>3.7</v>
      </c>
      <c r="G310" s="13">
        <v>7.86</v>
      </c>
      <c r="H310" s="8" t="str">
        <f t="shared" si="8"/>
        <v>L</v>
      </c>
      <c r="I310" s="8">
        <f t="shared" si="9"/>
        <v>3</v>
      </c>
    </row>
    <row r="311" spans="1:9">
      <c r="A311" s="3">
        <v>43474.7625650493</v>
      </c>
      <c r="B311" s="12" t="s">
        <v>2</v>
      </c>
      <c r="C311" s="12" t="s">
        <v>5</v>
      </c>
      <c r="D311" s="12" t="s">
        <v>33</v>
      </c>
      <c r="E311" s="13">
        <v>10.3</v>
      </c>
      <c r="F311" s="13">
        <v>3.2</v>
      </c>
      <c r="G311" s="13">
        <v>7.1</v>
      </c>
      <c r="H311" s="8" t="str">
        <f t="shared" si="8"/>
        <v>S</v>
      </c>
      <c r="I311" s="8">
        <f t="shared" si="9"/>
        <v>1</v>
      </c>
    </row>
    <row r="312" spans="1:9">
      <c r="A312" s="3">
        <v>43474.7659999387</v>
      </c>
      <c r="B312" s="12" t="s">
        <v>4</v>
      </c>
      <c r="C312" s="12" t="s">
        <v>5</v>
      </c>
      <c r="D312" s="12" t="s">
        <v>5</v>
      </c>
      <c r="E312" s="13">
        <v>11.56</v>
      </c>
      <c r="F312" s="13">
        <v>3.7</v>
      </c>
      <c r="G312" s="13">
        <v>7.86</v>
      </c>
      <c r="H312" s="8" t="str">
        <f t="shared" si="8"/>
        <v>L</v>
      </c>
      <c r="I312" s="8">
        <f t="shared" si="9"/>
        <v>3</v>
      </c>
    </row>
    <row r="313" spans="1:9">
      <c r="A313" s="3">
        <v>43474.7660476374</v>
      </c>
      <c r="B313" s="12" t="s">
        <v>3</v>
      </c>
      <c r="C313" s="12" t="s">
        <v>5</v>
      </c>
      <c r="D313" s="12" t="s">
        <v>33</v>
      </c>
      <c r="E313" s="13">
        <v>11.3</v>
      </c>
      <c r="F313" s="13">
        <v>3.5</v>
      </c>
      <c r="G313" s="13">
        <v>7.8</v>
      </c>
      <c r="H313" s="8" t="str">
        <f t="shared" si="8"/>
        <v>M</v>
      </c>
      <c r="I313" s="8">
        <f t="shared" si="9"/>
        <v>2</v>
      </c>
    </row>
    <row r="314" spans="1:9">
      <c r="A314" s="3">
        <v>43474.7669283393</v>
      </c>
      <c r="B314" s="12" t="s">
        <v>4</v>
      </c>
      <c r="C314" s="12" t="s">
        <v>5</v>
      </c>
      <c r="D314" s="12" t="s">
        <v>33</v>
      </c>
      <c r="E314" s="13">
        <v>12.3</v>
      </c>
      <c r="F314" s="13">
        <v>3.7</v>
      </c>
      <c r="G314" s="13">
        <v>8.6</v>
      </c>
      <c r="H314" s="8" t="str">
        <f t="shared" si="8"/>
        <v>L</v>
      </c>
      <c r="I314" s="8">
        <f t="shared" si="9"/>
        <v>3</v>
      </c>
    </row>
    <row r="315" spans="1:9">
      <c r="A315" s="3">
        <v>43474.7683829291</v>
      </c>
      <c r="B315" s="12" t="s">
        <v>3</v>
      </c>
      <c r="C315" s="12" t="s">
        <v>33</v>
      </c>
      <c r="D315" s="12" t="s">
        <v>33</v>
      </c>
      <c r="E315" s="13">
        <v>6.4</v>
      </c>
      <c r="F315" s="13">
        <v>1.5</v>
      </c>
      <c r="G315" s="13">
        <v>4.9</v>
      </c>
      <c r="H315" s="8" t="str">
        <f t="shared" si="8"/>
        <v> </v>
      </c>
      <c r="I315" s="8">
        <f t="shared" si="9"/>
        <v>0</v>
      </c>
    </row>
    <row r="316" spans="1:9">
      <c r="A316" s="3">
        <v>43474.7949205419</v>
      </c>
      <c r="B316" s="12" t="s">
        <v>3</v>
      </c>
      <c r="C316" s="12" t="s">
        <v>33</v>
      </c>
      <c r="D316" s="12" t="s">
        <v>33</v>
      </c>
      <c r="E316" s="13">
        <v>6.4</v>
      </c>
      <c r="F316" s="13">
        <v>1.5</v>
      </c>
      <c r="G316" s="13">
        <v>4.9</v>
      </c>
      <c r="H316" s="8" t="str">
        <f t="shared" si="8"/>
        <v> </v>
      </c>
      <c r="I316" s="8">
        <f t="shared" si="9"/>
        <v>0</v>
      </c>
    </row>
    <row r="317" spans="1:9">
      <c r="A317" s="3">
        <v>43474.7990153295</v>
      </c>
      <c r="B317" s="12" t="s">
        <v>4</v>
      </c>
      <c r="C317" s="12" t="s">
        <v>5</v>
      </c>
      <c r="D317" s="12" t="s">
        <v>5</v>
      </c>
      <c r="E317" s="13">
        <v>11.56</v>
      </c>
      <c r="F317" s="13">
        <v>3.7</v>
      </c>
      <c r="G317" s="13">
        <v>7.86</v>
      </c>
      <c r="H317" s="8" t="str">
        <f t="shared" si="8"/>
        <v>L</v>
      </c>
      <c r="I317" s="8">
        <f t="shared" si="9"/>
        <v>3</v>
      </c>
    </row>
    <row r="318" spans="1:9">
      <c r="A318" s="3">
        <v>43474.8037049031</v>
      </c>
      <c r="B318" s="12" t="s">
        <v>4</v>
      </c>
      <c r="C318" s="12" t="s">
        <v>33</v>
      </c>
      <c r="D318" s="12" t="s">
        <v>5</v>
      </c>
      <c r="E318" s="13">
        <v>6.66</v>
      </c>
      <c r="F318" s="13">
        <v>1.7</v>
      </c>
      <c r="G318" s="13">
        <v>4.96</v>
      </c>
      <c r="H318" s="8" t="str">
        <f t="shared" si="8"/>
        <v> </v>
      </c>
      <c r="I318" s="8">
        <f t="shared" si="9"/>
        <v>0</v>
      </c>
    </row>
    <row r="319" spans="1:9">
      <c r="A319" s="3">
        <v>43474.8190889208</v>
      </c>
      <c r="B319" s="12" t="s">
        <v>4</v>
      </c>
      <c r="C319" s="12" t="s">
        <v>33</v>
      </c>
      <c r="D319" s="12" t="s">
        <v>5</v>
      </c>
      <c r="E319" s="13">
        <v>6.66</v>
      </c>
      <c r="F319" s="13">
        <v>1.7</v>
      </c>
      <c r="G319" s="13">
        <v>4.96</v>
      </c>
      <c r="H319" s="8" t="str">
        <f t="shared" si="8"/>
        <v> </v>
      </c>
      <c r="I319" s="8">
        <f t="shared" si="9"/>
        <v>0</v>
      </c>
    </row>
    <row r="320" spans="1:9">
      <c r="A320" s="3">
        <v>43474.822467823</v>
      </c>
      <c r="B320" s="12" t="s">
        <v>4</v>
      </c>
      <c r="C320" s="12" t="s">
        <v>33</v>
      </c>
      <c r="D320" s="12" t="s">
        <v>5</v>
      </c>
      <c r="E320" s="13">
        <v>6.66</v>
      </c>
      <c r="F320" s="13">
        <v>1.7</v>
      </c>
      <c r="G320" s="13">
        <v>4.96</v>
      </c>
      <c r="H320" s="8" t="str">
        <f t="shared" si="8"/>
        <v> </v>
      </c>
      <c r="I320" s="8">
        <f t="shared" si="9"/>
        <v>0</v>
      </c>
    </row>
    <row r="321" spans="1:9">
      <c r="A321" s="3">
        <v>43474.8230364512</v>
      </c>
      <c r="B321" s="12" t="s">
        <v>4</v>
      </c>
      <c r="C321" s="12" t="s">
        <v>33</v>
      </c>
      <c r="D321" s="12" t="s">
        <v>5</v>
      </c>
      <c r="E321" s="13">
        <v>6.66</v>
      </c>
      <c r="F321" s="13">
        <v>1.7</v>
      </c>
      <c r="G321" s="13">
        <v>4.96</v>
      </c>
      <c r="H321" s="8" t="str">
        <f t="shared" si="8"/>
        <v> </v>
      </c>
      <c r="I321" s="8">
        <f t="shared" si="9"/>
        <v>0</v>
      </c>
    </row>
    <row r="322" spans="1:9">
      <c r="A322" s="3">
        <v>43474.8246689844</v>
      </c>
      <c r="B322" s="12" t="s">
        <v>4</v>
      </c>
      <c r="C322" s="12" t="s">
        <v>33</v>
      </c>
      <c r="D322" s="12" t="s">
        <v>5</v>
      </c>
      <c r="E322" s="13">
        <v>6.66</v>
      </c>
      <c r="F322" s="13">
        <v>1.7</v>
      </c>
      <c r="G322" s="13">
        <v>4.96</v>
      </c>
      <c r="H322" s="8" t="str">
        <f t="shared" si="8"/>
        <v> </v>
      </c>
      <c r="I322" s="8">
        <f t="shared" si="9"/>
        <v>0</v>
      </c>
    </row>
    <row r="323" spans="1:9">
      <c r="A323" s="3">
        <v>43474.8339089409</v>
      </c>
      <c r="B323" s="12" t="s">
        <v>4</v>
      </c>
      <c r="C323" s="12" t="s">
        <v>33</v>
      </c>
      <c r="D323" s="12" t="s">
        <v>5</v>
      </c>
      <c r="E323" s="13">
        <v>6.66</v>
      </c>
      <c r="F323" s="13">
        <v>1.7</v>
      </c>
      <c r="G323" s="13">
        <v>4.96</v>
      </c>
      <c r="H323" s="8" t="str">
        <f t="shared" si="8"/>
        <v> </v>
      </c>
      <c r="I323" s="8">
        <f t="shared" si="9"/>
        <v>0</v>
      </c>
    </row>
    <row r="324" spans="1:9">
      <c r="A324" s="3">
        <v>43474.8373022441</v>
      </c>
      <c r="B324" s="12" t="s">
        <v>2</v>
      </c>
      <c r="C324" s="12" t="s">
        <v>33</v>
      </c>
      <c r="D324" s="12" t="s">
        <v>33</v>
      </c>
      <c r="E324" s="13">
        <v>5.4</v>
      </c>
      <c r="F324" s="13">
        <v>1.2</v>
      </c>
      <c r="G324" s="13">
        <v>4.2</v>
      </c>
      <c r="H324" s="8" t="str">
        <f t="shared" si="8"/>
        <v> </v>
      </c>
      <c r="I324" s="8">
        <f t="shared" si="9"/>
        <v>0</v>
      </c>
    </row>
    <row r="325" spans="1:9">
      <c r="A325" s="3">
        <v>43474.8444721946</v>
      </c>
      <c r="B325" s="12" t="s">
        <v>4</v>
      </c>
      <c r="C325" s="12" t="s">
        <v>33</v>
      </c>
      <c r="D325" s="12" t="s">
        <v>5</v>
      </c>
      <c r="E325" s="13">
        <v>6.66</v>
      </c>
      <c r="F325" s="13">
        <v>1.7</v>
      </c>
      <c r="G325" s="13">
        <v>4.96</v>
      </c>
      <c r="H325" s="8" t="str">
        <f t="shared" si="8"/>
        <v> </v>
      </c>
      <c r="I325" s="8">
        <f t="shared" si="9"/>
        <v>0</v>
      </c>
    </row>
    <row r="326" spans="1:9">
      <c r="A326" s="3">
        <v>43474.847198959</v>
      </c>
      <c r="B326" s="12" t="s">
        <v>4</v>
      </c>
      <c r="C326" s="12" t="s">
        <v>33</v>
      </c>
      <c r="D326" s="12" t="s">
        <v>5</v>
      </c>
      <c r="E326" s="13">
        <v>6.66</v>
      </c>
      <c r="F326" s="13">
        <v>1.7</v>
      </c>
      <c r="G326" s="13">
        <v>4.96</v>
      </c>
      <c r="H326" s="8" t="str">
        <f t="shared" si="8"/>
        <v> </v>
      </c>
      <c r="I326" s="8">
        <f t="shared" si="9"/>
        <v>0</v>
      </c>
    </row>
    <row r="327" spans="1:9">
      <c r="A327" s="3">
        <v>43474.850178141</v>
      </c>
      <c r="B327" s="12" t="s">
        <v>3</v>
      </c>
      <c r="C327" s="12" t="s">
        <v>33</v>
      </c>
      <c r="D327" s="12" t="s">
        <v>33</v>
      </c>
      <c r="E327" s="13">
        <v>6.4</v>
      </c>
      <c r="F327" s="13">
        <v>1.5</v>
      </c>
      <c r="G327" s="13">
        <v>4.9</v>
      </c>
      <c r="H327" s="8" t="str">
        <f t="shared" si="8"/>
        <v> </v>
      </c>
      <c r="I327" s="8">
        <f t="shared" si="9"/>
        <v>0</v>
      </c>
    </row>
    <row r="328" spans="1:9">
      <c r="A328" s="3">
        <v>43474.8550117075</v>
      </c>
      <c r="B328" s="12" t="s">
        <v>4</v>
      </c>
      <c r="C328" s="12" t="s">
        <v>33</v>
      </c>
      <c r="D328" s="12" t="s">
        <v>5</v>
      </c>
      <c r="E328" s="13">
        <v>6.66</v>
      </c>
      <c r="F328" s="13">
        <v>1.7</v>
      </c>
      <c r="G328" s="13">
        <v>4.96</v>
      </c>
      <c r="H328" s="8" t="str">
        <f t="shared" si="8"/>
        <v> </v>
      </c>
      <c r="I328" s="8">
        <f t="shared" si="9"/>
        <v>0</v>
      </c>
    </row>
    <row r="329" spans="1:9">
      <c r="A329" s="3">
        <v>43474.8576864103</v>
      </c>
      <c r="B329" s="12" t="s">
        <v>2</v>
      </c>
      <c r="C329" s="12" t="s">
        <v>33</v>
      </c>
      <c r="D329" s="12" t="s">
        <v>33</v>
      </c>
      <c r="E329" s="13">
        <v>5.4</v>
      </c>
      <c r="F329" s="13">
        <v>1.2</v>
      </c>
      <c r="G329" s="13">
        <v>4.2</v>
      </c>
      <c r="H329" s="8" t="str">
        <f t="shared" si="8"/>
        <v> </v>
      </c>
      <c r="I329" s="8">
        <f t="shared" si="9"/>
        <v>0</v>
      </c>
    </row>
    <row r="330" spans="1:9">
      <c r="A330" s="3">
        <v>43474.8608272965</v>
      </c>
      <c r="B330" s="12" t="s">
        <v>4</v>
      </c>
      <c r="C330" s="12" t="s">
        <v>33</v>
      </c>
      <c r="D330" s="12" t="s">
        <v>5</v>
      </c>
      <c r="E330" s="13">
        <v>6.66</v>
      </c>
      <c r="F330" s="13">
        <v>1.7</v>
      </c>
      <c r="G330" s="13">
        <v>4.96</v>
      </c>
      <c r="H330" s="8" t="str">
        <f t="shared" si="8"/>
        <v> </v>
      </c>
      <c r="I330" s="8">
        <f t="shared" si="9"/>
        <v>0</v>
      </c>
    </row>
    <row r="331" spans="1:9">
      <c r="A331" s="3">
        <v>43474.8635910999</v>
      </c>
      <c r="B331" s="12" t="s">
        <v>4</v>
      </c>
      <c r="C331" s="12" t="s">
        <v>33</v>
      </c>
      <c r="D331" s="12" t="s">
        <v>5</v>
      </c>
      <c r="E331" s="13">
        <v>6.66</v>
      </c>
      <c r="F331" s="13">
        <v>1.7</v>
      </c>
      <c r="G331" s="13">
        <v>4.96</v>
      </c>
      <c r="H331" s="8" t="str">
        <f t="shared" si="8"/>
        <v> </v>
      </c>
      <c r="I331" s="8">
        <f t="shared" si="9"/>
        <v>0</v>
      </c>
    </row>
    <row r="332" spans="1:9">
      <c r="A332" s="3">
        <v>43474.8682227207</v>
      </c>
      <c r="B332" s="12" t="s">
        <v>4</v>
      </c>
      <c r="C332" s="12" t="s">
        <v>33</v>
      </c>
      <c r="D332" s="12" t="s">
        <v>5</v>
      </c>
      <c r="E332" s="13">
        <v>6.66</v>
      </c>
      <c r="F332" s="13">
        <v>1.7</v>
      </c>
      <c r="G332" s="13">
        <v>4.96</v>
      </c>
      <c r="H332" s="8" t="str">
        <f t="shared" ref="H332:H395" si="10">IF(C332="Yes",B332," ")</f>
        <v> </v>
      </c>
      <c r="I332" s="8">
        <f t="shared" ref="I332:I395" si="11">IF(H332="S",1,IF(H332="M",2,IF(H332="L",3,0)))</f>
        <v>0</v>
      </c>
    </row>
    <row r="333" spans="1:9">
      <c r="A333" s="3">
        <v>43474.8802727218</v>
      </c>
      <c r="B333" s="12" t="s">
        <v>4</v>
      </c>
      <c r="C333" s="12" t="s">
        <v>33</v>
      </c>
      <c r="D333" s="12" t="s">
        <v>5</v>
      </c>
      <c r="E333" s="13">
        <v>6.66</v>
      </c>
      <c r="F333" s="13">
        <v>1.7</v>
      </c>
      <c r="G333" s="13">
        <v>4.96</v>
      </c>
      <c r="H333" s="8" t="str">
        <f t="shared" si="10"/>
        <v> </v>
      </c>
      <c r="I333" s="8">
        <f t="shared" si="11"/>
        <v>0</v>
      </c>
    </row>
    <row r="334" spans="1:9">
      <c r="A334" s="3">
        <v>43474.8852434614</v>
      </c>
      <c r="B334" s="12" t="s">
        <v>4</v>
      </c>
      <c r="C334" s="12" t="s">
        <v>33</v>
      </c>
      <c r="D334" s="12" t="s">
        <v>33</v>
      </c>
      <c r="E334" s="13">
        <v>7.4</v>
      </c>
      <c r="F334" s="13">
        <v>1.7</v>
      </c>
      <c r="G334" s="13">
        <v>5.7</v>
      </c>
      <c r="H334" s="8" t="str">
        <f t="shared" si="10"/>
        <v> </v>
      </c>
      <c r="I334" s="8">
        <f t="shared" si="11"/>
        <v>0</v>
      </c>
    </row>
    <row r="335" spans="1:9">
      <c r="A335" s="3">
        <v>43474.8895647483</v>
      </c>
      <c r="B335" s="12" t="s">
        <v>3</v>
      </c>
      <c r="C335" s="12" t="s">
        <v>33</v>
      </c>
      <c r="D335" s="12" t="s">
        <v>33</v>
      </c>
      <c r="E335" s="13">
        <v>6.4</v>
      </c>
      <c r="F335" s="13">
        <v>1.5</v>
      </c>
      <c r="G335" s="13">
        <v>4.9</v>
      </c>
      <c r="H335" s="8" t="str">
        <f t="shared" si="10"/>
        <v> </v>
      </c>
      <c r="I335" s="8">
        <f t="shared" si="11"/>
        <v>0</v>
      </c>
    </row>
    <row r="336" spans="1:9">
      <c r="A336" s="3">
        <v>43474.8979299762</v>
      </c>
      <c r="B336" s="12" t="s">
        <v>4</v>
      </c>
      <c r="C336" s="12" t="s">
        <v>5</v>
      </c>
      <c r="D336" s="12" t="s">
        <v>5</v>
      </c>
      <c r="E336" s="13">
        <v>11.56</v>
      </c>
      <c r="F336" s="13">
        <v>3.7</v>
      </c>
      <c r="G336" s="13">
        <v>7.86</v>
      </c>
      <c r="H336" s="8" t="str">
        <f t="shared" si="10"/>
        <v>L</v>
      </c>
      <c r="I336" s="8">
        <f t="shared" si="11"/>
        <v>3</v>
      </c>
    </row>
    <row r="337" spans="1:9">
      <c r="A337" s="3">
        <v>43474.8980738182</v>
      </c>
      <c r="B337" s="12" t="s">
        <v>4</v>
      </c>
      <c r="C337" s="12" t="s">
        <v>33</v>
      </c>
      <c r="D337" s="12" t="s">
        <v>5</v>
      </c>
      <c r="E337" s="13">
        <v>6.66</v>
      </c>
      <c r="F337" s="13">
        <v>1.7</v>
      </c>
      <c r="G337" s="13">
        <v>4.96</v>
      </c>
      <c r="H337" s="8" t="str">
        <f t="shared" si="10"/>
        <v> </v>
      </c>
      <c r="I337" s="8">
        <f t="shared" si="11"/>
        <v>0</v>
      </c>
    </row>
    <row r="338" spans="1:9">
      <c r="A338" s="3">
        <v>43474.902230129</v>
      </c>
      <c r="B338" s="12" t="s">
        <v>4</v>
      </c>
      <c r="C338" s="12" t="s">
        <v>33</v>
      </c>
      <c r="D338" s="12" t="s">
        <v>5</v>
      </c>
      <c r="E338" s="13">
        <v>6.66</v>
      </c>
      <c r="F338" s="13">
        <v>1.7</v>
      </c>
      <c r="G338" s="13">
        <v>4.96</v>
      </c>
      <c r="H338" s="8" t="str">
        <f t="shared" si="10"/>
        <v> </v>
      </c>
      <c r="I338" s="8">
        <f t="shared" si="11"/>
        <v>0</v>
      </c>
    </row>
    <row r="339" spans="1:9">
      <c r="A339" s="3">
        <v>43474.9034497288</v>
      </c>
      <c r="B339" s="12" t="s">
        <v>4</v>
      </c>
      <c r="C339" s="12" t="s">
        <v>33</v>
      </c>
      <c r="D339" s="12" t="s">
        <v>33</v>
      </c>
      <c r="E339" s="13">
        <v>7.4</v>
      </c>
      <c r="F339" s="13">
        <v>1.7</v>
      </c>
      <c r="G339" s="13">
        <v>5.7</v>
      </c>
      <c r="H339" s="8" t="str">
        <f t="shared" si="10"/>
        <v> </v>
      </c>
      <c r="I339" s="8">
        <f t="shared" si="11"/>
        <v>0</v>
      </c>
    </row>
    <row r="340" spans="1:9">
      <c r="A340" s="3">
        <v>43474.9085861056</v>
      </c>
      <c r="B340" s="12" t="s">
        <v>4</v>
      </c>
      <c r="C340" s="12" t="s">
        <v>33</v>
      </c>
      <c r="D340" s="12" t="s">
        <v>5</v>
      </c>
      <c r="E340" s="13">
        <v>6.66</v>
      </c>
      <c r="F340" s="13">
        <v>1.7</v>
      </c>
      <c r="G340" s="13">
        <v>4.96</v>
      </c>
      <c r="H340" s="8" t="str">
        <f t="shared" si="10"/>
        <v> </v>
      </c>
      <c r="I340" s="8">
        <f t="shared" si="11"/>
        <v>0</v>
      </c>
    </row>
    <row r="341" spans="1:9">
      <c r="A341" s="3">
        <v>43474.9088022622</v>
      </c>
      <c r="B341" s="12" t="s">
        <v>2</v>
      </c>
      <c r="C341" s="12" t="s">
        <v>5</v>
      </c>
      <c r="D341" s="12" t="s">
        <v>33</v>
      </c>
      <c r="E341" s="13">
        <v>10.3</v>
      </c>
      <c r="F341" s="13">
        <v>3.2</v>
      </c>
      <c r="G341" s="13">
        <v>7.1</v>
      </c>
      <c r="H341" s="8" t="str">
        <f t="shared" si="10"/>
        <v>S</v>
      </c>
      <c r="I341" s="8">
        <f t="shared" si="11"/>
        <v>1</v>
      </c>
    </row>
    <row r="342" spans="1:9">
      <c r="A342" s="3">
        <v>43474.9126756061</v>
      </c>
      <c r="B342" s="12" t="s">
        <v>3</v>
      </c>
      <c r="C342" s="12" t="s">
        <v>33</v>
      </c>
      <c r="D342" s="12" t="s">
        <v>33</v>
      </c>
      <c r="E342" s="13">
        <v>6.4</v>
      </c>
      <c r="F342" s="13">
        <v>1.5</v>
      </c>
      <c r="G342" s="13">
        <v>4.9</v>
      </c>
      <c r="H342" s="8" t="str">
        <f t="shared" si="10"/>
        <v> </v>
      </c>
      <c r="I342" s="8">
        <f t="shared" si="11"/>
        <v>0</v>
      </c>
    </row>
    <row r="343" spans="1:9">
      <c r="A343" s="3">
        <v>43474.914784255</v>
      </c>
      <c r="B343" s="12" t="s">
        <v>4</v>
      </c>
      <c r="C343" s="12" t="s">
        <v>33</v>
      </c>
      <c r="D343" s="12" t="s">
        <v>5</v>
      </c>
      <c r="E343" s="13">
        <v>6.66</v>
      </c>
      <c r="F343" s="13">
        <v>1.7</v>
      </c>
      <c r="G343" s="13">
        <v>4.96</v>
      </c>
      <c r="H343" s="8" t="str">
        <f t="shared" si="10"/>
        <v> </v>
      </c>
      <c r="I343" s="8">
        <f t="shared" si="11"/>
        <v>0</v>
      </c>
    </row>
    <row r="344" spans="1:9">
      <c r="A344" s="3">
        <v>43474.9172990235</v>
      </c>
      <c r="B344" s="12" t="s">
        <v>4</v>
      </c>
      <c r="C344" s="12" t="s">
        <v>33</v>
      </c>
      <c r="D344" s="12" t="s">
        <v>5</v>
      </c>
      <c r="E344" s="13">
        <v>6.66</v>
      </c>
      <c r="F344" s="13">
        <v>1.7</v>
      </c>
      <c r="G344" s="13">
        <v>4.96</v>
      </c>
      <c r="H344" s="8" t="str">
        <f t="shared" si="10"/>
        <v> </v>
      </c>
      <c r="I344" s="8">
        <f t="shared" si="11"/>
        <v>0</v>
      </c>
    </row>
    <row r="345" spans="1:9">
      <c r="A345" s="3">
        <v>43474.9218076872</v>
      </c>
      <c r="B345" s="12" t="s">
        <v>4</v>
      </c>
      <c r="C345" s="12" t="s">
        <v>33</v>
      </c>
      <c r="D345" s="12" t="s">
        <v>5</v>
      </c>
      <c r="E345" s="13">
        <v>6.66</v>
      </c>
      <c r="F345" s="13">
        <v>1.7</v>
      </c>
      <c r="G345" s="13">
        <v>4.96</v>
      </c>
      <c r="H345" s="8" t="str">
        <f t="shared" si="10"/>
        <v> </v>
      </c>
      <c r="I345" s="8">
        <f t="shared" si="11"/>
        <v>0</v>
      </c>
    </row>
    <row r="346" spans="1:9">
      <c r="A346" s="3">
        <v>43474.9229344719</v>
      </c>
      <c r="B346" s="12" t="s">
        <v>3</v>
      </c>
      <c r="C346" s="12" t="s">
        <v>33</v>
      </c>
      <c r="D346" s="12" t="s">
        <v>33</v>
      </c>
      <c r="E346" s="13">
        <v>6.4</v>
      </c>
      <c r="F346" s="13">
        <v>1.5</v>
      </c>
      <c r="G346" s="13">
        <v>4.9</v>
      </c>
      <c r="H346" s="8" t="str">
        <f t="shared" si="10"/>
        <v> </v>
      </c>
      <c r="I346" s="8">
        <f t="shared" si="11"/>
        <v>0</v>
      </c>
    </row>
    <row r="347" spans="1:9">
      <c r="A347" s="3">
        <v>43474.9236348845</v>
      </c>
      <c r="B347" s="12" t="s">
        <v>4</v>
      </c>
      <c r="C347" s="12" t="s">
        <v>33</v>
      </c>
      <c r="D347" s="12" t="s">
        <v>33</v>
      </c>
      <c r="E347" s="13">
        <v>7.4</v>
      </c>
      <c r="F347" s="13">
        <v>1.7</v>
      </c>
      <c r="G347" s="13">
        <v>5.7</v>
      </c>
      <c r="H347" s="8" t="str">
        <f t="shared" si="10"/>
        <v> </v>
      </c>
      <c r="I347" s="8">
        <f t="shared" si="11"/>
        <v>0</v>
      </c>
    </row>
    <row r="348" spans="1:9">
      <c r="A348" s="3">
        <v>43474.9237496139</v>
      </c>
      <c r="B348" s="12" t="s">
        <v>2</v>
      </c>
      <c r="C348" s="12" t="s">
        <v>5</v>
      </c>
      <c r="D348" s="12" t="s">
        <v>33</v>
      </c>
      <c r="E348" s="13">
        <v>10.3</v>
      </c>
      <c r="F348" s="13">
        <v>3.2</v>
      </c>
      <c r="G348" s="13">
        <v>7.1</v>
      </c>
      <c r="H348" s="8" t="str">
        <f t="shared" si="10"/>
        <v>S</v>
      </c>
      <c r="I348" s="8">
        <f t="shared" si="11"/>
        <v>1</v>
      </c>
    </row>
    <row r="349" spans="1:9">
      <c r="A349" s="3">
        <v>43474.9290090156</v>
      </c>
      <c r="B349" s="12" t="s">
        <v>4</v>
      </c>
      <c r="C349" s="12" t="s">
        <v>33</v>
      </c>
      <c r="D349" s="12" t="s">
        <v>33</v>
      </c>
      <c r="E349" s="13">
        <v>7.4</v>
      </c>
      <c r="F349" s="13">
        <v>1.7</v>
      </c>
      <c r="G349" s="13">
        <v>5.7</v>
      </c>
      <c r="H349" s="8" t="str">
        <f t="shared" si="10"/>
        <v> </v>
      </c>
      <c r="I349" s="8">
        <f t="shared" si="11"/>
        <v>0</v>
      </c>
    </row>
    <row r="350" spans="1:9">
      <c r="A350" s="3">
        <v>43474.9305158374</v>
      </c>
      <c r="B350" s="12" t="s">
        <v>3</v>
      </c>
      <c r="C350" s="12" t="s">
        <v>33</v>
      </c>
      <c r="D350" s="12" t="s">
        <v>33</v>
      </c>
      <c r="E350" s="13">
        <v>6.4</v>
      </c>
      <c r="F350" s="13">
        <v>1.5</v>
      </c>
      <c r="G350" s="13">
        <v>4.9</v>
      </c>
      <c r="H350" s="8" t="str">
        <f t="shared" si="10"/>
        <v> </v>
      </c>
      <c r="I350" s="8">
        <f t="shared" si="11"/>
        <v>0</v>
      </c>
    </row>
    <row r="351" spans="1:9">
      <c r="A351" s="3">
        <v>43474.9352370636</v>
      </c>
      <c r="B351" s="12" t="s">
        <v>2</v>
      </c>
      <c r="C351" s="12" t="s">
        <v>33</v>
      </c>
      <c r="D351" s="12" t="s">
        <v>33</v>
      </c>
      <c r="E351" s="13">
        <v>5.4</v>
      </c>
      <c r="F351" s="13">
        <v>1.2</v>
      </c>
      <c r="G351" s="13">
        <v>4.2</v>
      </c>
      <c r="H351" s="8" t="str">
        <f t="shared" si="10"/>
        <v> </v>
      </c>
      <c r="I351" s="8">
        <f t="shared" si="11"/>
        <v>0</v>
      </c>
    </row>
    <row r="352" spans="1:9">
      <c r="A352" s="3">
        <v>43474.9449441983</v>
      </c>
      <c r="B352" s="12" t="s">
        <v>2</v>
      </c>
      <c r="C352" s="12" t="s">
        <v>5</v>
      </c>
      <c r="D352" s="12" t="s">
        <v>33</v>
      </c>
      <c r="E352" s="13">
        <v>10.3</v>
      </c>
      <c r="F352" s="13">
        <v>3.2</v>
      </c>
      <c r="G352" s="13">
        <v>7.1</v>
      </c>
      <c r="H352" s="8" t="str">
        <f t="shared" si="10"/>
        <v>S</v>
      </c>
      <c r="I352" s="8">
        <f t="shared" si="11"/>
        <v>1</v>
      </c>
    </row>
    <row r="353" spans="1:9">
      <c r="A353" s="3">
        <v>43474.9469543132</v>
      </c>
      <c r="B353" s="12" t="s">
        <v>2</v>
      </c>
      <c r="C353" s="12" t="s">
        <v>33</v>
      </c>
      <c r="D353" s="12" t="s">
        <v>33</v>
      </c>
      <c r="E353" s="13">
        <v>5.4</v>
      </c>
      <c r="F353" s="13">
        <v>1.2</v>
      </c>
      <c r="G353" s="13">
        <v>4.2</v>
      </c>
      <c r="H353" s="8" t="str">
        <f t="shared" si="10"/>
        <v> </v>
      </c>
      <c r="I353" s="8">
        <f t="shared" si="11"/>
        <v>0</v>
      </c>
    </row>
    <row r="354" spans="1:9">
      <c r="A354" s="3">
        <v>43474.9560370898</v>
      </c>
      <c r="B354" s="12" t="s">
        <v>3</v>
      </c>
      <c r="C354" s="12" t="s">
        <v>33</v>
      </c>
      <c r="D354" s="12" t="s">
        <v>33</v>
      </c>
      <c r="E354" s="13">
        <v>6.4</v>
      </c>
      <c r="F354" s="13">
        <v>1.5</v>
      </c>
      <c r="G354" s="13">
        <v>4.9</v>
      </c>
      <c r="H354" s="8" t="str">
        <f t="shared" si="10"/>
        <v> </v>
      </c>
      <c r="I354" s="8">
        <f t="shared" si="11"/>
        <v>0</v>
      </c>
    </row>
    <row r="355" spans="1:9">
      <c r="A355" s="3">
        <v>43474.9599779484</v>
      </c>
      <c r="B355" s="12" t="s">
        <v>4</v>
      </c>
      <c r="C355" s="12" t="s">
        <v>33</v>
      </c>
      <c r="D355" s="12" t="s">
        <v>5</v>
      </c>
      <c r="E355" s="13">
        <v>6.66</v>
      </c>
      <c r="F355" s="13">
        <v>1.7</v>
      </c>
      <c r="G355" s="13">
        <v>4.96</v>
      </c>
      <c r="H355" s="8" t="str">
        <f t="shared" si="10"/>
        <v> </v>
      </c>
      <c r="I355" s="8">
        <f t="shared" si="11"/>
        <v>0</v>
      </c>
    </row>
    <row r="356" spans="1:9">
      <c r="A356" s="3">
        <v>43474.982617936</v>
      </c>
      <c r="B356" s="12" t="s">
        <v>2</v>
      </c>
      <c r="C356" s="12" t="s">
        <v>33</v>
      </c>
      <c r="D356" s="12" t="s">
        <v>33</v>
      </c>
      <c r="E356" s="13">
        <v>5.4</v>
      </c>
      <c r="F356" s="13">
        <v>1.2</v>
      </c>
      <c r="G356" s="13">
        <v>4.2</v>
      </c>
      <c r="H356" s="8" t="str">
        <f t="shared" si="10"/>
        <v> </v>
      </c>
      <c r="I356" s="8">
        <f t="shared" si="11"/>
        <v>0</v>
      </c>
    </row>
    <row r="357" spans="1:9">
      <c r="A357" s="3">
        <v>43475.0033814334</v>
      </c>
      <c r="B357" s="12" t="s">
        <v>2</v>
      </c>
      <c r="C357" s="12" t="s">
        <v>33</v>
      </c>
      <c r="D357" s="12" t="s">
        <v>33</v>
      </c>
      <c r="E357" s="13">
        <v>5.4</v>
      </c>
      <c r="F357" s="13">
        <v>1.2</v>
      </c>
      <c r="G357" s="13">
        <v>4.2</v>
      </c>
      <c r="H357" s="8" t="str">
        <f t="shared" si="10"/>
        <v> </v>
      </c>
      <c r="I357" s="8">
        <f t="shared" si="11"/>
        <v>0</v>
      </c>
    </row>
    <row r="358" spans="1:9">
      <c r="A358" s="3">
        <v>43475.005583776</v>
      </c>
      <c r="B358" s="12" t="s">
        <v>3</v>
      </c>
      <c r="C358" s="12" t="s">
        <v>5</v>
      </c>
      <c r="D358" s="12" t="s">
        <v>33</v>
      </c>
      <c r="E358" s="13">
        <v>11.3</v>
      </c>
      <c r="F358" s="13">
        <v>3.5</v>
      </c>
      <c r="G358" s="13">
        <v>7.8</v>
      </c>
      <c r="H358" s="8" t="str">
        <f t="shared" si="10"/>
        <v>M</v>
      </c>
      <c r="I358" s="8">
        <f t="shared" si="11"/>
        <v>2</v>
      </c>
    </row>
    <row r="359" spans="1:9">
      <c r="A359" s="3">
        <v>43475.0120808608</v>
      </c>
      <c r="B359" s="12" t="s">
        <v>3</v>
      </c>
      <c r="C359" s="12" t="s">
        <v>5</v>
      </c>
      <c r="D359" s="12" t="s">
        <v>33</v>
      </c>
      <c r="E359" s="13">
        <v>11.3</v>
      </c>
      <c r="F359" s="13">
        <v>3.5</v>
      </c>
      <c r="G359" s="13">
        <v>7.8</v>
      </c>
      <c r="H359" s="8" t="str">
        <f t="shared" si="10"/>
        <v>M</v>
      </c>
      <c r="I359" s="8">
        <f t="shared" si="11"/>
        <v>2</v>
      </c>
    </row>
    <row r="360" spans="1:9">
      <c r="A360" s="3">
        <v>43475.0164749244</v>
      </c>
      <c r="B360" s="12" t="s">
        <v>4</v>
      </c>
      <c r="C360" s="12" t="s">
        <v>33</v>
      </c>
      <c r="D360" s="12" t="s">
        <v>5</v>
      </c>
      <c r="E360" s="13">
        <v>6.66</v>
      </c>
      <c r="F360" s="13">
        <v>1.7</v>
      </c>
      <c r="G360" s="13">
        <v>4.96</v>
      </c>
      <c r="H360" s="8" t="str">
        <f t="shared" si="10"/>
        <v> </v>
      </c>
      <c r="I360" s="8">
        <f t="shared" si="11"/>
        <v>0</v>
      </c>
    </row>
    <row r="361" spans="1:9">
      <c r="A361" s="3">
        <v>43475.0166882847</v>
      </c>
      <c r="B361" s="12" t="s">
        <v>4</v>
      </c>
      <c r="C361" s="12" t="s">
        <v>5</v>
      </c>
      <c r="D361" s="12" t="s">
        <v>5</v>
      </c>
      <c r="E361" s="13">
        <v>11.56</v>
      </c>
      <c r="F361" s="13">
        <v>3.7</v>
      </c>
      <c r="G361" s="13">
        <v>7.86</v>
      </c>
      <c r="H361" s="8" t="str">
        <f t="shared" si="10"/>
        <v>L</v>
      </c>
      <c r="I361" s="8">
        <f t="shared" si="11"/>
        <v>3</v>
      </c>
    </row>
    <row r="362" spans="1:9">
      <c r="A362" s="3">
        <v>43475.0167046595</v>
      </c>
      <c r="B362" s="12" t="s">
        <v>2</v>
      </c>
      <c r="C362" s="12" t="s">
        <v>33</v>
      </c>
      <c r="D362" s="12" t="s">
        <v>33</v>
      </c>
      <c r="E362" s="13">
        <v>5.4</v>
      </c>
      <c r="F362" s="13">
        <v>1.2</v>
      </c>
      <c r="G362" s="13">
        <v>4.2</v>
      </c>
      <c r="H362" s="8" t="str">
        <f t="shared" si="10"/>
        <v> </v>
      </c>
      <c r="I362" s="8">
        <f t="shared" si="11"/>
        <v>0</v>
      </c>
    </row>
    <row r="363" spans="1:9">
      <c r="A363" s="3">
        <v>43475.0193399114</v>
      </c>
      <c r="B363" s="12" t="s">
        <v>4</v>
      </c>
      <c r="C363" s="12" t="s">
        <v>33</v>
      </c>
      <c r="D363" s="12" t="s">
        <v>5</v>
      </c>
      <c r="E363" s="13">
        <v>6.66</v>
      </c>
      <c r="F363" s="13">
        <v>1.7</v>
      </c>
      <c r="G363" s="13">
        <v>4.96</v>
      </c>
      <c r="H363" s="8" t="str">
        <f t="shared" si="10"/>
        <v> </v>
      </c>
      <c r="I363" s="8">
        <f t="shared" si="11"/>
        <v>0</v>
      </c>
    </row>
    <row r="364" spans="1:9">
      <c r="A364" s="3">
        <v>43475.0281394434</v>
      </c>
      <c r="B364" s="12" t="s">
        <v>4</v>
      </c>
      <c r="C364" s="12" t="s">
        <v>5</v>
      </c>
      <c r="D364" s="12" t="s">
        <v>5</v>
      </c>
      <c r="E364" s="13">
        <v>11.56</v>
      </c>
      <c r="F364" s="13">
        <v>3.7</v>
      </c>
      <c r="G364" s="13">
        <v>7.86</v>
      </c>
      <c r="H364" s="8" t="str">
        <f t="shared" si="10"/>
        <v>L</v>
      </c>
      <c r="I364" s="8">
        <f t="shared" si="11"/>
        <v>3</v>
      </c>
    </row>
    <row r="365" spans="1:9">
      <c r="A365" s="3">
        <v>43475.028692526</v>
      </c>
      <c r="B365" s="12" t="s">
        <v>4</v>
      </c>
      <c r="C365" s="12" t="s">
        <v>33</v>
      </c>
      <c r="D365" s="12" t="s">
        <v>33</v>
      </c>
      <c r="E365" s="13">
        <v>7.4</v>
      </c>
      <c r="F365" s="13">
        <v>1.7</v>
      </c>
      <c r="G365" s="13">
        <v>5.7</v>
      </c>
      <c r="H365" s="8" t="str">
        <f t="shared" si="10"/>
        <v> </v>
      </c>
      <c r="I365" s="8">
        <f t="shared" si="11"/>
        <v>0</v>
      </c>
    </row>
    <row r="366" spans="1:9">
      <c r="A366" s="3">
        <v>43475.0327909415</v>
      </c>
      <c r="B366" s="12" t="s">
        <v>4</v>
      </c>
      <c r="C366" s="12" t="s">
        <v>33</v>
      </c>
      <c r="D366" s="12" t="s">
        <v>5</v>
      </c>
      <c r="E366" s="13">
        <v>6.66</v>
      </c>
      <c r="F366" s="13">
        <v>1.7</v>
      </c>
      <c r="G366" s="13">
        <v>4.96</v>
      </c>
      <c r="H366" s="8" t="str">
        <f t="shared" si="10"/>
        <v> </v>
      </c>
      <c r="I366" s="8">
        <f t="shared" si="11"/>
        <v>0</v>
      </c>
    </row>
    <row r="367" spans="1:9">
      <c r="A367" s="3">
        <v>43475.0362552899</v>
      </c>
      <c r="B367" s="12" t="s">
        <v>4</v>
      </c>
      <c r="C367" s="12" t="s">
        <v>33</v>
      </c>
      <c r="D367" s="12" t="s">
        <v>5</v>
      </c>
      <c r="E367" s="13">
        <v>6.66</v>
      </c>
      <c r="F367" s="13">
        <v>1.7</v>
      </c>
      <c r="G367" s="13">
        <v>4.96</v>
      </c>
      <c r="H367" s="8" t="str">
        <f t="shared" si="10"/>
        <v> </v>
      </c>
      <c r="I367" s="8">
        <f t="shared" si="11"/>
        <v>0</v>
      </c>
    </row>
    <row r="368" spans="1:9">
      <c r="A368" s="3">
        <v>43475.0436695062</v>
      </c>
      <c r="B368" s="12" t="s">
        <v>4</v>
      </c>
      <c r="C368" s="12" t="s">
        <v>33</v>
      </c>
      <c r="D368" s="12" t="s">
        <v>33</v>
      </c>
      <c r="E368" s="13">
        <v>7.4</v>
      </c>
      <c r="F368" s="13">
        <v>1.7</v>
      </c>
      <c r="G368" s="13">
        <v>5.7</v>
      </c>
      <c r="H368" s="8" t="str">
        <f t="shared" si="10"/>
        <v> </v>
      </c>
      <c r="I368" s="8">
        <f t="shared" si="11"/>
        <v>0</v>
      </c>
    </row>
    <row r="369" spans="1:9">
      <c r="A369" s="3">
        <v>43475.0493129994</v>
      </c>
      <c r="B369" s="12" t="s">
        <v>4</v>
      </c>
      <c r="C369" s="12" t="s">
        <v>33</v>
      </c>
      <c r="D369" s="12" t="s">
        <v>33</v>
      </c>
      <c r="E369" s="13">
        <v>7.4</v>
      </c>
      <c r="F369" s="13">
        <v>1.7</v>
      </c>
      <c r="G369" s="13">
        <v>5.7</v>
      </c>
      <c r="H369" s="8" t="str">
        <f t="shared" si="10"/>
        <v> </v>
      </c>
      <c r="I369" s="8">
        <f t="shared" si="11"/>
        <v>0</v>
      </c>
    </row>
    <row r="370" spans="1:9">
      <c r="A370" s="3">
        <v>43475.0514622898</v>
      </c>
      <c r="B370" s="12" t="s">
        <v>4</v>
      </c>
      <c r="C370" s="12" t="s">
        <v>33</v>
      </c>
      <c r="D370" s="12" t="s">
        <v>5</v>
      </c>
      <c r="E370" s="13">
        <v>6.66</v>
      </c>
      <c r="F370" s="13">
        <v>1.7</v>
      </c>
      <c r="G370" s="13">
        <v>4.96</v>
      </c>
      <c r="H370" s="8" t="str">
        <f t="shared" si="10"/>
        <v> </v>
      </c>
      <c r="I370" s="8">
        <f t="shared" si="11"/>
        <v>0</v>
      </c>
    </row>
    <row r="371" spans="1:9">
      <c r="A371" s="3">
        <v>43475.0548320474</v>
      </c>
      <c r="B371" s="12" t="s">
        <v>2</v>
      </c>
      <c r="C371" s="12" t="s">
        <v>33</v>
      </c>
      <c r="D371" s="12" t="s">
        <v>33</v>
      </c>
      <c r="E371" s="13">
        <v>5.4</v>
      </c>
      <c r="F371" s="13">
        <v>1.2</v>
      </c>
      <c r="G371" s="13">
        <v>4.2</v>
      </c>
      <c r="H371" s="8" t="str">
        <f t="shared" si="10"/>
        <v> </v>
      </c>
      <c r="I371" s="8">
        <f t="shared" si="11"/>
        <v>0</v>
      </c>
    </row>
    <row r="372" spans="1:9">
      <c r="A372" s="3">
        <v>43475.0615048869</v>
      </c>
      <c r="B372" s="12" t="s">
        <v>4</v>
      </c>
      <c r="C372" s="12" t="s">
        <v>33</v>
      </c>
      <c r="D372" s="12" t="s">
        <v>5</v>
      </c>
      <c r="E372" s="13">
        <v>6.66</v>
      </c>
      <c r="F372" s="13">
        <v>1.7</v>
      </c>
      <c r="G372" s="13">
        <v>4.96</v>
      </c>
      <c r="H372" s="8" t="str">
        <f t="shared" si="10"/>
        <v> </v>
      </c>
      <c r="I372" s="8">
        <f t="shared" si="11"/>
        <v>0</v>
      </c>
    </row>
    <row r="373" spans="1:9">
      <c r="A373" s="3">
        <v>43475.0666334772</v>
      </c>
      <c r="B373" s="12" t="s">
        <v>4</v>
      </c>
      <c r="C373" s="12" t="s">
        <v>33</v>
      </c>
      <c r="D373" s="12" t="s">
        <v>5</v>
      </c>
      <c r="E373" s="13">
        <v>6.66</v>
      </c>
      <c r="F373" s="13">
        <v>1.7</v>
      </c>
      <c r="G373" s="13">
        <v>4.96</v>
      </c>
      <c r="H373" s="8" t="str">
        <f t="shared" si="10"/>
        <v> </v>
      </c>
      <c r="I373" s="8">
        <f t="shared" si="11"/>
        <v>0</v>
      </c>
    </row>
    <row r="374" spans="1:9">
      <c r="A374" s="3">
        <v>43475.0793027553</v>
      </c>
      <c r="B374" s="12" t="s">
        <v>3</v>
      </c>
      <c r="C374" s="12" t="s">
        <v>33</v>
      </c>
      <c r="D374" s="12" t="s">
        <v>33</v>
      </c>
      <c r="E374" s="13">
        <v>6.4</v>
      </c>
      <c r="F374" s="13">
        <v>1.5</v>
      </c>
      <c r="G374" s="13">
        <v>4.9</v>
      </c>
      <c r="H374" s="8" t="str">
        <f t="shared" si="10"/>
        <v> </v>
      </c>
      <c r="I374" s="8">
        <f t="shared" si="11"/>
        <v>0</v>
      </c>
    </row>
    <row r="375" spans="1:9">
      <c r="A375" s="3">
        <v>43475.0830908715</v>
      </c>
      <c r="B375" s="12" t="s">
        <v>3</v>
      </c>
      <c r="C375" s="12" t="s">
        <v>33</v>
      </c>
      <c r="D375" s="12" t="s">
        <v>33</v>
      </c>
      <c r="E375" s="13">
        <v>6.4</v>
      </c>
      <c r="F375" s="13">
        <v>1.5</v>
      </c>
      <c r="G375" s="13">
        <v>4.9</v>
      </c>
      <c r="H375" s="8" t="str">
        <f t="shared" si="10"/>
        <v> </v>
      </c>
      <c r="I375" s="8">
        <f t="shared" si="11"/>
        <v>0</v>
      </c>
    </row>
    <row r="376" spans="1:9">
      <c r="A376" s="3">
        <v>43475.093142103</v>
      </c>
      <c r="B376" s="12" t="s">
        <v>4</v>
      </c>
      <c r="C376" s="12" t="s">
        <v>33</v>
      </c>
      <c r="D376" s="12" t="s">
        <v>5</v>
      </c>
      <c r="E376" s="13">
        <v>6.66</v>
      </c>
      <c r="F376" s="13">
        <v>1.7</v>
      </c>
      <c r="G376" s="13">
        <v>4.96</v>
      </c>
      <c r="H376" s="8" t="str">
        <f t="shared" si="10"/>
        <v> </v>
      </c>
      <c r="I376" s="8">
        <f t="shared" si="11"/>
        <v>0</v>
      </c>
    </row>
    <row r="377" spans="1:9">
      <c r="A377" s="3">
        <v>43475.0967767574</v>
      </c>
      <c r="B377" s="12" t="s">
        <v>4</v>
      </c>
      <c r="C377" s="12" t="s">
        <v>5</v>
      </c>
      <c r="D377" s="12" t="s">
        <v>33</v>
      </c>
      <c r="E377" s="13">
        <v>12.3</v>
      </c>
      <c r="F377" s="13">
        <v>3.7</v>
      </c>
      <c r="G377" s="13">
        <v>8.6</v>
      </c>
      <c r="H377" s="8" t="str">
        <f t="shared" si="10"/>
        <v>L</v>
      </c>
      <c r="I377" s="8">
        <f t="shared" si="11"/>
        <v>3</v>
      </c>
    </row>
    <row r="378" spans="1:9">
      <c r="A378" s="3">
        <v>43475.1256489059</v>
      </c>
      <c r="B378" s="12" t="s">
        <v>2</v>
      </c>
      <c r="C378" s="12" t="s">
        <v>5</v>
      </c>
      <c r="D378" s="12" t="s">
        <v>33</v>
      </c>
      <c r="E378" s="13">
        <v>10.3</v>
      </c>
      <c r="F378" s="13">
        <v>3.2</v>
      </c>
      <c r="G378" s="13">
        <v>7.1</v>
      </c>
      <c r="H378" s="8" t="str">
        <f t="shared" si="10"/>
        <v>S</v>
      </c>
      <c r="I378" s="8">
        <f t="shared" si="11"/>
        <v>1</v>
      </c>
    </row>
    <row r="379" spans="1:9">
      <c r="A379" s="3">
        <v>43475.1322445595</v>
      </c>
      <c r="B379" s="12" t="s">
        <v>4</v>
      </c>
      <c r="C379" s="12" t="s">
        <v>33</v>
      </c>
      <c r="D379" s="12" t="s">
        <v>5</v>
      </c>
      <c r="E379" s="13">
        <v>6.66</v>
      </c>
      <c r="F379" s="13">
        <v>1.7</v>
      </c>
      <c r="G379" s="13">
        <v>4.96</v>
      </c>
      <c r="H379" s="8" t="str">
        <f t="shared" si="10"/>
        <v> </v>
      </c>
      <c r="I379" s="8">
        <f t="shared" si="11"/>
        <v>0</v>
      </c>
    </row>
    <row r="380" spans="1:9">
      <c r="A380" s="3">
        <v>43475.1323274265</v>
      </c>
      <c r="B380" s="12" t="s">
        <v>4</v>
      </c>
      <c r="C380" s="12" t="s">
        <v>33</v>
      </c>
      <c r="D380" s="12" t="s">
        <v>5</v>
      </c>
      <c r="E380" s="13">
        <v>6.66</v>
      </c>
      <c r="F380" s="13">
        <v>1.7</v>
      </c>
      <c r="G380" s="13">
        <v>4.96</v>
      </c>
      <c r="H380" s="8" t="str">
        <f t="shared" si="10"/>
        <v> </v>
      </c>
      <c r="I380" s="8">
        <f t="shared" si="11"/>
        <v>0</v>
      </c>
    </row>
    <row r="381" spans="1:9">
      <c r="A381" s="3">
        <v>43475.1405491353</v>
      </c>
      <c r="B381" s="12" t="s">
        <v>4</v>
      </c>
      <c r="C381" s="12" t="s">
        <v>33</v>
      </c>
      <c r="D381" s="12" t="s">
        <v>5</v>
      </c>
      <c r="E381" s="13">
        <v>6.66</v>
      </c>
      <c r="F381" s="13">
        <v>1.7</v>
      </c>
      <c r="G381" s="13">
        <v>4.96</v>
      </c>
      <c r="H381" s="8" t="str">
        <f t="shared" si="10"/>
        <v> </v>
      </c>
      <c r="I381" s="8">
        <f t="shared" si="11"/>
        <v>0</v>
      </c>
    </row>
    <row r="382" spans="1:9">
      <c r="A382" s="3">
        <v>43475.1446978942</v>
      </c>
      <c r="B382" s="12" t="s">
        <v>3</v>
      </c>
      <c r="C382" s="12" t="s">
        <v>33</v>
      </c>
      <c r="D382" s="12" t="s">
        <v>33</v>
      </c>
      <c r="E382" s="13">
        <v>6.4</v>
      </c>
      <c r="F382" s="13">
        <v>1.5</v>
      </c>
      <c r="G382" s="13">
        <v>4.9</v>
      </c>
      <c r="H382" s="8" t="str">
        <f t="shared" si="10"/>
        <v> </v>
      </c>
      <c r="I382" s="8">
        <f t="shared" si="11"/>
        <v>0</v>
      </c>
    </row>
    <row r="383" spans="1:9">
      <c r="A383" s="3">
        <v>43475.1536133014</v>
      </c>
      <c r="B383" s="12" t="s">
        <v>4</v>
      </c>
      <c r="C383" s="12" t="s">
        <v>33</v>
      </c>
      <c r="D383" s="12" t="s">
        <v>5</v>
      </c>
      <c r="E383" s="13">
        <v>6.66</v>
      </c>
      <c r="F383" s="13">
        <v>1.7</v>
      </c>
      <c r="G383" s="13">
        <v>4.96</v>
      </c>
      <c r="H383" s="8" t="str">
        <f t="shared" si="10"/>
        <v> </v>
      </c>
      <c r="I383" s="8">
        <f t="shared" si="11"/>
        <v>0</v>
      </c>
    </row>
    <row r="384" spans="1:9">
      <c r="A384" s="3">
        <v>43475.1625384806</v>
      </c>
      <c r="B384" s="12" t="s">
        <v>4</v>
      </c>
      <c r="C384" s="12" t="s">
        <v>33</v>
      </c>
      <c r="D384" s="12" t="s">
        <v>33</v>
      </c>
      <c r="E384" s="13">
        <v>7.4</v>
      </c>
      <c r="F384" s="13">
        <v>1.7</v>
      </c>
      <c r="G384" s="13">
        <v>5.7</v>
      </c>
      <c r="H384" s="8" t="str">
        <f t="shared" si="10"/>
        <v> </v>
      </c>
      <c r="I384" s="8">
        <f t="shared" si="11"/>
        <v>0</v>
      </c>
    </row>
    <row r="385" spans="1:9">
      <c r="A385" s="3">
        <v>43475.1680319677</v>
      </c>
      <c r="B385" s="12" t="s">
        <v>4</v>
      </c>
      <c r="C385" s="12" t="s">
        <v>5</v>
      </c>
      <c r="D385" s="12" t="s">
        <v>5</v>
      </c>
      <c r="E385" s="13">
        <v>11.56</v>
      </c>
      <c r="F385" s="13">
        <v>3.7</v>
      </c>
      <c r="G385" s="13">
        <v>7.86</v>
      </c>
      <c r="H385" s="8" t="str">
        <f t="shared" si="10"/>
        <v>L</v>
      </c>
      <c r="I385" s="8">
        <f t="shared" si="11"/>
        <v>3</v>
      </c>
    </row>
    <row r="386" spans="1:9">
      <c r="A386" s="3">
        <v>43475.1728304746</v>
      </c>
      <c r="B386" s="12" t="s">
        <v>4</v>
      </c>
      <c r="C386" s="12" t="s">
        <v>33</v>
      </c>
      <c r="D386" s="12" t="s">
        <v>33</v>
      </c>
      <c r="E386" s="13">
        <v>7.4</v>
      </c>
      <c r="F386" s="13">
        <v>1.7</v>
      </c>
      <c r="G386" s="13">
        <v>5.7</v>
      </c>
      <c r="H386" s="8" t="str">
        <f t="shared" si="10"/>
        <v> </v>
      </c>
      <c r="I386" s="8">
        <f t="shared" si="11"/>
        <v>0</v>
      </c>
    </row>
    <row r="387" spans="1:9">
      <c r="A387" s="3">
        <v>43475.1883194659</v>
      </c>
      <c r="B387" s="12" t="s">
        <v>3</v>
      </c>
      <c r="C387" s="12" t="s">
        <v>5</v>
      </c>
      <c r="D387" s="12" t="s">
        <v>33</v>
      </c>
      <c r="E387" s="13">
        <v>11.3</v>
      </c>
      <c r="F387" s="13">
        <v>3.5</v>
      </c>
      <c r="G387" s="13">
        <v>7.8</v>
      </c>
      <c r="H387" s="8" t="str">
        <f t="shared" si="10"/>
        <v>M</v>
      </c>
      <c r="I387" s="8">
        <f t="shared" si="11"/>
        <v>2</v>
      </c>
    </row>
    <row r="388" spans="1:9">
      <c r="A388" s="3">
        <v>43475.1971678203</v>
      </c>
      <c r="B388" s="12" t="s">
        <v>4</v>
      </c>
      <c r="C388" s="12" t="s">
        <v>33</v>
      </c>
      <c r="D388" s="12" t="s">
        <v>33</v>
      </c>
      <c r="E388" s="13">
        <v>7.4</v>
      </c>
      <c r="F388" s="13">
        <v>1.7</v>
      </c>
      <c r="G388" s="13">
        <v>5.7</v>
      </c>
      <c r="H388" s="8" t="str">
        <f t="shared" si="10"/>
        <v> </v>
      </c>
      <c r="I388" s="8">
        <f t="shared" si="11"/>
        <v>0</v>
      </c>
    </row>
    <row r="389" spans="1:9">
      <c r="A389" s="3">
        <v>43475.2078378993</v>
      </c>
      <c r="B389" s="12" t="s">
        <v>2</v>
      </c>
      <c r="C389" s="12" t="s">
        <v>33</v>
      </c>
      <c r="D389" s="12" t="s">
        <v>33</v>
      </c>
      <c r="E389" s="13">
        <v>5.4</v>
      </c>
      <c r="F389" s="13">
        <v>1.2</v>
      </c>
      <c r="G389" s="13">
        <v>4.2</v>
      </c>
      <c r="H389" s="8" t="str">
        <f t="shared" si="10"/>
        <v> </v>
      </c>
      <c r="I389" s="8">
        <f t="shared" si="11"/>
        <v>0</v>
      </c>
    </row>
    <row r="390" spans="1:9">
      <c r="A390" s="3">
        <v>43475.2099439585</v>
      </c>
      <c r="B390" s="12" t="s">
        <v>4</v>
      </c>
      <c r="C390" s="12" t="s">
        <v>33</v>
      </c>
      <c r="D390" s="12" t="s">
        <v>33</v>
      </c>
      <c r="E390" s="13">
        <v>7.4</v>
      </c>
      <c r="F390" s="13">
        <v>1.7</v>
      </c>
      <c r="G390" s="13">
        <v>5.7</v>
      </c>
      <c r="H390" s="8" t="str">
        <f t="shared" si="10"/>
        <v> </v>
      </c>
      <c r="I390" s="8">
        <f t="shared" si="11"/>
        <v>0</v>
      </c>
    </row>
    <row r="391" spans="1:9">
      <c r="A391" s="3">
        <v>43475.217875346</v>
      </c>
      <c r="B391" s="12" t="s">
        <v>4</v>
      </c>
      <c r="C391" s="12" t="s">
        <v>33</v>
      </c>
      <c r="D391" s="12" t="s">
        <v>5</v>
      </c>
      <c r="E391" s="13">
        <v>6.66</v>
      </c>
      <c r="F391" s="13">
        <v>1.7</v>
      </c>
      <c r="G391" s="13">
        <v>4.96</v>
      </c>
      <c r="H391" s="8" t="str">
        <f t="shared" si="10"/>
        <v> </v>
      </c>
      <c r="I391" s="8">
        <f t="shared" si="11"/>
        <v>0</v>
      </c>
    </row>
    <row r="392" spans="1:9">
      <c r="A392" s="3">
        <v>43475.21821134</v>
      </c>
      <c r="B392" s="12" t="s">
        <v>2</v>
      </c>
      <c r="C392" s="12" t="s">
        <v>5</v>
      </c>
      <c r="D392" s="12" t="s">
        <v>33</v>
      </c>
      <c r="E392" s="13">
        <v>10.3</v>
      </c>
      <c r="F392" s="13">
        <v>3.2</v>
      </c>
      <c r="G392" s="13">
        <v>7.1</v>
      </c>
      <c r="H392" s="8" t="str">
        <f t="shared" si="10"/>
        <v>S</v>
      </c>
      <c r="I392" s="8">
        <f t="shared" si="11"/>
        <v>1</v>
      </c>
    </row>
    <row r="393" spans="1:9">
      <c r="A393" s="3">
        <v>43475.2222005423</v>
      </c>
      <c r="B393" s="12" t="s">
        <v>4</v>
      </c>
      <c r="C393" s="12" t="s">
        <v>33</v>
      </c>
      <c r="D393" s="12" t="s">
        <v>33</v>
      </c>
      <c r="E393" s="13">
        <v>7.4</v>
      </c>
      <c r="F393" s="13">
        <v>1.7</v>
      </c>
      <c r="G393" s="13">
        <v>5.7</v>
      </c>
      <c r="H393" s="8" t="str">
        <f t="shared" si="10"/>
        <v> </v>
      </c>
      <c r="I393" s="8">
        <f t="shared" si="11"/>
        <v>0</v>
      </c>
    </row>
    <row r="394" spans="1:9">
      <c r="A394" s="3">
        <v>43475.2249424336</v>
      </c>
      <c r="B394" s="12" t="s">
        <v>4</v>
      </c>
      <c r="C394" s="12" t="s">
        <v>33</v>
      </c>
      <c r="D394" s="12" t="s">
        <v>5</v>
      </c>
      <c r="E394" s="13">
        <v>6.66</v>
      </c>
      <c r="F394" s="13">
        <v>1.7</v>
      </c>
      <c r="G394" s="13">
        <v>4.96</v>
      </c>
      <c r="H394" s="8" t="str">
        <f t="shared" si="10"/>
        <v> </v>
      </c>
      <c r="I394" s="8">
        <f t="shared" si="11"/>
        <v>0</v>
      </c>
    </row>
    <row r="395" spans="1:9">
      <c r="A395" s="3">
        <v>43475.2252826561</v>
      </c>
      <c r="B395" s="12" t="s">
        <v>3</v>
      </c>
      <c r="C395" s="12" t="s">
        <v>5</v>
      </c>
      <c r="D395" s="12" t="s">
        <v>33</v>
      </c>
      <c r="E395" s="13">
        <v>11.3</v>
      </c>
      <c r="F395" s="13">
        <v>3.5</v>
      </c>
      <c r="G395" s="13">
        <v>7.8</v>
      </c>
      <c r="H395" s="8" t="str">
        <f t="shared" si="10"/>
        <v>M</v>
      </c>
      <c r="I395" s="8">
        <f t="shared" si="11"/>
        <v>2</v>
      </c>
    </row>
    <row r="396" spans="1:9">
      <c r="A396" s="3">
        <v>43475.2330184241</v>
      </c>
      <c r="B396" s="12" t="s">
        <v>3</v>
      </c>
      <c r="C396" s="12" t="s">
        <v>33</v>
      </c>
      <c r="D396" s="12" t="s">
        <v>33</v>
      </c>
      <c r="E396" s="13">
        <v>6.4</v>
      </c>
      <c r="F396" s="13">
        <v>1.5</v>
      </c>
      <c r="G396" s="13">
        <v>4.9</v>
      </c>
      <c r="H396" s="8" t="str">
        <f t="shared" ref="H396:H459" si="12">IF(C396="Yes",B396," ")</f>
        <v> </v>
      </c>
      <c r="I396" s="8">
        <f t="shared" ref="I396:I459" si="13">IF(H396="S",1,IF(H396="M",2,IF(H396="L",3,0)))</f>
        <v>0</v>
      </c>
    </row>
    <row r="397" spans="1:9">
      <c r="A397" s="3">
        <v>43475.2374545928</v>
      </c>
      <c r="B397" s="12" t="s">
        <v>2</v>
      </c>
      <c r="C397" s="12" t="s">
        <v>33</v>
      </c>
      <c r="D397" s="12" t="s">
        <v>33</v>
      </c>
      <c r="E397" s="13">
        <v>5.4</v>
      </c>
      <c r="F397" s="13">
        <v>1.2</v>
      </c>
      <c r="G397" s="13">
        <v>4.2</v>
      </c>
      <c r="H397" s="8" t="str">
        <f t="shared" si="12"/>
        <v> </v>
      </c>
      <c r="I397" s="8">
        <f t="shared" si="13"/>
        <v>0</v>
      </c>
    </row>
    <row r="398" spans="1:9">
      <c r="A398" s="3">
        <v>43475.2460227447</v>
      </c>
      <c r="B398" s="12" t="s">
        <v>3</v>
      </c>
      <c r="C398" s="12" t="s">
        <v>33</v>
      </c>
      <c r="D398" s="12" t="s">
        <v>33</v>
      </c>
      <c r="E398" s="13">
        <v>6.4</v>
      </c>
      <c r="F398" s="13">
        <v>1.5</v>
      </c>
      <c r="G398" s="13">
        <v>4.9</v>
      </c>
      <c r="H398" s="8" t="str">
        <f t="shared" si="12"/>
        <v> </v>
      </c>
      <c r="I398" s="8">
        <f t="shared" si="13"/>
        <v>0</v>
      </c>
    </row>
    <row r="399" spans="1:9">
      <c r="A399" s="3">
        <v>43475.254547809</v>
      </c>
      <c r="B399" s="12" t="s">
        <v>3</v>
      </c>
      <c r="C399" s="12" t="s">
        <v>33</v>
      </c>
      <c r="D399" s="12" t="s">
        <v>33</v>
      </c>
      <c r="E399" s="13">
        <v>6.4</v>
      </c>
      <c r="F399" s="13">
        <v>1.5</v>
      </c>
      <c r="G399" s="13">
        <v>4.9</v>
      </c>
      <c r="H399" s="8" t="str">
        <f t="shared" si="12"/>
        <v> </v>
      </c>
      <c r="I399" s="8">
        <f t="shared" si="13"/>
        <v>0</v>
      </c>
    </row>
    <row r="400" spans="1:9">
      <c r="A400" s="3">
        <v>43475.2555981575</v>
      </c>
      <c r="B400" s="12" t="s">
        <v>4</v>
      </c>
      <c r="C400" s="12" t="s">
        <v>33</v>
      </c>
      <c r="D400" s="12" t="s">
        <v>5</v>
      </c>
      <c r="E400" s="13">
        <v>6.66</v>
      </c>
      <c r="F400" s="13">
        <v>1.7</v>
      </c>
      <c r="G400" s="13">
        <v>4.96</v>
      </c>
      <c r="H400" s="8" t="str">
        <f t="shared" si="12"/>
        <v> </v>
      </c>
      <c r="I400" s="8">
        <f t="shared" si="13"/>
        <v>0</v>
      </c>
    </row>
    <row r="401" spans="1:9">
      <c r="A401" s="3">
        <v>43475.2569862195</v>
      </c>
      <c r="B401" s="12" t="s">
        <v>3</v>
      </c>
      <c r="C401" s="12" t="s">
        <v>5</v>
      </c>
      <c r="D401" s="12" t="s">
        <v>33</v>
      </c>
      <c r="E401" s="13">
        <v>11.3</v>
      </c>
      <c r="F401" s="13">
        <v>3.5</v>
      </c>
      <c r="G401" s="13">
        <v>7.8</v>
      </c>
      <c r="H401" s="8" t="str">
        <f t="shared" si="12"/>
        <v>M</v>
      </c>
      <c r="I401" s="8">
        <f t="shared" si="13"/>
        <v>2</v>
      </c>
    </row>
    <row r="402" spans="1:9">
      <c r="A402" s="3">
        <v>43475.2637724332</v>
      </c>
      <c r="B402" s="12" t="s">
        <v>4</v>
      </c>
      <c r="C402" s="12" t="s">
        <v>33</v>
      </c>
      <c r="D402" s="12" t="s">
        <v>33</v>
      </c>
      <c r="E402" s="13">
        <v>7.4</v>
      </c>
      <c r="F402" s="13">
        <v>1.7</v>
      </c>
      <c r="G402" s="13">
        <v>5.7</v>
      </c>
      <c r="H402" s="8" t="str">
        <f t="shared" si="12"/>
        <v> </v>
      </c>
      <c r="I402" s="8">
        <f t="shared" si="13"/>
        <v>0</v>
      </c>
    </row>
    <row r="403" spans="1:9">
      <c r="A403" s="3">
        <v>43475.2680199475</v>
      </c>
      <c r="B403" s="12" t="s">
        <v>4</v>
      </c>
      <c r="C403" s="12" t="s">
        <v>33</v>
      </c>
      <c r="D403" s="12" t="s">
        <v>33</v>
      </c>
      <c r="E403" s="13">
        <v>7.4</v>
      </c>
      <c r="F403" s="13">
        <v>1.7</v>
      </c>
      <c r="G403" s="13">
        <v>5.7</v>
      </c>
      <c r="H403" s="8" t="str">
        <f t="shared" si="12"/>
        <v> </v>
      </c>
      <c r="I403" s="8">
        <f t="shared" si="13"/>
        <v>0</v>
      </c>
    </row>
    <row r="404" spans="1:9">
      <c r="A404" s="3">
        <v>43475.2705336647</v>
      </c>
      <c r="B404" s="12" t="s">
        <v>2</v>
      </c>
      <c r="C404" s="12" t="s">
        <v>5</v>
      </c>
      <c r="D404" s="12" t="s">
        <v>33</v>
      </c>
      <c r="E404" s="13">
        <v>10.3</v>
      </c>
      <c r="F404" s="13">
        <v>3.2</v>
      </c>
      <c r="G404" s="13">
        <v>7.1</v>
      </c>
      <c r="H404" s="8" t="str">
        <f t="shared" si="12"/>
        <v>S</v>
      </c>
      <c r="I404" s="8">
        <f t="shared" si="13"/>
        <v>1</v>
      </c>
    </row>
    <row r="405" spans="1:9">
      <c r="A405" s="3">
        <v>43475.2720963539</v>
      </c>
      <c r="B405" s="12" t="s">
        <v>4</v>
      </c>
      <c r="C405" s="12" t="s">
        <v>5</v>
      </c>
      <c r="D405" s="12" t="s">
        <v>5</v>
      </c>
      <c r="E405" s="13">
        <v>11.56</v>
      </c>
      <c r="F405" s="13">
        <v>3.7</v>
      </c>
      <c r="G405" s="13">
        <v>7.86</v>
      </c>
      <c r="H405" s="8" t="str">
        <f t="shared" si="12"/>
        <v>L</v>
      </c>
      <c r="I405" s="8">
        <f t="shared" si="13"/>
        <v>3</v>
      </c>
    </row>
    <row r="406" spans="1:9">
      <c r="A406" s="3">
        <v>43475.2898516935</v>
      </c>
      <c r="B406" s="12" t="s">
        <v>4</v>
      </c>
      <c r="C406" s="12" t="s">
        <v>33</v>
      </c>
      <c r="D406" s="12" t="s">
        <v>5</v>
      </c>
      <c r="E406" s="13">
        <v>6.66</v>
      </c>
      <c r="F406" s="13">
        <v>1.7</v>
      </c>
      <c r="G406" s="13">
        <v>4.96</v>
      </c>
      <c r="H406" s="8" t="str">
        <f t="shared" si="12"/>
        <v> </v>
      </c>
      <c r="I406" s="8">
        <f t="shared" si="13"/>
        <v>0</v>
      </c>
    </row>
    <row r="407" spans="1:9">
      <c r="A407" s="3">
        <v>43475.29141517</v>
      </c>
      <c r="B407" s="12" t="s">
        <v>4</v>
      </c>
      <c r="C407" s="12" t="s">
        <v>5</v>
      </c>
      <c r="D407" s="12" t="s">
        <v>5</v>
      </c>
      <c r="E407" s="13">
        <v>11.56</v>
      </c>
      <c r="F407" s="13">
        <v>3.7</v>
      </c>
      <c r="G407" s="13">
        <v>7.86</v>
      </c>
      <c r="H407" s="8" t="str">
        <f t="shared" si="12"/>
        <v>L</v>
      </c>
      <c r="I407" s="8">
        <f t="shared" si="13"/>
        <v>3</v>
      </c>
    </row>
    <row r="408" spans="1:9">
      <c r="A408" s="3">
        <v>43475.2969942805</v>
      </c>
      <c r="B408" s="12" t="s">
        <v>2</v>
      </c>
      <c r="C408" s="12" t="s">
        <v>33</v>
      </c>
      <c r="D408" s="12" t="s">
        <v>33</v>
      </c>
      <c r="E408" s="13">
        <v>5.4</v>
      </c>
      <c r="F408" s="13">
        <v>1.2</v>
      </c>
      <c r="G408" s="13">
        <v>4.2</v>
      </c>
      <c r="H408" s="8" t="str">
        <f t="shared" si="12"/>
        <v> </v>
      </c>
      <c r="I408" s="8">
        <f t="shared" si="13"/>
        <v>0</v>
      </c>
    </row>
    <row r="409" spans="1:9">
      <c r="A409" s="3">
        <v>43475.2986143439</v>
      </c>
      <c r="B409" s="12" t="s">
        <v>4</v>
      </c>
      <c r="C409" s="12" t="s">
        <v>5</v>
      </c>
      <c r="D409" s="12" t="s">
        <v>33</v>
      </c>
      <c r="E409" s="13">
        <v>12.3</v>
      </c>
      <c r="F409" s="13">
        <v>3.7</v>
      </c>
      <c r="G409" s="13">
        <v>8.6</v>
      </c>
      <c r="H409" s="8" t="str">
        <f t="shared" si="12"/>
        <v>L</v>
      </c>
      <c r="I409" s="8">
        <f t="shared" si="13"/>
        <v>3</v>
      </c>
    </row>
    <row r="410" spans="1:9">
      <c r="A410" s="3">
        <v>43475.3096621217</v>
      </c>
      <c r="B410" s="12" t="s">
        <v>4</v>
      </c>
      <c r="C410" s="12" t="s">
        <v>33</v>
      </c>
      <c r="D410" s="12" t="s">
        <v>5</v>
      </c>
      <c r="E410" s="13">
        <v>6.66</v>
      </c>
      <c r="F410" s="13">
        <v>1.7</v>
      </c>
      <c r="G410" s="13">
        <v>4.96</v>
      </c>
      <c r="H410" s="8" t="str">
        <f t="shared" si="12"/>
        <v> </v>
      </c>
      <c r="I410" s="8">
        <f t="shared" si="13"/>
        <v>0</v>
      </c>
    </row>
    <row r="411" spans="1:9">
      <c r="A411" s="3">
        <v>43475.310667129</v>
      </c>
      <c r="B411" s="12" t="s">
        <v>4</v>
      </c>
      <c r="C411" s="12" t="s">
        <v>33</v>
      </c>
      <c r="D411" s="12" t="s">
        <v>5</v>
      </c>
      <c r="E411" s="13">
        <v>6.66</v>
      </c>
      <c r="F411" s="13">
        <v>1.7</v>
      </c>
      <c r="G411" s="13">
        <v>4.96</v>
      </c>
      <c r="H411" s="8" t="str">
        <f t="shared" si="12"/>
        <v> </v>
      </c>
      <c r="I411" s="8">
        <f t="shared" si="13"/>
        <v>0</v>
      </c>
    </row>
    <row r="412" spans="1:9">
      <c r="A412" s="3">
        <v>43475.3158744759</v>
      </c>
      <c r="B412" s="12" t="s">
        <v>2</v>
      </c>
      <c r="C412" s="12" t="s">
        <v>33</v>
      </c>
      <c r="D412" s="12" t="s">
        <v>33</v>
      </c>
      <c r="E412" s="13">
        <v>5.4</v>
      </c>
      <c r="F412" s="13">
        <v>1.2</v>
      </c>
      <c r="G412" s="13">
        <v>4.2</v>
      </c>
      <c r="H412" s="8" t="str">
        <f t="shared" si="12"/>
        <v> </v>
      </c>
      <c r="I412" s="8">
        <f t="shared" si="13"/>
        <v>0</v>
      </c>
    </row>
    <row r="413" spans="1:9">
      <c r="A413" s="3">
        <v>43475.3165118759</v>
      </c>
      <c r="B413" s="12" t="s">
        <v>3</v>
      </c>
      <c r="C413" s="12" t="s">
        <v>33</v>
      </c>
      <c r="D413" s="12" t="s">
        <v>33</v>
      </c>
      <c r="E413" s="13">
        <v>6.4</v>
      </c>
      <c r="F413" s="13">
        <v>1.5</v>
      </c>
      <c r="G413" s="13">
        <v>4.9</v>
      </c>
      <c r="H413" s="8" t="str">
        <f t="shared" si="12"/>
        <v> </v>
      </c>
      <c r="I413" s="8">
        <f t="shared" si="13"/>
        <v>0</v>
      </c>
    </row>
    <row r="414" spans="1:9">
      <c r="A414" s="3">
        <v>43475.3181042987</v>
      </c>
      <c r="B414" s="12" t="s">
        <v>4</v>
      </c>
      <c r="C414" s="12" t="s">
        <v>5</v>
      </c>
      <c r="D414" s="12" t="s">
        <v>5</v>
      </c>
      <c r="E414" s="13">
        <v>11.56</v>
      </c>
      <c r="F414" s="13">
        <v>3.7</v>
      </c>
      <c r="G414" s="13">
        <v>7.86</v>
      </c>
      <c r="H414" s="8" t="str">
        <f t="shared" si="12"/>
        <v>L</v>
      </c>
      <c r="I414" s="8">
        <f t="shared" si="13"/>
        <v>3</v>
      </c>
    </row>
    <row r="415" spans="1:9">
      <c r="A415" s="3">
        <v>43475.3339025881</v>
      </c>
      <c r="B415" s="12" t="s">
        <v>3</v>
      </c>
      <c r="C415" s="12" t="s">
        <v>33</v>
      </c>
      <c r="D415" s="12" t="s">
        <v>33</v>
      </c>
      <c r="E415" s="13">
        <v>6.4</v>
      </c>
      <c r="F415" s="13">
        <v>1.5</v>
      </c>
      <c r="G415" s="13">
        <v>4.9</v>
      </c>
      <c r="H415" s="8" t="str">
        <f t="shared" si="12"/>
        <v> </v>
      </c>
      <c r="I415" s="8">
        <f t="shared" si="13"/>
        <v>0</v>
      </c>
    </row>
    <row r="416" spans="1:9">
      <c r="A416" s="3">
        <v>43475.3339316183</v>
      </c>
      <c r="B416" s="12" t="s">
        <v>3</v>
      </c>
      <c r="C416" s="12" t="s">
        <v>5</v>
      </c>
      <c r="D416" s="12" t="s">
        <v>33</v>
      </c>
      <c r="E416" s="13">
        <v>11.3</v>
      </c>
      <c r="F416" s="13">
        <v>3.5</v>
      </c>
      <c r="G416" s="13">
        <v>7.8</v>
      </c>
      <c r="H416" s="8" t="str">
        <f t="shared" si="12"/>
        <v>M</v>
      </c>
      <c r="I416" s="8">
        <f t="shared" si="13"/>
        <v>2</v>
      </c>
    </row>
    <row r="417" spans="1:9">
      <c r="A417" s="3">
        <v>43475.3386855659</v>
      </c>
      <c r="B417" s="12" t="s">
        <v>4</v>
      </c>
      <c r="C417" s="12" t="s">
        <v>33</v>
      </c>
      <c r="D417" s="12" t="s">
        <v>33</v>
      </c>
      <c r="E417" s="13">
        <v>7.4</v>
      </c>
      <c r="F417" s="13">
        <v>1.7</v>
      </c>
      <c r="G417" s="13">
        <v>5.7</v>
      </c>
      <c r="H417" s="8" t="str">
        <f t="shared" si="12"/>
        <v> </v>
      </c>
      <c r="I417" s="8">
        <f t="shared" si="13"/>
        <v>0</v>
      </c>
    </row>
    <row r="418" spans="1:9">
      <c r="A418" s="3">
        <v>43475.3556063625</v>
      </c>
      <c r="B418" s="12" t="s">
        <v>4</v>
      </c>
      <c r="C418" s="12" t="s">
        <v>33</v>
      </c>
      <c r="D418" s="12" t="s">
        <v>5</v>
      </c>
      <c r="E418" s="13">
        <v>6.66</v>
      </c>
      <c r="F418" s="13">
        <v>1.7</v>
      </c>
      <c r="G418" s="13">
        <v>4.96</v>
      </c>
      <c r="H418" s="8" t="str">
        <f t="shared" si="12"/>
        <v> </v>
      </c>
      <c r="I418" s="8">
        <f t="shared" si="13"/>
        <v>0</v>
      </c>
    </row>
    <row r="419" spans="1:9">
      <c r="A419" s="3">
        <v>43475.359474363</v>
      </c>
      <c r="B419" s="12" t="s">
        <v>4</v>
      </c>
      <c r="C419" s="12" t="s">
        <v>5</v>
      </c>
      <c r="D419" s="12" t="s">
        <v>5</v>
      </c>
      <c r="E419" s="13">
        <v>11.56</v>
      </c>
      <c r="F419" s="13">
        <v>3.7</v>
      </c>
      <c r="G419" s="13">
        <v>7.86</v>
      </c>
      <c r="H419" s="8" t="str">
        <f t="shared" si="12"/>
        <v>L</v>
      </c>
      <c r="I419" s="8">
        <f t="shared" si="13"/>
        <v>3</v>
      </c>
    </row>
    <row r="420" spans="1:9">
      <c r="A420" s="3">
        <v>43475.3726902087</v>
      </c>
      <c r="B420" s="12" t="s">
        <v>3</v>
      </c>
      <c r="C420" s="12" t="s">
        <v>33</v>
      </c>
      <c r="D420" s="12" t="s">
        <v>33</v>
      </c>
      <c r="E420" s="13">
        <v>6.4</v>
      </c>
      <c r="F420" s="13">
        <v>1.5</v>
      </c>
      <c r="G420" s="13">
        <v>4.9</v>
      </c>
      <c r="H420" s="8" t="str">
        <f t="shared" si="12"/>
        <v> </v>
      </c>
      <c r="I420" s="8">
        <f t="shared" si="13"/>
        <v>0</v>
      </c>
    </row>
    <row r="421" spans="1:9">
      <c r="A421" s="3">
        <v>43475.3793522221</v>
      </c>
      <c r="B421" s="12" t="s">
        <v>4</v>
      </c>
      <c r="C421" s="12" t="s">
        <v>33</v>
      </c>
      <c r="D421" s="12" t="s">
        <v>5</v>
      </c>
      <c r="E421" s="13">
        <v>6.66</v>
      </c>
      <c r="F421" s="13">
        <v>1.7</v>
      </c>
      <c r="G421" s="13">
        <v>4.96</v>
      </c>
      <c r="H421" s="8" t="str">
        <f t="shared" si="12"/>
        <v> </v>
      </c>
      <c r="I421" s="8">
        <f t="shared" si="13"/>
        <v>0</v>
      </c>
    </row>
    <row r="422" spans="1:9">
      <c r="A422" s="3">
        <v>43475.379795164</v>
      </c>
      <c r="B422" s="12" t="s">
        <v>4</v>
      </c>
      <c r="C422" s="12" t="s">
        <v>33</v>
      </c>
      <c r="D422" s="12" t="s">
        <v>5</v>
      </c>
      <c r="E422" s="13">
        <v>6.66</v>
      </c>
      <c r="F422" s="13">
        <v>1.7</v>
      </c>
      <c r="G422" s="13">
        <v>4.96</v>
      </c>
      <c r="H422" s="8" t="str">
        <f t="shared" si="12"/>
        <v> </v>
      </c>
      <c r="I422" s="8">
        <f t="shared" si="13"/>
        <v>0</v>
      </c>
    </row>
    <row r="423" spans="1:9">
      <c r="A423" s="3">
        <v>43475.3816643815</v>
      </c>
      <c r="B423" s="12" t="s">
        <v>3</v>
      </c>
      <c r="C423" s="12" t="s">
        <v>33</v>
      </c>
      <c r="D423" s="12" t="s">
        <v>33</v>
      </c>
      <c r="E423" s="13">
        <v>6.4</v>
      </c>
      <c r="F423" s="13">
        <v>1.5</v>
      </c>
      <c r="G423" s="13">
        <v>4.9</v>
      </c>
      <c r="H423" s="8" t="str">
        <f t="shared" si="12"/>
        <v> </v>
      </c>
      <c r="I423" s="8">
        <f t="shared" si="13"/>
        <v>0</v>
      </c>
    </row>
    <row r="424" spans="1:9">
      <c r="A424" s="3">
        <v>43475.3961519875</v>
      </c>
      <c r="B424" s="12" t="s">
        <v>4</v>
      </c>
      <c r="C424" s="12" t="s">
        <v>33</v>
      </c>
      <c r="D424" s="12" t="s">
        <v>33</v>
      </c>
      <c r="E424" s="13">
        <v>7.4</v>
      </c>
      <c r="F424" s="13">
        <v>1.7</v>
      </c>
      <c r="G424" s="13">
        <v>5.7</v>
      </c>
      <c r="H424" s="8" t="str">
        <f t="shared" si="12"/>
        <v> </v>
      </c>
      <c r="I424" s="8">
        <f t="shared" si="13"/>
        <v>0</v>
      </c>
    </row>
    <row r="425" spans="1:9">
      <c r="A425" s="3">
        <v>43475.4005604562</v>
      </c>
      <c r="B425" s="12" t="s">
        <v>4</v>
      </c>
      <c r="C425" s="12" t="s">
        <v>33</v>
      </c>
      <c r="D425" s="12" t="s">
        <v>33</v>
      </c>
      <c r="E425" s="13">
        <v>7.4</v>
      </c>
      <c r="F425" s="13">
        <v>1.7</v>
      </c>
      <c r="G425" s="13">
        <v>5.7</v>
      </c>
      <c r="H425" s="8" t="str">
        <f t="shared" si="12"/>
        <v> </v>
      </c>
      <c r="I425" s="8">
        <f t="shared" si="13"/>
        <v>0</v>
      </c>
    </row>
    <row r="426" spans="1:9">
      <c r="A426" s="3">
        <v>43475.4157470405</v>
      </c>
      <c r="B426" s="12" t="s">
        <v>4</v>
      </c>
      <c r="C426" s="12" t="s">
        <v>33</v>
      </c>
      <c r="D426" s="12" t="s">
        <v>5</v>
      </c>
      <c r="E426" s="13">
        <v>6.66</v>
      </c>
      <c r="F426" s="13">
        <v>1.7</v>
      </c>
      <c r="G426" s="13">
        <v>4.96</v>
      </c>
      <c r="H426" s="8" t="str">
        <f t="shared" si="12"/>
        <v> </v>
      </c>
      <c r="I426" s="8">
        <f t="shared" si="13"/>
        <v>0</v>
      </c>
    </row>
    <row r="427" spans="1:9">
      <c r="A427" s="3">
        <v>43475.4163420931</v>
      </c>
      <c r="B427" s="12" t="s">
        <v>2</v>
      </c>
      <c r="C427" s="12" t="s">
        <v>33</v>
      </c>
      <c r="D427" s="12" t="s">
        <v>33</v>
      </c>
      <c r="E427" s="13">
        <v>5.4</v>
      </c>
      <c r="F427" s="13">
        <v>1.2</v>
      </c>
      <c r="G427" s="13">
        <v>4.2</v>
      </c>
      <c r="H427" s="8" t="str">
        <f t="shared" si="12"/>
        <v> </v>
      </c>
      <c r="I427" s="8">
        <f t="shared" si="13"/>
        <v>0</v>
      </c>
    </row>
    <row r="428" spans="1:9">
      <c r="A428" s="3">
        <v>43475.4165870965</v>
      </c>
      <c r="B428" s="12" t="s">
        <v>2</v>
      </c>
      <c r="C428" s="12" t="s">
        <v>33</v>
      </c>
      <c r="D428" s="12" t="s">
        <v>33</v>
      </c>
      <c r="E428" s="13">
        <v>5.4</v>
      </c>
      <c r="F428" s="13">
        <v>1.2</v>
      </c>
      <c r="G428" s="13">
        <v>4.2</v>
      </c>
      <c r="H428" s="8" t="str">
        <f t="shared" si="12"/>
        <v> </v>
      </c>
      <c r="I428" s="8">
        <f t="shared" si="13"/>
        <v>0</v>
      </c>
    </row>
    <row r="429" spans="1:9">
      <c r="A429" s="3">
        <v>43475.4188004141</v>
      </c>
      <c r="B429" s="12" t="s">
        <v>4</v>
      </c>
      <c r="C429" s="12" t="s">
        <v>33</v>
      </c>
      <c r="D429" s="12" t="s">
        <v>33</v>
      </c>
      <c r="E429" s="13">
        <v>7.4</v>
      </c>
      <c r="F429" s="13">
        <v>1.7</v>
      </c>
      <c r="G429" s="13">
        <v>5.7</v>
      </c>
      <c r="H429" s="8" t="str">
        <f t="shared" si="12"/>
        <v> </v>
      </c>
      <c r="I429" s="8">
        <f t="shared" si="13"/>
        <v>0</v>
      </c>
    </row>
    <row r="430" spans="1:9">
      <c r="A430" s="3">
        <v>43475.43571647</v>
      </c>
      <c r="B430" s="12" t="s">
        <v>2</v>
      </c>
      <c r="C430" s="12" t="s">
        <v>33</v>
      </c>
      <c r="D430" s="12" t="s">
        <v>33</v>
      </c>
      <c r="E430" s="13">
        <v>5.4</v>
      </c>
      <c r="F430" s="13">
        <v>1.2</v>
      </c>
      <c r="G430" s="13">
        <v>4.2</v>
      </c>
      <c r="H430" s="8" t="str">
        <f t="shared" si="12"/>
        <v> </v>
      </c>
      <c r="I430" s="8">
        <f t="shared" si="13"/>
        <v>0</v>
      </c>
    </row>
    <row r="431" spans="1:9">
      <c r="A431" s="3">
        <v>43475.4421835535</v>
      </c>
      <c r="B431" s="12" t="s">
        <v>4</v>
      </c>
      <c r="C431" s="12" t="s">
        <v>33</v>
      </c>
      <c r="D431" s="12" t="s">
        <v>5</v>
      </c>
      <c r="E431" s="13">
        <v>6.66</v>
      </c>
      <c r="F431" s="13">
        <v>1.7</v>
      </c>
      <c r="G431" s="13">
        <v>4.96</v>
      </c>
      <c r="H431" s="8" t="str">
        <f t="shared" si="12"/>
        <v> </v>
      </c>
      <c r="I431" s="8">
        <f t="shared" si="13"/>
        <v>0</v>
      </c>
    </row>
    <row r="432" spans="1:9">
      <c r="A432" s="3">
        <v>43475.4490208376</v>
      </c>
      <c r="B432" s="12" t="s">
        <v>4</v>
      </c>
      <c r="C432" s="12" t="s">
        <v>33</v>
      </c>
      <c r="D432" s="12" t="s">
        <v>5</v>
      </c>
      <c r="E432" s="13">
        <v>6.66</v>
      </c>
      <c r="F432" s="13">
        <v>1.7</v>
      </c>
      <c r="G432" s="13">
        <v>4.96</v>
      </c>
      <c r="H432" s="8" t="str">
        <f t="shared" si="12"/>
        <v> </v>
      </c>
      <c r="I432" s="8">
        <f t="shared" si="13"/>
        <v>0</v>
      </c>
    </row>
    <row r="433" spans="1:9">
      <c r="A433" s="3">
        <v>43475.4504035575</v>
      </c>
      <c r="B433" s="12" t="s">
        <v>3</v>
      </c>
      <c r="C433" s="12" t="s">
        <v>33</v>
      </c>
      <c r="D433" s="12" t="s">
        <v>33</v>
      </c>
      <c r="E433" s="13">
        <v>6.4</v>
      </c>
      <c r="F433" s="13">
        <v>1.5</v>
      </c>
      <c r="G433" s="13">
        <v>4.9</v>
      </c>
      <c r="H433" s="8" t="str">
        <f t="shared" si="12"/>
        <v> </v>
      </c>
      <c r="I433" s="8">
        <f t="shared" si="13"/>
        <v>0</v>
      </c>
    </row>
    <row r="434" spans="1:9">
      <c r="A434" s="3">
        <v>43475.4514725579</v>
      </c>
      <c r="B434" s="12" t="s">
        <v>4</v>
      </c>
      <c r="C434" s="12" t="s">
        <v>33</v>
      </c>
      <c r="D434" s="12" t="s">
        <v>5</v>
      </c>
      <c r="E434" s="13">
        <v>6.66</v>
      </c>
      <c r="F434" s="13">
        <v>1.7</v>
      </c>
      <c r="G434" s="13">
        <v>4.96</v>
      </c>
      <c r="H434" s="8" t="str">
        <f t="shared" si="12"/>
        <v> </v>
      </c>
      <c r="I434" s="8">
        <f t="shared" si="13"/>
        <v>0</v>
      </c>
    </row>
    <row r="435" spans="1:9">
      <c r="A435" s="3">
        <v>43475.4542380626</v>
      </c>
      <c r="B435" s="12" t="s">
        <v>2</v>
      </c>
      <c r="C435" s="12" t="s">
        <v>33</v>
      </c>
      <c r="D435" s="12" t="s">
        <v>33</v>
      </c>
      <c r="E435" s="13">
        <v>5.4</v>
      </c>
      <c r="F435" s="13">
        <v>1.2</v>
      </c>
      <c r="G435" s="13">
        <v>4.2</v>
      </c>
      <c r="H435" s="8" t="str">
        <f t="shared" si="12"/>
        <v> </v>
      </c>
      <c r="I435" s="8">
        <f t="shared" si="13"/>
        <v>0</v>
      </c>
    </row>
    <row r="436" spans="1:9">
      <c r="A436" s="3">
        <v>43475.4551407624</v>
      </c>
      <c r="B436" s="12" t="s">
        <v>4</v>
      </c>
      <c r="C436" s="12" t="s">
        <v>33</v>
      </c>
      <c r="D436" s="12" t="s">
        <v>5</v>
      </c>
      <c r="E436" s="13">
        <v>6.66</v>
      </c>
      <c r="F436" s="13">
        <v>1.7</v>
      </c>
      <c r="G436" s="13">
        <v>4.96</v>
      </c>
      <c r="H436" s="8" t="str">
        <f t="shared" si="12"/>
        <v> </v>
      </c>
      <c r="I436" s="8">
        <f t="shared" si="13"/>
        <v>0</v>
      </c>
    </row>
    <row r="437" spans="1:9">
      <c r="A437" s="3">
        <v>43475.4604990591</v>
      </c>
      <c r="B437" s="12" t="s">
        <v>2</v>
      </c>
      <c r="C437" s="12" t="s">
        <v>33</v>
      </c>
      <c r="D437" s="12" t="s">
        <v>33</v>
      </c>
      <c r="E437" s="13">
        <v>5.4</v>
      </c>
      <c r="F437" s="13">
        <v>1.2</v>
      </c>
      <c r="G437" s="13">
        <v>4.2</v>
      </c>
      <c r="H437" s="8" t="str">
        <f t="shared" si="12"/>
        <v> </v>
      </c>
      <c r="I437" s="8">
        <f t="shared" si="13"/>
        <v>0</v>
      </c>
    </row>
    <row r="438" spans="1:9">
      <c r="A438" s="3">
        <v>43475.4635050803</v>
      </c>
      <c r="B438" s="12" t="s">
        <v>3</v>
      </c>
      <c r="C438" s="12" t="s">
        <v>33</v>
      </c>
      <c r="D438" s="12" t="s">
        <v>33</v>
      </c>
      <c r="E438" s="13">
        <v>6.4</v>
      </c>
      <c r="F438" s="13">
        <v>1.5</v>
      </c>
      <c r="G438" s="13">
        <v>4.9</v>
      </c>
      <c r="H438" s="8" t="str">
        <f t="shared" si="12"/>
        <v> </v>
      </c>
      <c r="I438" s="8">
        <f t="shared" si="13"/>
        <v>0</v>
      </c>
    </row>
    <row r="439" spans="1:9">
      <c r="A439" s="3">
        <v>43475.4721065869</v>
      </c>
      <c r="B439" s="12" t="s">
        <v>4</v>
      </c>
      <c r="C439" s="12" t="s">
        <v>33</v>
      </c>
      <c r="D439" s="12" t="s">
        <v>33</v>
      </c>
      <c r="E439" s="13">
        <v>7.4</v>
      </c>
      <c r="F439" s="13">
        <v>1.7</v>
      </c>
      <c r="G439" s="13">
        <v>5.7</v>
      </c>
      <c r="H439" s="8" t="str">
        <f t="shared" si="12"/>
        <v> </v>
      </c>
      <c r="I439" s="8">
        <f t="shared" si="13"/>
        <v>0</v>
      </c>
    </row>
    <row r="440" spans="1:9">
      <c r="A440" s="3">
        <v>43475.4954123427</v>
      </c>
      <c r="B440" s="12" t="s">
        <v>2</v>
      </c>
      <c r="C440" s="12" t="s">
        <v>5</v>
      </c>
      <c r="D440" s="12" t="s">
        <v>33</v>
      </c>
      <c r="E440" s="13">
        <v>10.3</v>
      </c>
      <c r="F440" s="13">
        <v>3.2</v>
      </c>
      <c r="G440" s="13">
        <v>7.1</v>
      </c>
      <c r="H440" s="8" t="str">
        <f t="shared" si="12"/>
        <v>S</v>
      </c>
      <c r="I440" s="8">
        <f t="shared" si="13"/>
        <v>1</v>
      </c>
    </row>
    <row r="441" spans="1:9">
      <c r="A441" s="3">
        <v>43475.4980793966</v>
      </c>
      <c r="B441" s="12" t="s">
        <v>4</v>
      </c>
      <c r="C441" s="12" t="s">
        <v>33</v>
      </c>
      <c r="D441" s="12" t="s">
        <v>5</v>
      </c>
      <c r="E441" s="13">
        <v>6.66</v>
      </c>
      <c r="F441" s="13">
        <v>1.7</v>
      </c>
      <c r="G441" s="13">
        <v>4.96</v>
      </c>
      <c r="H441" s="8" t="str">
        <f t="shared" si="12"/>
        <v> </v>
      </c>
      <c r="I441" s="8">
        <f t="shared" si="13"/>
        <v>0</v>
      </c>
    </row>
    <row r="442" spans="1:9">
      <c r="A442" s="3">
        <v>43475.4988281872</v>
      </c>
      <c r="B442" s="12" t="s">
        <v>4</v>
      </c>
      <c r="C442" s="12" t="s">
        <v>33</v>
      </c>
      <c r="D442" s="12" t="s">
        <v>33</v>
      </c>
      <c r="E442" s="13">
        <v>7.4</v>
      </c>
      <c r="F442" s="13">
        <v>1.7</v>
      </c>
      <c r="G442" s="13">
        <v>5.7</v>
      </c>
      <c r="H442" s="8" t="str">
        <f t="shared" si="12"/>
        <v> </v>
      </c>
      <c r="I442" s="8">
        <f t="shared" si="13"/>
        <v>0</v>
      </c>
    </row>
    <row r="443" spans="1:9">
      <c r="A443" s="3">
        <v>43475.4989806178</v>
      </c>
      <c r="B443" s="12" t="s">
        <v>3</v>
      </c>
      <c r="C443" s="12" t="s">
        <v>5</v>
      </c>
      <c r="D443" s="12" t="s">
        <v>33</v>
      </c>
      <c r="E443" s="13">
        <v>11.3</v>
      </c>
      <c r="F443" s="13">
        <v>3.5</v>
      </c>
      <c r="G443" s="13">
        <v>7.8</v>
      </c>
      <c r="H443" s="8" t="str">
        <f t="shared" si="12"/>
        <v>M</v>
      </c>
      <c r="I443" s="8">
        <f t="shared" si="13"/>
        <v>2</v>
      </c>
    </row>
    <row r="444" spans="1:9">
      <c r="A444" s="3">
        <v>43475.5005962197</v>
      </c>
      <c r="B444" s="12" t="s">
        <v>4</v>
      </c>
      <c r="C444" s="12" t="s">
        <v>5</v>
      </c>
      <c r="D444" s="12" t="s">
        <v>5</v>
      </c>
      <c r="E444" s="13">
        <v>11.56</v>
      </c>
      <c r="F444" s="13">
        <v>3.7</v>
      </c>
      <c r="G444" s="13">
        <v>7.86</v>
      </c>
      <c r="H444" s="8" t="str">
        <f t="shared" si="12"/>
        <v>L</v>
      </c>
      <c r="I444" s="8">
        <f t="shared" si="13"/>
        <v>3</v>
      </c>
    </row>
    <row r="445" spans="1:9">
      <c r="A445" s="3">
        <v>43475.50093967</v>
      </c>
      <c r="B445" s="12" t="s">
        <v>4</v>
      </c>
      <c r="C445" s="12" t="s">
        <v>33</v>
      </c>
      <c r="D445" s="12" t="s">
        <v>33</v>
      </c>
      <c r="E445" s="13">
        <v>7.4</v>
      </c>
      <c r="F445" s="13">
        <v>1.7</v>
      </c>
      <c r="G445" s="13">
        <v>5.7</v>
      </c>
      <c r="H445" s="8" t="str">
        <f t="shared" si="12"/>
        <v> </v>
      </c>
      <c r="I445" s="8">
        <f t="shared" si="13"/>
        <v>0</v>
      </c>
    </row>
    <row r="446" spans="1:9">
      <c r="A446" s="3">
        <v>43475.5016097365</v>
      </c>
      <c r="B446" s="12" t="s">
        <v>3</v>
      </c>
      <c r="C446" s="12" t="s">
        <v>33</v>
      </c>
      <c r="D446" s="12" t="s">
        <v>33</v>
      </c>
      <c r="E446" s="13">
        <v>6.4</v>
      </c>
      <c r="F446" s="13">
        <v>1.5</v>
      </c>
      <c r="G446" s="13">
        <v>4.9</v>
      </c>
      <c r="H446" s="8" t="str">
        <f t="shared" si="12"/>
        <v> </v>
      </c>
      <c r="I446" s="8">
        <f t="shared" si="13"/>
        <v>0</v>
      </c>
    </row>
    <row r="447" spans="1:9">
      <c r="A447" s="3">
        <v>43475.5018085387</v>
      </c>
      <c r="B447" s="12" t="s">
        <v>2</v>
      </c>
      <c r="C447" s="12" t="s">
        <v>33</v>
      </c>
      <c r="D447" s="12" t="s">
        <v>33</v>
      </c>
      <c r="E447" s="13">
        <v>5.4</v>
      </c>
      <c r="F447" s="13">
        <v>1.2</v>
      </c>
      <c r="G447" s="13">
        <v>4.2</v>
      </c>
      <c r="H447" s="8" t="str">
        <f t="shared" si="12"/>
        <v> </v>
      </c>
      <c r="I447" s="8">
        <f t="shared" si="13"/>
        <v>0</v>
      </c>
    </row>
    <row r="448" spans="1:9">
      <c r="A448" s="3">
        <v>43475.5041304438</v>
      </c>
      <c r="B448" s="12" t="s">
        <v>2</v>
      </c>
      <c r="C448" s="12" t="s">
        <v>5</v>
      </c>
      <c r="D448" s="12" t="s">
        <v>33</v>
      </c>
      <c r="E448" s="13">
        <v>10.3</v>
      </c>
      <c r="F448" s="13">
        <v>3.2</v>
      </c>
      <c r="G448" s="13">
        <v>7.1</v>
      </c>
      <c r="H448" s="8" t="str">
        <f t="shared" si="12"/>
        <v>S</v>
      </c>
      <c r="I448" s="8">
        <f t="shared" si="13"/>
        <v>1</v>
      </c>
    </row>
    <row r="449" spans="1:9">
      <c r="A449" s="3">
        <v>43475.5240206724</v>
      </c>
      <c r="B449" s="12" t="s">
        <v>4</v>
      </c>
      <c r="C449" s="12" t="s">
        <v>33</v>
      </c>
      <c r="D449" s="12" t="s">
        <v>33</v>
      </c>
      <c r="E449" s="13">
        <v>7.4</v>
      </c>
      <c r="F449" s="13">
        <v>1.7</v>
      </c>
      <c r="G449" s="13">
        <v>5.7</v>
      </c>
      <c r="H449" s="8" t="str">
        <f t="shared" si="12"/>
        <v> </v>
      </c>
      <c r="I449" s="8">
        <f t="shared" si="13"/>
        <v>0</v>
      </c>
    </row>
    <row r="450" spans="1:9">
      <c r="A450" s="3">
        <v>43475.5323241053</v>
      </c>
      <c r="B450" s="12" t="s">
        <v>3</v>
      </c>
      <c r="C450" s="12" t="s">
        <v>33</v>
      </c>
      <c r="D450" s="12" t="s">
        <v>33</v>
      </c>
      <c r="E450" s="13">
        <v>6.4</v>
      </c>
      <c r="F450" s="13">
        <v>1.5</v>
      </c>
      <c r="G450" s="13">
        <v>4.9</v>
      </c>
      <c r="H450" s="8" t="str">
        <f t="shared" si="12"/>
        <v> </v>
      </c>
      <c r="I450" s="8">
        <f t="shared" si="13"/>
        <v>0</v>
      </c>
    </row>
    <row r="451" spans="1:9">
      <c r="A451" s="3">
        <v>43475.5355057595</v>
      </c>
      <c r="B451" s="12" t="s">
        <v>4</v>
      </c>
      <c r="C451" s="12" t="s">
        <v>33</v>
      </c>
      <c r="D451" s="12" t="s">
        <v>5</v>
      </c>
      <c r="E451" s="13">
        <v>6.66</v>
      </c>
      <c r="F451" s="13">
        <v>1.7</v>
      </c>
      <c r="G451" s="13">
        <v>4.96</v>
      </c>
      <c r="H451" s="8" t="str">
        <f t="shared" si="12"/>
        <v> </v>
      </c>
      <c r="I451" s="8">
        <f t="shared" si="13"/>
        <v>0</v>
      </c>
    </row>
    <row r="452" spans="1:9">
      <c r="A452" s="3">
        <v>43475.537477861</v>
      </c>
      <c r="B452" s="12" t="s">
        <v>3</v>
      </c>
      <c r="C452" s="12" t="s">
        <v>33</v>
      </c>
      <c r="D452" s="12" t="s">
        <v>33</v>
      </c>
      <c r="E452" s="13">
        <v>6.4</v>
      </c>
      <c r="F452" s="13">
        <v>1.5</v>
      </c>
      <c r="G452" s="13">
        <v>4.9</v>
      </c>
      <c r="H452" s="8" t="str">
        <f t="shared" si="12"/>
        <v> </v>
      </c>
      <c r="I452" s="8">
        <f t="shared" si="13"/>
        <v>0</v>
      </c>
    </row>
    <row r="453" spans="1:9">
      <c r="A453" s="3">
        <v>43475.5393143056</v>
      </c>
      <c r="B453" s="12" t="s">
        <v>4</v>
      </c>
      <c r="C453" s="12" t="s">
        <v>5</v>
      </c>
      <c r="D453" s="12" t="s">
        <v>5</v>
      </c>
      <c r="E453" s="13">
        <v>11.56</v>
      </c>
      <c r="F453" s="13">
        <v>3.7</v>
      </c>
      <c r="G453" s="13">
        <v>7.86</v>
      </c>
      <c r="H453" s="8" t="str">
        <f t="shared" si="12"/>
        <v>L</v>
      </c>
      <c r="I453" s="8">
        <f t="shared" si="13"/>
        <v>3</v>
      </c>
    </row>
    <row r="454" spans="1:9">
      <c r="A454" s="3">
        <v>43475.5419417681</v>
      </c>
      <c r="B454" s="12" t="s">
        <v>2</v>
      </c>
      <c r="C454" s="12" t="s">
        <v>33</v>
      </c>
      <c r="D454" s="12" t="s">
        <v>33</v>
      </c>
      <c r="E454" s="13">
        <v>5.4</v>
      </c>
      <c r="F454" s="13">
        <v>1.2</v>
      </c>
      <c r="G454" s="13">
        <v>4.2</v>
      </c>
      <c r="H454" s="8" t="str">
        <f t="shared" si="12"/>
        <v> </v>
      </c>
      <c r="I454" s="8">
        <f t="shared" si="13"/>
        <v>0</v>
      </c>
    </row>
    <row r="455" spans="1:9">
      <c r="A455" s="3">
        <v>43475.5441237874</v>
      </c>
      <c r="B455" s="12" t="s">
        <v>4</v>
      </c>
      <c r="C455" s="12" t="s">
        <v>5</v>
      </c>
      <c r="D455" s="12" t="s">
        <v>5</v>
      </c>
      <c r="E455" s="13">
        <v>11.56</v>
      </c>
      <c r="F455" s="13">
        <v>3.7</v>
      </c>
      <c r="G455" s="13">
        <v>7.86</v>
      </c>
      <c r="H455" s="8" t="str">
        <f t="shared" si="12"/>
        <v>L</v>
      </c>
      <c r="I455" s="8">
        <f t="shared" si="13"/>
        <v>3</v>
      </c>
    </row>
    <row r="456" spans="1:9">
      <c r="A456" s="3">
        <v>43475.5519469079</v>
      </c>
      <c r="B456" s="12" t="s">
        <v>4</v>
      </c>
      <c r="C456" s="12" t="s">
        <v>33</v>
      </c>
      <c r="D456" s="12" t="s">
        <v>5</v>
      </c>
      <c r="E456" s="13">
        <v>6.66</v>
      </c>
      <c r="F456" s="13">
        <v>1.7</v>
      </c>
      <c r="G456" s="13">
        <v>4.96</v>
      </c>
      <c r="H456" s="8" t="str">
        <f t="shared" si="12"/>
        <v> </v>
      </c>
      <c r="I456" s="8">
        <f t="shared" si="13"/>
        <v>0</v>
      </c>
    </row>
    <row r="457" spans="1:9">
      <c r="A457" s="3">
        <v>43475.5607078361</v>
      </c>
      <c r="B457" s="12" t="s">
        <v>3</v>
      </c>
      <c r="C457" s="12" t="s">
        <v>33</v>
      </c>
      <c r="D457" s="12" t="s">
        <v>33</v>
      </c>
      <c r="E457" s="13">
        <v>6.4</v>
      </c>
      <c r="F457" s="13">
        <v>1.5</v>
      </c>
      <c r="G457" s="13">
        <v>4.9</v>
      </c>
      <c r="H457" s="8" t="str">
        <f t="shared" si="12"/>
        <v> </v>
      </c>
      <c r="I457" s="8">
        <f t="shared" si="13"/>
        <v>0</v>
      </c>
    </row>
    <row r="458" spans="1:9">
      <c r="A458" s="3">
        <v>43475.560917636</v>
      </c>
      <c r="B458" s="12" t="s">
        <v>4</v>
      </c>
      <c r="C458" s="12" t="s">
        <v>33</v>
      </c>
      <c r="D458" s="12" t="s">
        <v>33</v>
      </c>
      <c r="E458" s="13">
        <v>7.4</v>
      </c>
      <c r="F458" s="13">
        <v>1.7</v>
      </c>
      <c r="G458" s="13">
        <v>5.7</v>
      </c>
      <c r="H458" s="8" t="str">
        <f t="shared" si="12"/>
        <v> </v>
      </c>
      <c r="I458" s="8">
        <f t="shared" si="13"/>
        <v>0</v>
      </c>
    </row>
    <row r="459" spans="1:9">
      <c r="A459" s="3">
        <v>43475.5635113365</v>
      </c>
      <c r="B459" s="12" t="s">
        <v>4</v>
      </c>
      <c r="C459" s="12" t="s">
        <v>33</v>
      </c>
      <c r="D459" s="12" t="s">
        <v>5</v>
      </c>
      <c r="E459" s="13">
        <v>6.66</v>
      </c>
      <c r="F459" s="13">
        <v>1.7</v>
      </c>
      <c r="G459" s="13">
        <v>4.96</v>
      </c>
      <c r="H459" s="8" t="str">
        <f t="shared" si="12"/>
        <v> </v>
      </c>
      <c r="I459" s="8">
        <f t="shared" si="13"/>
        <v>0</v>
      </c>
    </row>
    <row r="460" spans="1:9">
      <c r="A460" s="3">
        <v>43475.5702451696</v>
      </c>
      <c r="B460" s="12" t="s">
        <v>4</v>
      </c>
      <c r="C460" s="12" t="s">
        <v>33</v>
      </c>
      <c r="D460" s="12" t="s">
        <v>5</v>
      </c>
      <c r="E460" s="13">
        <v>6.66</v>
      </c>
      <c r="F460" s="13">
        <v>1.7</v>
      </c>
      <c r="G460" s="13">
        <v>4.96</v>
      </c>
      <c r="H460" s="8" t="str">
        <f t="shared" ref="H460:H523" si="14">IF(C460="Yes",B460," ")</f>
        <v> </v>
      </c>
      <c r="I460" s="8">
        <f t="shared" ref="I460:I523" si="15">IF(H460="S",1,IF(H460="M",2,IF(H460="L",3,0)))</f>
        <v>0</v>
      </c>
    </row>
    <row r="461" spans="1:9">
      <c r="A461" s="3">
        <v>43475.5720807898</v>
      </c>
      <c r="B461" s="12" t="s">
        <v>2</v>
      </c>
      <c r="C461" s="12" t="s">
        <v>33</v>
      </c>
      <c r="D461" s="12" t="s">
        <v>33</v>
      </c>
      <c r="E461" s="13">
        <v>5.4</v>
      </c>
      <c r="F461" s="13">
        <v>1.2</v>
      </c>
      <c r="G461" s="13">
        <v>4.2</v>
      </c>
      <c r="H461" s="8" t="str">
        <f t="shared" si="14"/>
        <v> </v>
      </c>
      <c r="I461" s="8">
        <f t="shared" si="15"/>
        <v>0</v>
      </c>
    </row>
    <row r="462" spans="1:9">
      <c r="A462" s="3">
        <v>43475.5757492855</v>
      </c>
      <c r="B462" s="12" t="s">
        <v>4</v>
      </c>
      <c r="C462" s="12" t="s">
        <v>33</v>
      </c>
      <c r="D462" s="12" t="s">
        <v>5</v>
      </c>
      <c r="E462" s="13">
        <v>6.66</v>
      </c>
      <c r="F462" s="13">
        <v>1.7</v>
      </c>
      <c r="G462" s="13">
        <v>4.96</v>
      </c>
      <c r="H462" s="8" t="str">
        <f t="shared" si="14"/>
        <v> </v>
      </c>
      <c r="I462" s="8">
        <f t="shared" si="15"/>
        <v>0</v>
      </c>
    </row>
    <row r="463" spans="1:9">
      <c r="A463" s="3">
        <v>43475.5799736003</v>
      </c>
      <c r="B463" s="12" t="s">
        <v>4</v>
      </c>
      <c r="C463" s="12" t="s">
        <v>33</v>
      </c>
      <c r="D463" s="12" t="s">
        <v>5</v>
      </c>
      <c r="E463" s="13">
        <v>6.66</v>
      </c>
      <c r="F463" s="13">
        <v>1.7</v>
      </c>
      <c r="G463" s="13">
        <v>4.96</v>
      </c>
      <c r="H463" s="8" t="str">
        <f t="shared" si="14"/>
        <v> </v>
      </c>
      <c r="I463" s="8">
        <f t="shared" si="15"/>
        <v>0</v>
      </c>
    </row>
    <row r="464" spans="1:9">
      <c r="A464" s="3">
        <v>43475.580969535</v>
      </c>
      <c r="B464" s="12" t="s">
        <v>4</v>
      </c>
      <c r="C464" s="12" t="s">
        <v>33</v>
      </c>
      <c r="D464" s="12" t="s">
        <v>5</v>
      </c>
      <c r="E464" s="13">
        <v>6.66</v>
      </c>
      <c r="F464" s="13">
        <v>1.7</v>
      </c>
      <c r="G464" s="13">
        <v>4.96</v>
      </c>
      <c r="H464" s="8" t="str">
        <f t="shared" si="14"/>
        <v> </v>
      </c>
      <c r="I464" s="8">
        <f t="shared" si="15"/>
        <v>0</v>
      </c>
    </row>
    <row r="465" spans="1:9">
      <c r="A465" s="3">
        <v>43475.5847515704</v>
      </c>
      <c r="B465" s="12" t="s">
        <v>3</v>
      </c>
      <c r="C465" s="12" t="s">
        <v>33</v>
      </c>
      <c r="D465" s="12" t="s">
        <v>33</v>
      </c>
      <c r="E465" s="13">
        <v>6.4</v>
      </c>
      <c r="F465" s="13">
        <v>1.5</v>
      </c>
      <c r="G465" s="13">
        <v>4.9</v>
      </c>
      <c r="H465" s="8" t="str">
        <f t="shared" si="14"/>
        <v> </v>
      </c>
      <c r="I465" s="8">
        <f t="shared" si="15"/>
        <v>0</v>
      </c>
    </row>
    <row r="466" spans="1:9">
      <c r="A466" s="3">
        <v>43475.5908074525</v>
      </c>
      <c r="B466" s="12" t="s">
        <v>4</v>
      </c>
      <c r="C466" s="12" t="s">
        <v>33</v>
      </c>
      <c r="D466" s="12" t="s">
        <v>5</v>
      </c>
      <c r="E466" s="13">
        <v>6.66</v>
      </c>
      <c r="F466" s="13">
        <v>1.7</v>
      </c>
      <c r="G466" s="13">
        <v>4.96</v>
      </c>
      <c r="H466" s="8" t="str">
        <f t="shared" si="14"/>
        <v> </v>
      </c>
      <c r="I466" s="8">
        <f t="shared" si="15"/>
        <v>0</v>
      </c>
    </row>
    <row r="467" spans="1:9">
      <c r="A467" s="3">
        <v>43475.5921899582</v>
      </c>
      <c r="B467" s="12" t="s">
        <v>4</v>
      </c>
      <c r="C467" s="12" t="s">
        <v>5</v>
      </c>
      <c r="D467" s="12" t="s">
        <v>5</v>
      </c>
      <c r="E467" s="13">
        <v>11.56</v>
      </c>
      <c r="F467" s="13">
        <v>3.7</v>
      </c>
      <c r="G467" s="13">
        <v>7.86</v>
      </c>
      <c r="H467" s="8" t="str">
        <f t="shared" si="14"/>
        <v>L</v>
      </c>
      <c r="I467" s="8">
        <f t="shared" si="15"/>
        <v>3</v>
      </c>
    </row>
    <row r="468" spans="1:9">
      <c r="A468" s="3">
        <v>43475.5924566819</v>
      </c>
      <c r="B468" s="12" t="s">
        <v>4</v>
      </c>
      <c r="C468" s="12" t="s">
        <v>33</v>
      </c>
      <c r="D468" s="12" t="s">
        <v>5</v>
      </c>
      <c r="E468" s="13">
        <v>6.66</v>
      </c>
      <c r="F468" s="13">
        <v>1.7</v>
      </c>
      <c r="G468" s="13">
        <v>4.96</v>
      </c>
      <c r="H468" s="8" t="str">
        <f t="shared" si="14"/>
        <v> </v>
      </c>
      <c r="I468" s="8">
        <f t="shared" si="15"/>
        <v>0</v>
      </c>
    </row>
    <row r="469" spans="1:9">
      <c r="A469" s="3">
        <v>43475.5941475761</v>
      </c>
      <c r="B469" s="12" t="s">
        <v>2</v>
      </c>
      <c r="C469" s="12" t="s">
        <v>5</v>
      </c>
      <c r="D469" s="12" t="s">
        <v>33</v>
      </c>
      <c r="E469" s="13">
        <v>10.3</v>
      </c>
      <c r="F469" s="13">
        <v>3.2</v>
      </c>
      <c r="G469" s="13">
        <v>7.1</v>
      </c>
      <c r="H469" s="8" t="str">
        <f t="shared" si="14"/>
        <v>S</v>
      </c>
      <c r="I469" s="8">
        <f t="shared" si="15"/>
        <v>1</v>
      </c>
    </row>
    <row r="470" spans="1:9">
      <c r="A470" s="3">
        <v>43475.6064903333</v>
      </c>
      <c r="B470" s="12" t="s">
        <v>3</v>
      </c>
      <c r="C470" s="12" t="s">
        <v>33</v>
      </c>
      <c r="D470" s="12" t="s">
        <v>33</v>
      </c>
      <c r="E470" s="13">
        <v>6.4</v>
      </c>
      <c r="F470" s="13">
        <v>1.5</v>
      </c>
      <c r="G470" s="13">
        <v>4.9</v>
      </c>
      <c r="H470" s="8" t="str">
        <f t="shared" si="14"/>
        <v> </v>
      </c>
      <c r="I470" s="8">
        <f t="shared" si="15"/>
        <v>0</v>
      </c>
    </row>
    <row r="471" spans="1:9">
      <c r="A471" s="3">
        <v>43475.6184248537</v>
      </c>
      <c r="B471" s="12" t="s">
        <v>3</v>
      </c>
      <c r="C471" s="12" t="s">
        <v>33</v>
      </c>
      <c r="D471" s="12" t="s">
        <v>33</v>
      </c>
      <c r="E471" s="13">
        <v>6.4</v>
      </c>
      <c r="F471" s="13">
        <v>1.5</v>
      </c>
      <c r="G471" s="13">
        <v>4.9</v>
      </c>
      <c r="H471" s="8" t="str">
        <f t="shared" si="14"/>
        <v> </v>
      </c>
      <c r="I471" s="8">
        <f t="shared" si="15"/>
        <v>0</v>
      </c>
    </row>
    <row r="472" spans="1:9">
      <c r="A472" s="3">
        <v>43475.6309731555</v>
      </c>
      <c r="B472" s="12" t="s">
        <v>4</v>
      </c>
      <c r="C472" s="12" t="s">
        <v>33</v>
      </c>
      <c r="D472" s="12" t="s">
        <v>5</v>
      </c>
      <c r="E472" s="13">
        <v>6.66</v>
      </c>
      <c r="F472" s="13">
        <v>1.7</v>
      </c>
      <c r="G472" s="13">
        <v>4.96</v>
      </c>
      <c r="H472" s="8" t="str">
        <f t="shared" si="14"/>
        <v> </v>
      </c>
      <c r="I472" s="8">
        <f t="shared" si="15"/>
        <v>0</v>
      </c>
    </row>
    <row r="473" spans="1:9">
      <c r="A473" s="3">
        <v>43475.6403461471</v>
      </c>
      <c r="B473" s="12" t="s">
        <v>4</v>
      </c>
      <c r="C473" s="12" t="s">
        <v>33</v>
      </c>
      <c r="D473" s="12" t="s">
        <v>5</v>
      </c>
      <c r="E473" s="13">
        <v>6.66</v>
      </c>
      <c r="F473" s="13">
        <v>1.7</v>
      </c>
      <c r="G473" s="13">
        <v>4.96</v>
      </c>
      <c r="H473" s="8" t="str">
        <f t="shared" si="14"/>
        <v> </v>
      </c>
      <c r="I473" s="8">
        <f t="shared" si="15"/>
        <v>0</v>
      </c>
    </row>
    <row r="474" spans="1:9">
      <c r="A474" s="3">
        <v>43475.650622668</v>
      </c>
      <c r="B474" s="12" t="s">
        <v>4</v>
      </c>
      <c r="C474" s="12" t="s">
        <v>33</v>
      </c>
      <c r="D474" s="12" t="s">
        <v>5</v>
      </c>
      <c r="E474" s="13">
        <v>6.66</v>
      </c>
      <c r="F474" s="13">
        <v>1.7</v>
      </c>
      <c r="G474" s="13">
        <v>4.96</v>
      </c>
      <c r="H474" s="8" t="str">
        <f t="shared" si="14"/>
        <v> </v>
      </c>
      <c r="I474" s="8">
        <f t="shared" si="15"/>
        <v>0</v>
      </c>
    </row>
    <row r="475" spans="1:9">
      <c r="A475" s="3">
        <v>43475.6581620791</v>
      </c>
      <c r="B475" s="12" t="s">
        <v>4</v>
      </c>
      <c r="C475" s="12" t="s">
        <v>33</v>
      </c>
      <c r="D475" s="12" t="s">
        <v>5</v>
      </c>
      <c r="E475" s="13">
        <v>6.66</v>
      </c>
      <c r="F475" s="13">
        <v>1.7</v>
      </c>
      <c r="G475" s="13">
        <v>4.96</v>
      </c>
      <c r="H475" s="8" t="str">
        <f t="shared" si="14"/>
        <v> </v>
      </c>
      <c r="I475" s="8">
        <f t="shared" si="15"/>
        <v>0</v>
      </c>
    </row>
    <row r="476" spans="1:9">
      <c r="A476" s="3">
        <v>43475.6602650246</v>
      </c>
      <c r="B476" s="12" t="s">
        <v>4</v>
      </c>
      <c r="C476" s="12" t="s">
        <v>5</v>
      </c>
      <c r="D476" s="12" t="s">
        <v>5</v>
      </c>
      <c r="E476" s="13">
        <v>11.56</v>
      </c>
      <c r="F476" s="13">
        <v>3.7</v>
      </c>
      <c r="G476" s="13">
        <v>7.86</v>
      </c>
      <c r="H476" s="8" t="str">
        <f t="shared" si="14"/>
        <v>L</v>
      </c>
      <c r="I476" s="8">
        <f t="shared" si="15"/>
        <v>3</v>
      </c>
    </row>
    <row r="477" spans="1:9">
      <c r="A477" s="3">
        <v>43475.6645021928</v>
      </c>
      <c r="B477" s="12" t="s">
        <v>3</v>
      </c>
      <c r="C477" s="12" t="s">
        <v>33</v>
      </c>
      <c r="D477" s="12" t="s">
        <v>33</v>
      </c>
      <c r="E477" s="13">
        <v>6.4</v>
      </c>
      <c r="F477" s="13">
        <v>1.5</v>
      </c>
      <c r="G477" s="13">
        <v>4.9</v>
      </c>
      <c r="H477" s="8" t="str">
        <f t="shared" si="14"/>
        <v> </v>
      </c>
      <c r="I477" s="8">
        <f t="shared" si="15"/>
        <v>0</v>
      </c>
    </row>
    <row r="478" spans="1:9">
      <c r="A478" s="3">
        <v>43475.6714111881</v>
      </c>
      <c r="B478" s="12" t="s">
        <v>4</v>
      </c>
      <c r="C478" s="12" t="s">
        <v>33</v>
      </c>
      <c r="D478" s="12" t="s">
        <v>5</v>
      </c>
      <c r="E478" s="13">
        <v>6.66</v>
      </c>
      <c r="F478" s="13">
        <v>1.7</v>
      </c>
      <c r="G478" s="13">
        <v>4.96</v>
      </c>
      <c r="H478" s="8" t="str">
        <f t="shared" si="14"/>
        <v> </v>
      </c>
      <c r="I478" s="8">
        <f t="shared" si="15"/>
        <v>0</v>
      </c>
    </row>
    <row r="479" spans="1:9">
      <c r="A479" s="3">
        <v>43475.6900164003</v>
      </c>
      <c r="B479" s="12" t="s">
        <v>4</v>
      </c>
      <c r="C479" s="12" t="s">
        <v>33</v>
      </c>
      <c r="D479" s="12" t="s">
        <v>5</v>
      </c>
      <c r="E479" s="13">
        <v>6.66</v>
      </c>
      <c r="F479" s="13">
        <v>1.7</v>
      </c>
      <c r="G479" s="13">
        <v>4.96</v>
      </c>
      <c r="H479" s="8" t="str">
        <f t="shared" si="14"/>
        <v> </v>
      </c>
      <c r="I479" s="8">
        <f t="shared" si="15"/>
        <v>0</v>
      </c>
    </row>
    <row r="480" spans="1:9">
      <c r="A480" s="3">
        <v>43475.6997713357</v>
      </c>
      <c r="B480" s="12" t="s">
        <v>3</v>
      </c>
      <c r="C480" s="12" t="s">
        <v>5</v>
      </c>
      <c r="D480" s="12" t="s">
        <v>33</v>
      </c>
      <c r="E480" s="13">
        <v>11.3</v>
      </c>
      <c r="F480" s="13">
        <v>3.5</v>
      </c>
      <c r="G480" s="13">
        <v>7.8</v>
      </c>
      <c r="H480" s="8" t="str">
        <f t="shared" si="14"/>
        <v>M</v>
      </c>
      <c r="I480" s="8">
        <f t="shared" si="15"/>
        <v>2</v>
      </c>
    </row>
    <row r="481" spans="1:9">
      <c r="A481" s="3">
        <v>43475.7085332505</v>
      </c>
      <c r="B481" s="12" t="s">
        <v>2</v>
      </c>
      <c r="C481" s="12" t="s">
        <v>33</v>
      </c>
      <c r="D481" s="12" t="s">
        <v>33</v>
      </c>
      <c r="E481" s="13">
        <v>5.4</v>
      </c>
      <c r="F481" s="13">
        <v>1.2</v>
      </c>
      <c r="G481" s="13">
        <v>4.2</v>
      </c>
      <c r="H481" s="8" t="str">
        <f t="shared" si="14"/>
        <v> </v>
      </c>
      <c r="I481" s="8">
        <f t="shared" si="15"/>
        <v>0</v>
      </c>
    </row>
    <row r="482" spans="1:9">
      <c r="A482" s="3">
        <v>43475.7094932556</v>
      </c>
      <c r="B482" s="12" t="s">
        <v>4</v>
      </c>
      <c r="C482" s="12" t="s">
        <v>33</v>
      </c>
      <c r="D482" s="12" t="s">
        <v>5</v>
      </c>
      <c r="E482" s="13">
        <v>6.66</v>
      </c>
      <c r="F482" s="13">
        <v>1.7</v>
      </c>
      <c r="G482" s="13">
        <v>4.96</v>
      </c>
      <c r="H482" s="8" t="str">
        <f t="shared" si="14"/>
        <v> </v>
      </c>
      <c r="I482" s="8">
        <f t="shared" si="15"/>
        <v>0</v>
      </c>
    </row>
    <row r="483" spans="1:9">
      <c r="A483" s="3">
        <v>43475.7149936788</v>
      </c>
      <c r="B483" s="12" t="s">
        <v>4</v>
      </c>
      <c r="C483" s="12" t="s">
        <v>5</v>
      </c>
      <c r="D483" s="12" t="s">
        <v>5</v>
      </c>
      <c r="E483" s="13">
        <v>11.56</v>
      </c>
      <c r="F483" s="13">
        <v>3.7</v>
      </c>
      <c r="G483" s="13">
        <v>7.86</v>
      </c>
      <c r="H483" s="8" t="str">
        <f t="shared" si="14"/>
        <v>L</v>
      </c>
      <c r="I483" s="8">
        <f t="shared" si="15"/>
        <v>3</v>
      </c>
    </row>
    <row r="484" spans="1:9">
      <c r="A484" s="3">
        <v>43475.7224704337</v>
      </c>
      <c r="B484" s="12" t="s">
        <v>4</v>
      </c>
      <c r="C484" s="12" t="s">
        <v>33</v>
      </c>
      <c r="D484" s="12" t="s">
        <v>5</v>
      </c>
      <c r="E484" s="13">
        <v>6.66</v>
      </c>
      <c r="F484" s="13">
        <v>1.7</v>
      </c>
      <c r="G484" s="13">
        <v>4.96</v>
      </c>
      <c r="H484" s="8" t="str">
        <f t="shared" si="14"/>
        <v> </v>
      </c>
      <c r="I484" s="8">
        <f t="shared" si="15"/>
        <v>0</v>
      </c>
    </row>
    <row r="485" spans="1:9">
      <c r="A485" s="3">
        <v>43475.7235095121</v>
      </c>
      <c r="B485" s="12" t="s">
        <v>4</v>
      </c>
      <c r="C485" s="12" t="s">
        <v>5</v>
      </c>
      <c r="D485" s="12" t="s">
        <v>33</v>
      </c>
      <c r="E485" s="13">
        <v>12.3</v>
      </c>
      <c r="F485" s="13">
        <v>3.7</v>
      </c>
      <c r="G485" s="13">
        <v>8.6</v>
      </c>
      <c r="H485" s="8" t="str">
        <f t="shared" si="14"/>
        <v>L</v>
      </c>
      <c r="I485" s="8">
        <f t="shared" si="15"/>
        <v>3</v>
      </c>
    </row>
    <row r="486" spans="1:9">
      <c r="A486" s="3">
        <v>43475.7400810054</v>
      </c>
      <c r="B486" s="12" t="s">
        <v>4</v>
      </c>
      <c r="C486" s="12" t="s">
        <v>33</v>
      </c>
      <c r="D486" s="12" t="s">
        <v>5</v>
      </c>
      <c r="E486" s="13">
        <v>6.66</v>
      </c>
      <c r="F486" s="13">
        <v>1.7</v>
      </c>
      <c r="G486" s="13">
        <v>4.96</v>
      </c>
      <c r="H486" s="8" t="str">
        <f t="shared" si="14"/>
        <v> </v>
      </c>
      <c r="I486" s="8">
        <f t="shared" si="15"/>
        <v>0</v>
      </c>
    </row>
    <row r="487" spans="1:9">
      <c r="A487" s="3">
        <v>43475.7463736785</v>
      </c>
      <c r="B487" s="12" t="s">
        <v>4</v>
      </c>
      <c r="C487" s="12" t="s">
        <v>33</v>
      </c>
      <c r="D487" s="12" t="s">
        <v>5</v>
      </c>
      <c r="E487" s="13">
        <v>6.66</v>
      </c>
      <c r="F487" s="13">
        <v>1.7</v>
      </c>
      <c r="G487" s="13">
        <v>4.96</v>
      </c>
      <c r="H487" s="8" t="str">
        <f t="shared" si="14"/>
        <v> </v>
      </c>
      <c r="I487" s="8">
        <f t="shared" si="15"/>
        <v>0</v>
      </c>
    </row>
    <row r="488" spans="1:9">
      <c r="A488" s="3">
        <v>43475.7490208707</v>
      </c>
      <c r="B488" s="12" t="s">
        <v>4</v>
      </c>
      <c r="C488" s="12" t="s">
        <v>33</v>
      </c>
      <c r="D488" s="12" t="s">
        <v>5</v>
      </c>
      <c r="E488" s="13">
        <v>6.66</v>
      </c>
      <c r="F488" s="13">
        <v>1.7</v>
      </c>
      <c r="G488" s="13">
        <v>4.96</v>
      </c>
      <c r="H488" s="8" t="str">
        <f t="shared" si="14"/>
        <v> </v>
      </c>
      <c r="I488" s="8">
        <f t="shared" si="15"/>
        <v>0</v>
      </c>
    </row>
    <row r="489" spans="1:9">
      <c r="A489" s="3">
        <v>43475.7580230245</v>
      </c>
      <c r="B489" s="12" t="s">
        <v>3</v>
      </c>
      <c r="C489" s="12" t="s">
        <v>33</v>
      </c>
      <c r="D489" s="12" t="s">
        <v>33</v>
      </c>
      <c r="E489" s="13">
        <v>6.4</v>
      </c>
      <c r="F489" s="13">
        <v>1.5</v>
      </c>
      <c r="G489" s="13">
        <v>4.9</v>
      </c>
      <c r="H489" s="8" t="str">
        <f t="shared" si="14"/>
        <v> </v>
      </c>
      <c r="I489" s="8">
        <f t="shared" si="15"/>
        <v>0</v>
      </c>
    </row>
    <row r="490" spans="1:9">
      <c r="A490" s="3">
        <v>43475.7582336852</v>
      </c>
      <c r="B490" s="12" t="s">
        <v>3</v>
      </c>
      <c r="C490" s="12" t="s">
        <v>33</v>
      </c>
      <c r="D490" s="12" t="s">
        <v>33</v>
      </c>
      <c r="E490" s="13">
        <v>6.4</v>
      </c>
      <c r="F490" s="13">
        <v>1.5</v>
      </c>
      <c r="G490" s="13">
        <v>4.9</v>
      </c>
      <c r="H490" s="8" t="str">
        <f t="shared" si="14"/>
        <v> </v>
      </c>
      <c r="I490" s="8">
        <f t="shared" si="15"/>
        <v>0</v>
      </c>
    </row>
    <row r="491" spans="1:9">
      <c r="A491" s="3">
        <v>43475.7589034487</v>
      </c>
      <c r="B491" s="12" t="s">
        <v>4</v>
      </c>
      <c r="C491" s="12" t="s">
        <v>5</v>
      </c>
      <c r="D491" s="12" t="s">
        <v>5</v>
      </c>
      <c r="E491" s="13">
        <v>11.56</v>
      </c>
      <c r="F491" s="13">
        <v>3.7</v>
      </c>
      <c r="G491" s="13">
        <v>7.86</v>
      </c>
      <c r="H491" s="8" t="str">
        <f t="shared" si="14"/>
        <v>L</v>
      </c>
      <c r="I491" s="8">
        <f t="shared" si="15"/>
        <v>3</v>
      </c>
    </row>
    <row r="492" spans="1:9">
      <c r="A492" s="3">
        <v>43475.7592579155</v>
      </c>
      <c r="B492" s="12" t="s">
        <v>3</v>
      </c>
      <c r="C492" s="12" t="s">
        <v>33</v>
      </c>
      <c r="D492" s="12" t="s">
        <v>33</v>
      </c>
      <c r="E492" s="13">
        <v>6.4</v>
      </c>
      <c r="F492" s="13">
        <v>1.5</v>
      </c>
      <c r="G492" s="13">
        <v>4.9</v>
      </c>
      <c r="H492" s="8" t="str">
        <f t="shared" si="14"/>
        <v> </v>
      </c>
      <c r="I492" s="8">
        <f t="shared" si="15"/>
        <v>0</v>
      </c>
    </row>
    <row r="493" spans="1:9">
      <c r="A493" s="3">
        <v>43475.7623411153</v>
      </c>
      <c r="B493" s="12" t="s">
        <v>4</v>
      </c>
      <c r="C493" s="12" t="s">
        <v>33</v>
      </c>
      <c r="D493" s="12" t="s">
        <v>5</v>
      </c>
      <c r="E493" s="13">
        <v>6.66</v>
      </c>
      <c r="F493" s="13">
        <v>1.7</v>
      </c>
      <c r="G493" s="13">
        <v>4.96</v>
      </c>
      <c r="H493" s="8" t="str">
        <f t="shared" si="14"/>
        <v> </v>
      </c>
      <c r="I493" s="8">
        <f t="shared" si="15"/>
        <v>0</v>
      </c>
    </row>
    <row r="494" spans="1:9">
      <c r="A494" s="3">
        <v>43475.7648872965</v>
      </c>
      <c r="B494" s="12" t="s">
        <v>4</v>
      </c>
      <c r="C494" s="12" t="s">
        <v>33</v>
      </c>
      <c r="D494" s="12" t="s">
        <v>33</v>
      </c>
      <c r="E494" s="13">
        <v>7.4</v>
      </c>
      <c r="F494" s="13">
        <v>1.7</v>
      </c>
      <c r="G494" s="13">
        <v>5.7</v>
      </c>
      <c r="H494" s="8" t="str">
        <f t="shared" si="14"/>
        <v> </v>
      </c>
      <c r="I494" s="8">
        <f t="shared" si="15"/>
        <v>0</v>
      </c>
    </row>
    <row r="495" spans="1:9">
      <c r="A495" s="3">
        <v>43475.7656347482</v>
      </c>
      <c r="B495" s="12" t="s">
        <v>4</v>
      </c>
      <c r="C495" s="12" t="s">
        <v>33</v>
      </c>
      <c r="D495" s="12" t="s">
        <v>5</v>
      </c>
      <c r="E495" s="13">
        <v>6.66</v>
      </c>
      <c r="F495" s="13">
        <v>1.7</v>
      </c>
      <c r="G495" s="13">
        <v>4.96</v>
      </c>
      <c r="H495" s="8" t="str">
        <f t="shared" si="14"/>
        <v> </v>
      </c>
      <c r="I495" s="8">
        <f t="shared" si="15"/>
        <v>0</v>
      </c>
    </row>
    <row r="496" spans="1:9">
      <c r="A496" s="3">
        <v>43475.7661748573</v>
      </c>
      <c r="B496" s="12" t="s">
        <v>4</v>
      </c>
      <c r="C496" s="12" t="s">
        <v>33</v>
      </c>
      <c r="D496" s="12" t="s">
        <v>5</v>
      </c>
      <c r="E496" s="13">
        <v>6.66</v>
      </c>
      <c r="F496" s="13">
        <v>1.7</v>
      </c>
      <c r="G496" s="13">
        <v>4.96</v>
      </c>
      <c r="H496" s="8" t="str">
        <f t="shared" si="14"/>
        <v> </v>
      </c>
      <c r="I496" s="8">
        <f t="shared" si="15"/>
        <v>0</v>
      </c>
    </row>
    <row r="497" spans="1:9">
      <c r="A497" s="3">
        <v>43475.7679388799</v>
      </c>
      <c r="B497" s="12" t="s">
        <v>4</v>
      </c>
      <c r="C497" s="12" t="s">
        <v>33</v>
      </c>
      <c r="D497" s="12" t="s">
        <v>5</v>
      </c>
      <c r="E497" s="13">
        <v>6.66</v>
      </c>
      <c r="F497" s="13">
        <v>1.7</v>
      </c>
      <c r="G497" s="13">
        <v>4.96</v>
      </c>
      <c r="H497" s="8" t="str">
        <f t="shared" si="14"/>
        <v> </v>
      </c>
      <c r="I497" s="8">
        <f t="shared" si="15"/>
        <v>0</v>
      </c>
    </row>
    <row r="498" spans="1:9">
      <c r="A498" s="3">
        <v>43475.7709386806</v>
      </c>
      <c r="B498" s="12" t="s">
        <v>3</v>
      </c>
      <c r="C498" s="12" t="s">
        <v>33</v>
      </c>
      <c r="D498" s="12" t="s">
        <v>33</v>
      </c>
      <c r="E498" s="13">
        <v>6.4</v>
      </c>
      <c r="F498" s="13">
        <v>1.5</v>
      </c>
      <c r="G498" s="13">
        <v>4.9</v>
      </c>
      <c r="H498" s="8" t="str">
        <f t="shared" si="14"/>
        <v> </v>
      </c>
      <c r="I498" s="8">
        <f t="shared" si="15"/>
        <v>0</v>
      </c>
    </row>
    <row r="499" spans="1:9">
      <c r="A499" s="3">
        <v>43475.774158944</v>
      </c>
      <c r="B499" s="12" t="s">
        <v>3</v>
      </c>
      <c r="C499" s="12" t="s">
        <v>33</v>
      </c>
      <c r="D499" s="12" t="s">
        <v>33</v>
      </c>
      <c r="E499" s="13">
        <v>6.4</v>
      </c>
      <c r="F499" s="13">
        <v>1.5</v>
      </c>
      <c r="G499" s="13">
        <v>4.9</v>
      </c>
      <c r="H499" s="8" t="str">
        <f t="shared" si="14"/>
        <v> </v>
      </c>
      <c r="I499" s="8">
        <f t="shared" si="15"/>
        <v>0</v>
      </c>
    </row>
    <row r="500" spans="1:9">
      <c r="A500" s="3">
        <v>43475.7746087909</v>
      </c>
      <c r="B500" s="12" t="s">
        <v>4</v>
      </c>
      <c r="C500" s="12" t="s">
        <v>33</v>
      </c>
      <c r="D500" s="12" t="s">
        <v>33</v>
      </c>
      <c r="E500" s="13">
        <v>7.4</v>
      </c>
      <c r="F500" s="13">
        <v>1.7</v>
      </c>
      <c r="G500" s="13">
        <v>5.7</v>
      </c>
      <c r="H500" s="8" t="str">
        <f t="shared" si="14"/>
        <v> </v>
      </c>
      <c r="I500" s="8">
        <f t="shared" si="15"/>
        <v>0</v>
      </c>
    </row>
    <row r="501" spans="1:9">
      <c r="A501" s="3">
        <v>43475.7827180413</v>
      </c>
      <c r="B501" s="12" t="s">
        <v>3</v>
      </c>
      <c r="C501" s="12" t="s">
        <v>33</v>
      </c>
      <c r="D501" s="12" t="s">
        <v>33</v>
      </c>
      <c r="E501" s="13">
        <v>6.4</v>
      </c>
      <c r="F501" s="13">
        <v>1.5</v>
      </c>
      <c r="G501" s="13">
        <v>4.9</v>
      </c>
      <c r="H501" s="8" t="str">
        <f t="shared" si="14"/>
        <v> </v>
      </c>
      <c r="I501" s="8">
        <f t="shared" si="15"/>
        <v>0</v>
      </c>
    </row>
    <row r="502" spans="1:9">
      <c r="A502" s="3">
        <v>43475.8175351547</v>
      </c>
      <c r="B502" s="12" t="s">
        <v>3</v>
      </c>
      <c r="C502" s="12" t="s">
        <v>33</v>
      </c>
      <c r="D502" s="12" t="s">
        <v>33</v>
      </c>
      <c r="E502" s="13">
        <v>6.4</v>
      </c>
      <c r="F502" s="13">
        <v>1.5</v>
      </c>
      <c r="G502" s="13">
        <v>4.9</v>
      </c>
      <c r="H502" s="8" t="str">
        <f t="shared" si="14"/>
        <v> </v>
      </c>
      <c r="I502" s="8">
        <f t="shared" si="15"/>
        <v>0</v>
      </c>
    </row>
    <row r="503" spans="1:9">
      <c r="A503" s="3">
        <v>43475.8178676845</v>
      </c>
      <c r="B503" s="12" t="s">
        <v>4</v>
      </c>
      <c r="C503" s="12" t="s">
        <v>5</v>
      </c>
      <c r="D503" s="12" t="s">
        <v>5</v>
      </c>
      <c r="E503" s="13">
        <v>11.56</v>
      </c>
      <c r="F503" s="13">
        <v>3.7</v>
      </c>
      <c r="G503" s="13">
        <v>7.86</v>
      </c>
      <c r="H503" s="8" t="str">
        <f t="shared" si="14"/>
        <v>L</v>
      </c>
      <c r="I503" s="8">
        <f t="shared" si="15"/>
        <v>3</v>
      </c>
    </row>
    <row r="504" spans="1:9">
      <c r="A504" s="3">
        <v>43475.8179711768</v>
      </c>
      <c r="B504" s="12" t="s">
        <v>4</v>
      </c>
      <c r="C504" s="12" t="s">
        <v>33</v>
      </c>
      <c r="D504" s="12" t="s">
        <v>5</v>
      </c>
      <c r="E504" s="13">
        <v>6.66</v>
      </c>
      <c r="F504" s="13">
        <v>1.7</v>
      </c>
      <c r="G504" s="13">
        <v>4.96</v>
      </c>
      <c r="H504" s="8" t="str">
        <f t="shared" si="14"/>
        <v> </v>
      </c>
      <c r="I504" s="8">
        <f t="shared" si="15"/>
        <v>0</v>
      </c>
    </row>
    <row r="505" spans="1:9">
      <c r="A505" s="3">
        <v>43475.8192048996</v>
      </c>
      <c r="B505" s="12" t="s">
        <v>4</v>
      </c>
      <c r="C505" s="12" t="s">
        <v>5</v>
      </c>
      <c r="D505" s="12" t="s">
        <v>5</v>
      </c>
      <c r="E505" s="13">
        <v>11.56</v>
      </c>
      <c r="F505" s="13">
        <v>3.7</v>
      </c>
      <c r="G505" s="13">
        <v>7.86</v>
      </c>
      <c r="H505" s="8" t="str">
        <f t="shared" si="14"/>
        <v>L</v>
      </c>
      <c r="I505" s="8">
        <f t="shared" si="15"/>
        <v>3</v>
      </c>
    </row>
    <row r="506" spans="1:9">
      <c r="A506" s="3">
        <v>43475.8293983994</v>
      </c>
      <c r="B506" s="12" t="s">
        <v>3</v>
      </c>
      <c r="C506" s="12" t="s">
        <v>33</v>
      </c>
      <c r="D506" s="12" t="s">
        <v>33</v>
      </c>
      <c r="E506" s="13">
        <v>6.4</v>
      </c>
      <c r="F506" s="13">
        <v>1.5</v>
      </c>
      <c r="G506" s="13">
        <v>4.9</v>
      </c>
      <c r="H506" s="8" t="str">
        <f t="shared" si="14"/>
        <v> </v>
      </c>
      <c r="I506" s="8">
        <f t="shared" si="15"/>
        <v>0</v>
      </c>
    </row>
    <row r="507" spans="1:9">
      <c r="A507" s="3">
        <v>43475.8337947546</v>
      </c>
      <c r="B507" s="12" t="s">
        <v>4</v>
      </c>
      <c r="C507" s="12" t="s">
        <v>33</v>
      </c>
      <c r="D507" s="12" t="s">
        <v>5</v>
      </c>
      <c r="E507" s="13">
        <v>6.66</v>
      </c>
      <c r="F507" s="13">
        <v>1.7</v>
      </c>
      <c r="G507" s="13">
        <v>4.96</v>
      </c>
      <c r="H507" s="8" t="str">
        <f t="shared" si="14"/>
        <v> </v>
      </c>
      <c r="I507" s="8">
        <f t="shared" si="15"/>
        <v>0</v>
      </c>
    </row>
    <row r="508" spans="1:9">
      <c r="A508" s="3">
        <v>43475.8447038811</v>
      </c>
      <c r="B508" s="12" t="s">
        <v>4</v>
      </c>
      <c r="C508" s="12" t="s">
        <v>33</v>
      </c>
      <c r="D508" s="12" t="s">
        <v>5</v>
      </c>
      <c r="E508" s="13">
        <v>6.66</v>
      </c>
      <c r="F508" s="13">
        <v>1.7</v>
      </c>
      <c r="G508" s="13">
        <v>4.96</v>
      </c>
      <c r="H508" s="8" t="str">
        <f t="shared" si="14"/>
        <v> </v>
      </c>
      <c r="I508" s="8">
        <f t="shared" si="15"/>
        <v>0</v>
      </c>
    </row>
    <row r="509" spans="1:9">
      <c r="A509" s="3">
        <v>43475.8450030331</v>
      </c>
      <c r="B509" s="12" t="s">
        <v>4</v>
      </c>
      <c r="C509" s="12" t="s">
        <v>33</v>
      </c>
      <c r="D509" s="12" t="s">
        <v>33</v>
      </c>
      <c r="E509" s="13">
        <v>7.4</v>
      </c>
      <c r="F509" s="13">
        <v>1.7</v>
      </c>
      <c r="G509" s="13">
        <v>5.7</v>
      </c>
      <c r="H509" s="8" t="str">
        <f t="shared" si="14"/>
        <v> </v>
      </c>
      <c r="I509" s="8">
        <f t="shared" si="15"/>
        <v>0</v>
      </c>
    </row>
    <row r="510" spans="1:9">
      <c r="A510" s="3">
        <v>43475.8476045014</v>
      </c>
      <c r="B510" s="12" t="s">
        <v>4</v>
      </c>
      <c r="C510" s="12" t="s">
        <v>5</v>
      </c>
      <c r="D510" s="12" t="s">
        <v>5</v>
      </c>
      <c r="E510" s="13">
        <v>11.56</v>
      </c>
      <c r="F510" s="13">
        <v>3.7</v>
      </c>
      <c r="G510" s="13">
        <v>7.86</v>
      </c>
      <c r="H510" s="8" t="str">
        <f t="shared" si="14"/>
        <v>L</v>
      </c>
      <c r="I510" s="8">
        <f t="shared" si="15"/>
        <v>3</v>
      </c>
    </row>
    <row r="511" spans="1:9">
      <c r="A511" s="3">
        <v>43475.867767766</v>
      </c>
      <c r="B511" s="12" t="s">
        <v>2</v>
      </c>
      <c r="C511" s="12" t="s">
        <v>33</v>
      </c>
      <c r="D511" s="12" t="s">
        <v>33</v>
      </c>
      <c r="E511" s="13">
        <v>5.4</v>
      </c>
      <c r="F511" s="13">
        <v>1.2</v>
      </c>
      <c r="G511" s="13">
        <v>4.2</v>
      </c>
      <c r="H511" s="8" t="str">
        <f t="shared" si="14"/>
        <v> </v>
      </c>
      <c r="I511" s="8">
        <f t="shared" si="15"/>
        <v>0</v>
      </c>
    </row>
    <row r="512" spans="1:9">
      <c r="A512" s="3">
        <v>43475.8683894898</v>
      </c>
      <c r="B512" s="12" t="s">
        <v>2</v>
      </c>
      <c r="C512" s="12" t="s">
        <v>33</v>
      </c>
      <c r="D512" s="12" t="s">
        <v>33</v>
      </c>
      <c r="E512" s="13">
        <v>5.4</v>
      </c>
      <c r="F512" s="13">
        <v>1.2</v>
      </c>
      <c r="G512" s="13">
        <v>4.2</v>
      </c>
      <c r="H512" s="8" t="str">
        <f t="shared" si="14"/>
        <v> </v>
      </c>
      <c r="I512" s="8">
        <f t="shared" si="15"/>
        <v>0</v>
      </c>
    </row>
    <row r="513" spans="1:9">
      <c r="A513" s="3">
        <v>43475.8696151652</v>
      </c>
      <c r="B513" s="12" t="s">
        <v>2</v>
      </c>
      <c r="C513" s="12" t="s">
        <v>33</v>
      </c>
      <c r="D513" s="12" t="s">
        <v>33</v>
      </c>
      <c r="E513" s="13">
        <v>5.4</v>
      </c>
      <c r="F513" s="13">
        <v>1.2</v>
      </c>
      <c r="G513" s="13">
        <v>4.2</v>
      </c>
      <c r="H513" s="8" t="str">
        <f t="shared" si="14"/>
        <v> </v>
      </c>
      <c r="I513" s="8">
        <f t="shared" si="15"/>
        <v>0</v>
      </c>
    </row>
    <row r="514" spans="1:9">
      <c r="A514" s="3">
        <v>43475.8716859449</v>
      </c>
      <c r="B514" s="12" t="s">
        <v>4</v>
      </c>
      <c r="C514" s="12" t="s">
        <v>33</v>
      </c>
      <c r="D514" s="12" t="s">
        <v>5</v>
      </c>
      <c r="E514" s="13">
        <v>6.66</v>
      </c>
      <c r="F514" s="13">
        <v>1.7</v>
      </c>
      <c r="G514" s="13">
        <v>4.96</v>
      </c>
      <c r="H514" s="8" t="str">
        <f t="shared" si="14"/>
        <v> </v>
      </c>
      <c r="I514" s="8">
        <f t="shared" si="15"/>
        <v>0</v>
      </c>
    </row>
    <row r="515" spans="1:9">
      <c r="A515" s="3">
        <v>43475.8724244353</v>
      </c>
      <c r="B515" s="12" t="s">
        <v>3</v>
      </c>
      <c r="C515" s="12" t="s">
        <v>33</v>
      </c>
      <c r="D515" s="12" t="s">
        <v>33</v>
      </c>
      <c r="E515" s="13">
        <v>6.4</v>
      </c>
      <c r="F515" s="13">
        <v>1.5</v>
      </c>
      <c r="G515" s="13">
        <v>4.9</v>
      </c>
      <c r="H515" s="8" t="str">
        <f t="shared" si="14"/>
        <v> </v>
      </c>
      <c r="I515" s="8">
        <f t="shared" si="15"/>
        <v>0</v>
      </c>
    </row>
    <row r="516" spans="1:9">
      <c r="A516" s="3">
        <v>43475.8762319518</v>
      </c>
      <c r="B516" s="12" t="s">
        <v>2</v>
      </c>
      <c r="C516" s="12" t="s">
        <v>33</v>
      </c>
      <c r="D516" s="12" t="s">
        <v>33</v>
      </c>
      <c r="E516" s="13">
        <v>5.4</v>
      </c>
      <c r="F516" s="13">
        <v>1.2</v>
      </c>
      <c r="G516" s="13">
        <v>4.2</v>
      </c>
      <c r="H516" s="8" t="str">
        <f t="shared" si="14"/>
        <v> </v>
      </c>
      <c r="I516" s="8">
        <f t="shared" si="15"/>
        <v>0</v>
      </c>
    </row>
    <row r="517" spans="1:9">
      <c r="A517" s="3">
        <v>43475.8819660905</v>
      </c>
      <c r="B517" s="12" t="s">
        <v>4</v>
      </c>
      <c r="C517" s="12" t="s">
        <v>33</v>
      </c>
      <c r="D517" s="12" t="s">
        <v>33</v>
      </c>
      <c r="E517" s="13">
        <v>7.4</v>
      </c>
      <c r="F517" s="13">
        <v>1.7</v>
      </c>
      <c r="G517" s="13">
        <v>5.7</v>
      </c>
      <c r="H517" s="8" t="str">
        <f t="shared" si="14"/>
        <v> </v>
      </c>
      <c r="I517" s="8">
        <f t="shared" si="15"/>
        <v>0</v>
      </c>
    </row>
    <row r="518" spans="1:9">
      <c r="A518" s="3">
        <v>43475.8820389081</v>
      </c>
      <c r="B518" s="12" t="s">
        <v>2</v>
      </c>
      <c r="C518" s="12" t="s">
        <v>33</v>
      </c>
      <c r="D518" s="12" t="s">
        <v>33</v>
      </c>
      <c r="E518" s="13">
        <v>5.4</v>
      </c>
      <c r="F518" s="13">
        <v>1.2</v>
      </c>
      <c r="G518" s="13">
        <v>4.2</v>
      </c>
      <c r="H518" s="8" t="str">
        <f t="shared" si="14"/>
        <v> </v>
      </c>
      <c r="I518" s="8">
        <f t="shared" si="15"/>
        <v>0</v>
      </c>
    </row>
    <row r="519" spans="1:9">
      <c r="A519" s="3">
        <v>43475.8820408662</v>
      </c>
      <c r="B519" s="12" t="s">
        <v>3</v>
      </c>
      <c r="C519" s="12" t="s">
        <v>33</v>
      </c>
      <c r="D519" s="12" t="s">
        <v>33</v>
      </c>
      <c r="E519" s="13">
        <v>6.4</v>
      </c>
      <c r="F519" s="13">
        <v>1.5</v>
      </c>
      <c r="G519" s="13">
        <v>4.9</v>
      </c>
      <c r="H519" s="8" t="str">
        <f t="shared" si="14"/>
        <v> </v>
      </c>
      <c r="I519" s="8">
        <f t="shared" si="15"/>
        <v>0</v>
      </c>
    </row>
    <row r="520" spans="1:9">
      <c r="A520" s="3">
        <v>43475.9175444072</v>
      </c>
      <c r="B520" s="12" t="s">
        <v>2</v>
      </c>
      <c r="C520" s="12" t="s">
        <v>33</v>
      </c>
      <c r="D520" s="12" t="s">
        <v>33</v>
      </c>
      <c r="E520" s="13">
        <v>5.4</v>
      </c>
      <c r="F520" s="13">
        <v>1.2</v>
      </c>
      <c r="G520" s="13">
        <v>4.2</v>
      </c>
      <c r="H520" s="8" t="str">
        <f t="shared" si="14"/>
        <v> </v>
      </c>
      <c r="I520" s="8">
        <f t="shared" si="15"/>
        <v>0</v>
      </c>
    </row>
    <row r="521" spans="1:9">
      <c r="A521" s="3">
        <v>43475.9177913306</v>
      </c>
      <c r="B521" s="12" t="s">
        <v>4</v>
      </c>
      <c r="C521" s="12" t="s">
        <v>33</v>
      </c>
      <c r="D521" s="12" t="s">
        <v>5</v>
      </c>
      <c r="E521" s="13">
        <v>6.66</v>
      </c>
      <c r="F521" s="13">
        <v>1.7</v>
      </c>
      <c r="G521" s="13">
        <v>4.96</v>
      </c>
      <c r="H521" s="8" t="str">
        <f t="shared" si="14"/>
        <v> </v>
      </c>
      <c r="I521" s="8">
        <f t="shared" si="15"/>
        <v>0</v>
      </c>
    </row>
    <row r="522" spans="1:9">
      <c r="A522" s="3">
        <v>43475.9182066642</v>
      </c>
      <c r="B522" s="12" t="s">
        <v>3</v>
      </c>
      <c r="C522" s="12" t="s">
        <v>33</v>
      </c>
      <c r="D522" s="12" t="s">
        <v>33</v>
      </c>
      <c r="E522" s="13">
        <v>6.4</v>
      </c>
      <c r="F522" s="13">
        <v>1.5</v>
      </c>
      <c r="G522" s="13">
        <v>4.9</v>
      </c>
      <c r="H522" s="8" t="str">
        <f t="shared" si="14"/>
        <v> </v>
      </c>
      <c r="I522" s="8">
        <f t="shared" si="15"/>
        <v>0</v>
      </c>
    </row>
    <row r="523" spans="1:9">
      <c r="A523" s="3">
        <v>43475.923307117</v>
      </c>
      <c r="B523" s="12" t="s">
        <v>4</v>
      </c>
      <c r="C523" s="12" t="s">
        <v>5</v>
      </c>
      <c r="D523" s="12" t="s">
        <v>5</v>
      </c>
      <c r="E523" s="13">
        <v>11.56</v>
      </c>
      <c r="F523" s="13">
        <v>3.7</v>
      </c>
      <c r="G523" s="13">
        <v>7.86</v>
      </c>
      <c r="H523" s="8" t="str">
        <f t="shared" si="14"/>
        <v>L</v>
      </c>
      <c r="I523" s="8">
        <f t="shared" si="15"/>
        <v>3</v>
      </c>
    </row>
    <row r="524" spans="1:9">
      <c r="A524" s="3">
        <v>43475.9258046151</v>
      </c>
      <c r="B524" s="12" t="s">
        <v>4</v>
      </c>
      <c r="C524" s="12" t="s">
        <v>33</v>
      </c>
      <c r="D524" s="12" t="s">
        <v>5</v>
      </c>
      <c r="E524" s="13">
        <v>6.66</v>
      </c>
      <c r="F524" s="13">
        <v>1.7</v>
      </c>
      <c r="G524" s="13">
        <v>4.96</v>
      </c>
      <c r="H524" s="8" t="str">
        <f t="shared" ref="H524:H587" si="16">IF(C524="Yes",B524," ")</f>
        <v> </v>
      </c>
      <c r="I524" s="8">
        <f t="shared" ref="I524:I587" si="17">IF(H524="S",1,IF(H524="M",2,IF(H524="L",3,0)))</f>
        <v>0</v>
      </c>
    </row>
    <row r="525" spans="1:9">
      <c r="A525" s="3">
        <v>43475.9313040269</v>
      </c>
      <c r="B525" s="12" t="s">
        <v>4</v>
      </c>
      <c r="C525" s="12" t="s">
        <v>33</v>
      </c>
      <c r="D525" s="12" t="s">
        <v>5</v>
      </c>
      <c r="E525" s="13">
        <v>6.66</v>
      </c>
      <c r="F525" s="13">
        <v>1.7</v>
      </c>
      <c r="G525" s="13">
        <v>4.96</v>
      </c>
      <c r="H525" s="8" t="str">
        <f t="shared" si="16"/>
        <v> </v>
      </c>
      <c r="I525" s="8">
        <f t="shared" si="17"/>
        <v>0</v>
      </c>
    </row>
    <row r="526" spans="1:9">
      <c r="A526" s="3">
        <v>43475.9356847366</v>
      </c>
      <c r="B526" s="12" t="s">
        <v>4</v>
      </c>
      <c r="C526" s="12" t="s">
        <v>5</v>
      </c>
      <c r="D526" s="12" t="s">
        <v>5</v>
      </c>
      <c r="E526" s="13">
        <v>11.56</v>
      </c>
      <c r="F526" s="13">
        <v>3.7</v>
      </c>
      <c r="G526" s="13">
        <v>7.86</v>
      </c>
      <c r="H526" s="8" t="str">
        <f t="shared" si="16"/>
        <v>L</v>
      </c>
      <c r="I526" s="8">
        <f t="shared" si="17"/>
        <v>3</v>
      </c>
    </row>
    <row r="527" spans="1:9">
      <c r="A527" s="3">
        <v>43475.9412140572</v>
      </c>
      <c r="B527" s="12" t="s">
        <v>2</v>
      </c>
      <c r="C527" s="12" t="s">
        <v>33</v>
      </c>
      <c r="D527" s="12" t="s">
        <v>33</v>
      </c>
      <c r="E527" s="13">
        <v>5.4</v>
      </c>
      <c r="F527" s="13">
        <v>1.2</v>
      </c>
      <c r="G527" s="13">
        <v>4.2</v>
      </c>
      <c r="H527" s="8" t="str">
        <f t="shared" si="16"/>
        <v> </v>
      </c>
      <c r="I527" s="8">
        <f t="shared" si="17"/>
        <v>0</v>
      </c>
    </row>
    <row r="528" spans="1:9">
      <c r="A528" s="3">
        <v>43475.9455546226</v>
      </c>
      <c r="B528" s="12" t="s">
        <v>3</v>
      </c>
      <c r="C528" s="12" t="s">
        <v>33</v>
      </c>
      <c r="D528" s="12" t="s">
        <v>33</v>
      </c>
      <c r="E528" s="13">
        <v>6.4</v>
      </c>
      <c r="F528" s="13">
        <v>1.5</v>
      </c>
      <c r="G528" s="13">
        <v>4.9</v>
      </c>
      <c r="H528" s="8" t="str">
        <f t="shared" si="16"/>
        <v> </v>
      </c>
      <c r="I528" s="8">
        <f t="shared" si="17"/>
        <v>0</v>
      </c>
    </row>
    <row r="529" spans="1:9">
      <c r="A529" s="3">
        <v>43475.9474973115</v>
      </c>
      <c r="B529" s="12" t="s">
        <v>3</v>
      </c>
      <c r="C529" s="12" t="s">
        <v>5</v>
      </c>
      <c r="D529" s="12" t="s">
        <v>33</v>
      </c>
      <c r="E529" s="13">
        <v>11.3</v>
      </c>
      <c r="F529" s="13">
        <v>3.5</v>
      </c>
      <c r="G529" s="13">
        <v>7.8</v>
      </c>
      <c r="H529" s="8" t="str">
        <f t="shared" si="16"/>
        <v>M</v>
      </c>
      <c r="I529" s="8">
        <f t="shared" si="17"/>
        <v>2</v>
      </c>
    </row>
    <row r="530" spans="1:9">
      <c r="A530" s="3">
        <v>43475.9485722146</v>
      </c>
      <c r="B530" s="12" t="s">
        <v>2</v>
      </c>
      <c r="C530" s="12" t="s">
        <v>33</v>
      </c>
      <c r="D530" s="12" t="s">
        <v>33</v>
      </c>
      <c r="E530" s="13">
        <v>5.4</v>
      </c>
      <c r="F530" s="13">
        <v>1.2</v>
      </c>
      <c r="G530" s="13">
        <v>4.2</v>
      </c>
      <c r="H530" s="8" t="str">
        <f t="shared" si="16"/>
        <v> </v>
      </c>
      <c r="I530" s="8">
        <f t="shared" si="17"/>
        <v>0</v>
      </c>
    </row>
    <row r="531" spans="1:9">
      <c r="A531" s="3">
        <v>43475.9531230498</v>
      </c>
      <c r="B531" s="12" t="s">
        <v>2</v>
      </c>
      <c r="C531" s="12" t="s">
        <v>33</v>
      </c>
      <c r="D531" s="12" t="s">
        <v>33</v>
      </c>
      <c r="E531" s="13">
        <v>5.4</v>
      </c>
      <c r="F531" s="13">
        <v>1.2</v>
      </c>
      <c r="G531" s="13">
        <v>4.2</v>
      </c>
      <c r="H531" s="8" t="str">
        <f t="shared" si="16"/>
        <v> </v>
      </c>
      <c r="I531" s="8">
        <f t="shared" si="17"/>
        <v>0</v>
      </c>
    </row>
    <row r="532" spans="1:9">
      <c r="A532" s="3">
        <v>43475.9565108528</v>
      </c>
      <c r="B532" s="12" t="s">
        <v>4</v>
      </c>
      <c r="C532" s="12" t="s">
        <v>33</v>
      </c>
      <c r="D532" s="12" t="s">
        <v>5</v>
      </c>
      <c r="E532" s="13">
        <v>6.66</v>
      </c>
      <c r="F532" s="13">
        <v>1.7</v>
      </c>
      <c r="G532" s="13">
        <v>4.96</v>
      </c>
      <c r="H532" s="8" t="str">
        <f t="shared" si="16"/>
        <v> </v>
      </c>
      <c r="I532" s="8">
        <f t="shared" si="17"/>
        <v>0</v>
      </c>
    </row>
    <row r="533" spans="1:9">
      <c r="A533" s="3">
        <v>43475.9598451401</v>
      </c>
      <c r="B533" s="12" t="s">
        <v>4</v>
      </c>
      <c r="C533" s="12" t="s">
        <v>33</v>
      </c>
      <c r="D533" s="12" t="s">
        <v>5</v>
      </c>
      <c r="E533" s="13">
        <v>6.66</v>
      </c>
      <c r="F533" s="13">
        <v>1.7</v>
      </c>
      <c r="G533" s="13">
        <v>4.96</v>
      </c>
      <c r="H533" s="8" t="str">
        <f t="shared" si="16"/>
        <v> </v>
      </c>
      <c r="I533" s="8">
        <f t="shared" si="17"/>
        <v>0</v>
      </c>
    </row>
    <row r="534" spans="1:9">
      <c r="A534" s="3">
        <v>43475.9610631111</v>
      </c>
      <c r="B534" s="12" t="s">
        <v>3</v>
      </c>
      <c r="C534" s="12" t="s">
        <v>33</v>
      </c>
      <c r="D534" s="12" t="s">
        <v>33</v>
      </c>
      <c r="E534" s="13">
        <v>6.4</v>
      </c>
      <c r="F534" s="13">
        <v>1.5</v>
      </c>
      <c r="G534" s="13">
        <v>4.9</v>
      </c>
      <c r="H534" s="8" t="str">
        <f t="shared" si="16"/>
        <v> </v>
      </c>
      <c r="I534" s="8">
        <f t="shared" si="17"/>
        <v>0</v>
      </c>
    </row>
    <row r="535" spans="1:9">
      <c r="A535" s="3">
        <v>43475.9660869275</v>
      </c>
      <c r="B535" s="12" t="s">
        <v>4</v>
      </c>
      <c r="C535" s="12" t="s">
        <v>33</v>
      </c>
      <c r="D535" s="12" t="s">
        <v>5</v>
      </c>
      <c r="E535" s="13">
        <v>6.66</v>
      </c>
      <c r="F535" s="13">
        <v>1.7</v>
      </c>
      <c r="G535" s="13">
        <v>4.96</v>
      </c>
      <c r="H535" s="8" t="str">
        <f t="shared" si="16"/>
        <v> </v>
      </c>
      <c r="I535" s="8">
        <f t="shared" si="17"/>
        <v>0</v>
      </c>
    </row>
    <row r="536" spans="1:9">
      <c r="A536" s="3">
        <v>43475.9682219392</v>
      </c>
      <c r="B536" s="12" t="s">
        <v>3</v>
      </c>
      <c r="C536" s="12" t="s">
        <v>33</v>
      </c>
      <c r="D536" s="12" t="s">
        <v>33</v>
      </c>
      <c r="E536" s="13">
        <v>6.4</v>
      </c>
      <c r="F536" s="13">
        <v>1.5</v>
      </c>
      <c r="G536" s="13">
        <v>4.9</v>
      </c>
      <c r="H536" s="8" t="str">
        <f t="shared" si="16"/>
        <v> </v>
      </c>
      <c r="I536" s="8">
        <f t="shared" si="17"/>
        <v>0</v>
      </c>
    </row>
    <row r="537" spans="1:9">
      <c r="A537" s="3">
        <v>43475.9707170479</v>
      </c>
      <c r="B537" s="12" t="s">
        <v>4</v>
      </c>
      <c r="C537" s="12" t="s">
        <v>33</v>
      </c>
      <c r="D537" s="12" t="s">
        <v>5</v>
      </c>
      <c r="E537" s="13">
        <v>6.66</v>
      </c>
      <c r="F537" s="13">
        <v>1.7</v>
      </c>
      <c r="G537" s="13">
        <v>4.96</v>
      </c>
      <c r="H537" s="8" t="str">
        <f t="shared" si="16"/>
        <v> </v>
      </c>
      <c r="I537" s="8">
        <f t="shared" si="17"/>
        <v>0</v>
      </c>
    </row>
    <row r="538" spans="1:9">
      <c r="A538" s="3">
        <v>43475.9882107489</v>
      </c>
      <c r="B538" s="12" t="s">
        <v>4</v>
      </c>
      <c r="C538" s="12" t="s">
        <v>33</v>
      </c>
      <c r="D538" s="12" t="s">
        <v>5</v>
      </c>
      <c r="E538" s="13">
        <v>6.66</v>
      </c>
      <c r="F538" s="13">
        <v>1.7</v>
      </c>
      <c r="G538" s="13">
        <v>4.96</v>
      </c>
      <c r="H538" s="8" t="str">
        <f t="shared" si="16"/>
        <v> </v>
      </c>
      <c r="I538" s="8">
        <f t="shared" si="17"/>
        <v>0</v>
      </c>
    </row>
    <row r="539" spans="1:9">
      <c r="A539" s="3">
        <v>43475.9936065729</v>
      </c>
      <c r="B539" s="12" t="s">
        <v>3</v>
      </c>
      <c r="C539" s="12" t="s">
        <v>5</v>
      </c>
      <c r="D539" s="12" t="s">
        <v>33</v>
      </c>
      <c r="E539" s="13">
        <v>11.3</v>
      </c>
      <c r="F539" s="13">
        <v>3.5</v>
      </c>
      <c r="G539" s="13">
        <v>7.8</v>
      </c>
      <c r="H539" s="8" t="str">
        <f t="shared" si="16"/>
        <v>M</v>
      </c>
      <c r="I539" s="8">
        <f t="shared" si="17"/>
        <v>2</v>
      </c>
    </row>
    <row r="540" spans="1:9">
      <c r="A540" s="3">
        <v>43475.9974192102</v>
      </c>
      <c r="B540" s="12" t="s">
        <v>4</v>
      </c>
      <c r="C540" s="12" t="s">
        <v>33</v>
      </c>
      <c r="D540" s="12" t="s">
        <v>33</v>
      </c>
      <c r="E540" s="13">
        <v>7.4</v>
      </c>
      <c r="F540" s="13">
        <v>1.7</v>
      </c>
      <c r="G540" s="13">
        <v>5.7</v>
      </c>
      <c r="H540" s="8" t="str">
        <f t="shared" si="16"/>
        <v> </v>
      </c>
      <c r="I540" s="8">
        <f t="shared" si="17"/>
        <v>0</v>
      </c>
    </row>
    <row r="541" spans="1:9">
      <c r="A541" s="3">
        <v>43475.999783903</v>
      </c>
      <c r="B541" s="12" t="s">
        <v>2</v>
      </c>
      <c r="C541" s="12" t="s">
        <v>33</v>
      </c>
      <c r="D541" s="12" t="s">
        <v>33</v>
      </c>
      <c r="E541" s="13">
        <v>5.4</v>
      </c>
      <c r="F541" s="13">
        <v>1.2</v>
      </c>
      <c r="G541" s="13">
        <v>4.2</v>
      </c>
      <c r="H541" s="8" t="str">
        <f t="shared" si="16"/>
        <v> </v>
      </c>
      <c r="I541" s="8">
        <f t="shared" si="17"/>
        <v>0</v>
      </c>
    </row>
    <row r="542" spans="1:9">
      <c r="A542" s="3">
        <v>43476.0012179703</v>
      </c>
      <c r="B542" s="12" t="s">
        <v>3</v>
      </c>
      <c r="C542" s="12" t="s">
        <v>33</v>
      </c>
      <c r="D542" s="12" t="s">
        <v>33</v>
      </c>
      <c r="E542" s="13">
        <v>6.4</v>
      </c>
      <c r="F542" s="13">
        <v>1.5</v>
      </c>
      <c r="G542" s="13">
        <v>4.9</v>
      </c>
      <c r="H542" s="8" t="str">
        <f t="shared" si="16"/>
        <v> </v>
      </c>
      <c r="I542" s="8">
        <f t="shared" si="17"/>
        <v>0</v>
      </c>
    </row>
    <row r="543" spans="1:9">
      <c r="A543" s="3">
        <v>43476.0280844946</v>
      </c>
      <c r="B543" s="12" t="s">
        <v>4</v>
      </c>
      <c r="C543" s="12" t="s">
        <v>33</v>
      </c>
      <c r="D543" s="12" t="s">
        <v>5</v>
      </c>
      <c r="E543" s="13">
        <v>6.66</v>
      </c>
      <c r="F543" s="13">
        <v>1.7</v>
      </c>
      <c r="G543" s="13">
        <v>4.96</v>
      </c>
      <c r="H543" s="8" t="str">
        <f t="shared" si="16"/>
        <v> </v>
      </c>
      <c r="I543" s="8">
        <f t="shared" si="17"/>
        <v>0</v>
      </c>
    </row>
    <row r="544" spans="1:9">
      <c r="A544" s="3">
        <v>43476.0383347343</v>
      </c>
      <c r="B544" s="12" t="s">
        <v>3</v>
      </c>
      <c r="C544" s="12" t="s">
        <v>33</v>
      </c>
      <c r="D544" s="12" t="s">
        <v>33</v>
      </c>
      <c r="E544" s="13">
        <v>6.4</v>
      </c>
      <c r="F544" s="13">
        <v>1.5</v>
      </c>
      <c r="G544" s="13">
        <v>4.9</v>
      </c>
      <c r="H544" s="8" t="str">
        <f t="shared" si="16"/>
        <v> </v>
      </c>
      <c r="I544" s="8">
        <f t="shared" si="17"/>
        <v>0</v>
      </c>
    </row>
    <row r="545" spans="1:9">
      <c r="A545" s="3">
        <v>43476.0395108161</v>
      </c>
      <c r="B545" s="12" t="s">
        <v>2</v>
      </c>
      <c r="C545" s="12" t="s">
        <v>5</v>
      </c>
      <c r="D545" s="12" t="s">
        <v>33</v>
      </c>
      <c r="E545" s="13">
        <v>10.3</v>
      </c>
      <c r="F545" s="13">
        <v>3.2</v>
      </c>
      <c r="G545" s="13">
        <v>7.1</v>
      </c>
      <c r="H545" s="8" t="str">
        <f t="shared" si="16"/>
        <v>S</v>
      </c>
      <c r="I545" s="8">
        <f t="shared" si="17"/>
        <v>1</v>
      </c>
    </row>
    <row r="546" spans="1:9">
      <c r="A546" s="3">
        <v>43476.0411279145</v>
      </c>
      <c r="B546" s="12" t="s">
        <v>4</v>
      </c>
      <c r="C546" s="12" t="s">
        <v>33</v>
      </c>
      <c r="D546" s="12" t="s">
        <v>5</v>
      </c>
      <c r="E546" s="13">
        <v>6.66</v>
      </c>
      <c r="F546" s="13">
        <v>1.7</v>
      </c>
      <c r="G546" s="13">
        <v>4.96</v>
      </c>
      <c r="H546" s="8" t="str">
        <f t="shared" si="16"/>
        <v> </v>
      </c>
      <c r="I546" s="8">
        <f t="shared" si="17"/>
        <v>0</v>
      </c>
    </row>
    <row r="547" spans="1:9">
      <c r="A547" s="3">
        <v>43476.0483466441</v>
      </c>
      <c r="B547" s="12" t="s">
        <v>4</v>
      </c>
      <c r="C547" s="12" t="s">
        <v>5</v>
      </c>
      <c r="D547" s="12" t="s">
        <v>5</v>
      </c>
      <c r="E547" s="13">
        <v>11.56</v>
      </c>
      <c r="F547" s="13">
        <v>3.7</v>
      </c>
      <c r="G547" s="13">
        <v>7.86</v>
      </c>
      <c r="H547" s="8" t="str">
        <f t="shared" si="16"/>
        <v>L</v>
      </c>
      <c r="I547" s="8">
        <f t="shared" si="17"/>
        <v>3</v>
      </c>
    </row>
    <row r="548" spans="1:9">
      <c r="A548" s="3">
        <v>43476.0529062658</v>
      </c>
      <c r="B548" s="12" t="s">
        <v>4</v>
      </c>
      <c r="C548" s="12" t="s">
        <v>33</v>
      </c>
      <c r="D548" s="12" t="s">
        <v>5</v>
      </c>
      <c r="E548" s="13">
        <v>6.66</v>
      </c>
      <c r="F548" s="13">
        <v>1.7</v>
      </c>
      <c r="G548" s="13">
        <v>4.96</v>
      </c>
      <c r="H548" s="8" t="str">
        <f t="shared" si="16"/>
        <v> </v>
      </c>
      <c r="I548" s="8">
        <f t="shared" si="17"/>
        <v>0</v>
      </c>
    </row>
    <row r="549" spans="1:9">
      <c r="A549" s="3">
        <v>43476.0531801021</v>
      </c>
      <c r="B549" s="12" t="s">
        <v>4</v>
      </c>
      <c r="C549" s="12" t="s">
        <v>33</v>
      </c>
      <c r="D549" s="12" t="s">
        <v>5</v>
      </c>
      <c r="E549" s="13">
        <v>6.66</v>
      </c>
      <c r="F549" s="13">
        <v>1.7</v>
      </c>
      <c r="G549" s="13">
        <v>4.96</v>
      </c>
      <c r="H549" s="8" t="str">
        <f t="shared" si="16"/>
        <v> </v>
      </c>
      <c r="I549" s="8">
        <f t="shared" si="17"/>
        <v>0</v>
      </c>
    </row>
    <row r="550" spans="1:9">
      <c r="A550" s="3">
        <v>43476.0572473216</v>
      </c>
      <c r="B550" s="12" t="s">
        <v>3</v>
      </c>
      <c r="C550" s="12" t="s">
        <v>33</v>
      </c>
      <c r="D550" s="12" t="s">
        <v>33</v>
      </c>
      <c r="E550" s="13">
        <v>6.4</v>
      </c>
      <c r="F550" s="13">
        <v>1.5</v>
      </c>
      <c r="G550" s="13">
        <v>4.9</v>
      </c>
      <c r="H550" s="8" t="str">
        <f t="shared" si="16"/>
        <v> </v>
      </c>
      <c r="I550" s="8">
        <f t="shared" si="17"/>
        <v>0</v>
      </c>
    </row>
    <row r="551" spans="1:9">
      <c r="A551" s="3">
        <v>43476.0613052552</v>
      </c>
      <c r="B551" s="12" t="s">
        <v>2</v>
      </c>
      <c r="C551" s="12" t="s">
        <v>33</v>
      </c>
      <c r="D551" s="12" t="s">
        <v>33</v>
      </c>
      <c r="E551" s="13">
        <v>5.4</v>
      </c>
      <c r="F551" s="13">
        <v>1.2</v>
      </c>
      <c r="G551" s="13">
        <v>4.2</v>
      </c>
      <c r="H551" s="8" t="str">
        <f t="shared" si="16"/>
        <v> </v>
      </c>
      <c r="I551" s="8">
        <f t="shared" si="17"/>
        <v>0</v>
      </c>
    </row>
    <row r="552" spans="1:9">
      <c r="A552" s="3">
        <v>43476.0678411893</v>
      </c>
      <c r="B552" s="12" t="s">
        <v>4</v>
      </c>
      <c r="C552" s="12" t="s">
        <v>33</v>
      </c>
      <c r="D552" s="12" t="s">
        <v>5</v>
      </c>
      <c r="E552" s="13">
        <v>6.66</v>
      </c>
      <c r="F552" s="13">
        <v>1.7</v>
      </c>
      <c r="G552" s="13">
        <v>4.96</v>
      </c>
      <c r="H552" s="8" t="str">
        <f t="shared" si="16"/>
        <v> </v>
      </c>
      <c r="I552" s="8">
        <f t="shared" si="17"/>
        <v>0</v>
      </c>
    </row>
    <row r="553" spans="1:9">
      <c r="A553" s="3">
        <v>43476.069539612</v>
      </c>
      <c r="B553" s="12" t="s">
        <v>4</v>
      </c>
      <c r="C553" s="12" t="s">
        <v>33</v>
      </c>
      <c r="D553" s="12" t="s">
        <v>5</v>
      </c>
      <c r="E553" s="13">
        <v>6.66</v>
      </c>
      <c r="F553" s="13">
        <v>1.7</v>
      </c>
      <c r="G553" s="13">
        <v>4.96</v>
      </c>
      <c r="H553" s="8" t="str">
        <f t="shared" si="16"/>
        <v> </v>
      </c>
      <c r="I553" s="8">
        <f t="shared" si="17"/>
        <v>0</v>
      </c>
    </row>
    <row r="554" spans="1:9">
      <c r="A554" s="3">
        <v>43476.078607416</v>
      </c>
      <c r="B554" s="12" t="s">
        <v>4</v>
      </c>
      <c r="C554" s="12" t="s">
        <v>5</v>
      </c>
      <c r="D554" s="12" t="s">
        <v>5</v>
      </c>
      <c r="E554" s="13">
        <v>11.56</v>
      </c>
      <c r="F554" s="13">
        <v>3.7</v>
      </c>
      <c r="G554" s="13">
        <v>7.86</v>
      </c>
      <c r="H554" s="8" t="str">
        <f t="shared" si="16"/>
        <v>L</v>
      </c>
      <c r="I554" s="8">
        <f t="shared" si="17"/>
        <v>3</v>
      </c>
    </row>
    <row r="555" spans="1:9">
      <c r="A555" s="3">
        <v>43476.0796504431</v>
      </c>
      <c r="B555" s="12" t="s">
        <v>3</v>
      </c>
      <c r="C555" s="12" t="s">
        <v>33</v>
      </c>
      <c r="D555" s="12" t="s">
        <v>33</v>
      </c>
      <c r="E555" s="13">
        <v>6.4</v>
      </c>
      <c r="F555" s="13">
        <v>1.5</v>
      </c>
      <c r="G555" s="13">
        <v>4.9</v>
      </c>
      <c r="H555" s="8" t="str">
        <f t="shared" si="16"/>
        <v> </v>
      </c>
      <c r="I555" s="8">
        <f t="shared" si="17"/>
        <v>0</v>
      </c>
    </row>
    <row r="556" spans="1:9">
      <c r="A556" s="3">
        <v>43476.0800086269</v>
      </c>
      <c r="B556" s="12" t="s">
        <v>2</v>
      </c>
      <c r="C556" s="12" t="s">
        <v>33</v>
      </c>
      <c r="D556" s="12" t="s">
        <v>33</v>
      </c>
      <c r="E556" s="13">
        <v>5.4</v>
      </c>
      <c r="F556" s="13">
        <v>1.2</v>
      </c>
      <c r="G556" s="13">
        <v>4.2</v>
      </c>
      <c r="H556" s="8" t="str">
        <f t="shared" si="16"/>
        <v> </v>
      </c>
      <c r="I556" s="8">
        <f t="shared" si="17"/>
        <v>0</v>
      </c>
    </row>
    <row r="557" spans="1:9">
      <c r="A557" s="3">
        <v>43476.0868231666</v>
      </c>
      <c r="B557" s="12" t="s">
        <v>4</v>
      </c>
      <c r="C557" s="12" t="s">
        <v>5</v>
      </c>
      <c r="D557" s="12" t="s">
        <v>5</v>
      </c>
      <c r="E557" s="13">
        <v>11.56</v>
      </c>
      <c r="F557" s="13">
        <v>3.7</v>
      </c>
      <c r="G557" s="13">
        <v>7.86</v>
      </c>
      <c r="H557" s="8" t="str">
        <f t="shared" si="16"/>
        <v>L</v>
      </c>
      <c r="I557" s="8">
        <f t="shared" si="17"/>
        <v>3</v>
      </c>
    </row>
    <row r="558" spans="1:9">
      <c r="A558" s="3">
        <v>43476.0878274863</v>
      </c>
      <c r="B558" s="12" t="s">
        <v>4</v>
      </c>
      <c r="C558" s="12" t="s">
        <v>33</v>
      </c>
      <c r="D558" s="12" t="s">
        <v>33</v>
      </c>
      <c r="E558" s="13">
        <v>7.4</v>
      </c>
      <c r="F558" s="13">
        <v>1.7</v>
      </c>
      <c r="G558" s="13">
        <v>5.7</v>
      </c>
      <c r="H558" s="8" t="str">
        <f t="shared" si="16"/>
        <v> </v>
      </c>
      <c r="I558" s="8">
        <f t="shared" si="17"/>
        <v>0</v>
      </c>
    </row>
    <row r="559" spans="1:9">
      <c r="A559" s="3">
        <v>43476.0879213923</v>
      </c>
      <c r="B559" s="12" t="s">
        <v>4</v>
      </c>
      <c r="C559" s="12" t="s">
        <v>33</v>
      </c>
      <c r="D559" s="12" t="s">
        <v>5</v>
      </c>
      <c r="E559" s="13">
        <v>6.66</v>
      </c>
      <c r="F559" s="13">
        <v>1.7</v>
      </c>
      <c r="G559" s="13">
        <v>4.96</v>
      </c>
      <c r="H559" s="8" t="str">
        <f t="shared" si="16"/>
        <v> </v>
      </c>
      <c r="I559" s="8">
        <f t="shared" si="17"/>
        <v>0</v>
      </c>
    </row>
    <row r="560" spans="1:9">
      <c r="A560" s="3">
        <v>43476.091507365</v>
      </c>
      <c r="B560" s="12" t="s">
        <v>3</v>
      </c>
      <c r="C560" s="12" t="s">
        <v>5</v>
      </c>
      <c r="D560" s="12" t="s">
        <v>33</v>
      </c>
      <c r="E560" s="13">
        <v>11.3</v>
      </c>
      <c r="F560" s="13">
        <v>3.5</v>
      </c>
      <c r="G560" s="13">
        <v>7.8</v>
      </c>
      <c r="H560" s="8" t="str">
        <f t="shared" si="16"/>
        <v>M</v>
      </c>
      <c r="I560" s="8">
        <f t="shared" si="17"/>
        <v>2</v>
      </c>
    </row>
    <row r="561" spans="1:9">
      <c r="A561" s="3">
        <v>43476.096810703</v>
      </c>
      <c r="B561" s="12" t="s">
        <v>2</v>
      </c>
      <c r="C561" s="12" t="s">
        <v>33</v>
      </c>
      <c r="D561" s="12" t="s">
        <v>33</v>
      </c>
      <c r="E561" s="13">
        <v>5.4</v>
      </c>
      <c r="F561" s="13">
        <v>1.2</v>
      </c>
      <c r="G561" s="13">
        <v>4.2</v>
      </c>
      <c r="H561" s="8" t="str">
        <f t="shared" si="16"/>
        <v> </v>
      </c>
      <c r="I561" s="8">
        <f t="shared" si="17"/>
        <v>0</v>
      </c>
    </row>
    <row r="562" spans="1:9">
      <c r="A562" s="3">
        <v>43476.0978373406</v>
      </c>
      <c r="B562" s="12" t="s">
        <v>4</v>
      </c>
      <c r="C562" s="12" t="s">
        <v>5</v>
      </c>
      <c r="D562" s="12" t="s">
        <v>33</v>
      </c>
      <c r="E562" s="13">
        <v>12.3</v>
      </c>
      <c r="F562" s="13">
        <v>3.7</v>
      </c>
      <c r="G562" s="13">
        <v>8.6</v>
      </c>
      <c r="H562" s="8" t="str">
        <f t="shared" si="16"/>
        <v>L</v>
      </c>
      <c r="I562" s="8">
        <f t="shared" si="17"/>
        <v>3</v>
      </c>
    </row>
    <row r="563" spans="1:9">
      <c r="A563" s="3">
        <v>43476.1016778765</v>
      </c>
      <c r="B563" s="12" t="s">
        <v>4</v>
      </c>
      <c r="C563" s="12" t="s">
        <v>33</v>
      </c>
      <c r="D563" s="12" t="s">
        <v>5</v>
      </c>
      <c r="E563" s="13">
        <v>6.66</v>
      </c>
      <c r="F563" s="13">
        <v>1.7</v>
      </c>
      <c r="G563" s="13">
        <v>4.96</v>
      </c>
      <c r="H563" s="8" t="str">
        <f t="shared" si="16"/>
        <v> </v>
      </c>
      <c r="I563" s="8">
        <f t="shared" si="17"/>
        <v>0</v>
      </c>
    </row>
    <row r="564" spans="1:9">
      <c r="A564" s="3">
        <v>43476.1023150671</v>
      </c>
      <c r="B564" s="12" t="s">
        <v>4</v>
      </c>
      <c r="C564" s="12" t="s">
        <v>33</v>
      </c>
      <c r="D564" s="12" t="s">
        <v>33</v>
      </c>
      <c r="E564" s="13">
        <v>7.4</v>
      </c>
      <c r="F564" s="13">
        <v>1.7</v>
      </c>
      <c r="G564" s="13">
        <v>5.7</v>
      </c>
      <c r="H564" s="8" t="str">
        <f t="shared" si="16"/>
        <v> </v>
      </c>
      <c r="I564" s="8">
        <f t="shared" si="17"/>
        <v>0</v>
      </c>
    </row>
    <row r="565" spans="1:9">
      <c r="A565" s="3">
        <v>43476.1038629226</v>
      </c>
      <c r="B565" s="12" t="s">
        <v>2</v>
      </c>
      <c r="C565" s="12" t="s">
        <v>33</v>
      </c>
      <c r="D565" s="12" t="s">
        <v>33</v>
      </c>
      <c r="E565" s="13">
        <v>5.4</v>
      </c>
      <c r="F565" s="13">
        <v>1.2</v>
      </c>
      <c r="G565" s="13">
        <v>4.2</v>
      </c>
      <c r="H565" s="8" t="str">
        <f t="shared" si="16"/>
        <v> </v>
      </c>
      <c r="I565" s="8">
        <f t="shared" si="17"/>
        <v>0</v>
      </c>
    </row>
    <row r="566" spans="1:9">
      <c r="A566" s="3">
        <v>43476.1097944522</v>
      </c>
      <c r="B566" s="12" t="s">
        <v>2</v>
      </c>
      <c r="C566" s="12" t="s">
        <v>33</v>
      </c>
      <c r="D566" s="12" t="s">
        <v>33</v>
      </c>
      <c r="E566" s="13">
        <v>5.4</v>
      </c>
      <c r="F566" s="13">
        <v>1.2</v>
      </c>
      <c r="G566" s="13">
        <v>4.2</v>
      </c>
      <c r="H566" s="8" t="str">
        <f t="shared" si="16"/>
        <v> </v>
      </c>
      <c r="I566" s="8">
        <f t="shared" si="17"/>
        <v>0</v>
      </c>
    </row>
    <row r="567" spans="1:9">
      <c r="A567" s="3">
        <v>43476.1143401048</v>
      </c>
      <c r="B567" s="12" t="s">
        <v>2</v>
      </c>
      <c r="C567" s="12" t="s">
        <v>33</v>
      </c>
      <c r="D567" s="12" t="s">
        <v>33</v>
      </c>
      <c r="E567" s="13">
        <v>5.4</v>
      </c>
      <c r="F567" s="13">
        <v>1.2</v>
      </c>
      <c r="G567" s="13">
        <v>4.2</v>
      </c>
      <c r="H567" s="8" t="str">
        <f t="shared" si="16"/>
        <v> </v>
      </c>
      <c r="I567" s="8">
        <f t="shared" si="17"/>
        <v>0</v>
      </c>
    </row>
    <row r="568" spans="1:9">
      <c r="A568" s="3">
        <v>43476.1202266372</v>
      </c>
      <c r="B568" s="12" t="s">
        <v>3</v>
      </c>
      <c r="C568" s="12" t="s">
        <v>33</v>
      </c>
      <c r="D568" s="12" t="s">
        <v>33</v>
      </c>
      <c r="E568" s="13">
        <v>6.4</v>
      </c>
      <c r="F568" s="13">
        <v>1.5</v>
      </c>
      <c r="G568" s="13">
        <v>4.9</v>
      </c>
      <c r="H568" s="8" t="str">
        <f t="shared" si="16"/>
        <v> </v>
      </c>
      <c r="I568" s="8">
        <f t="shared" si="17"/>
        <v>0</v>
      </c>
    </row>
    <row r="569" spans="1:9">
      <c r="A569" s="3">
        <v>43476.1292942976</v>
      </c>
      <c r="B569" s="12" t="s">
        <v>3</v>
      </c>
      <c r="C569" s="12" t="s">
        <v>33</v>
      </c>
      <c r="D569" s="12" t="s">
        <v>33</v>
      </c>
      <c r="E569" s="13">
        <v>6.4</v>
      </c>
      <c r="F569" s="13">
        <v>1.5</v>
      </c>
      <c r="G569" s="13">
        <v>4.9</v>
      </c>
      <c r="H569" s="8" t="str">
        <f t="shared" si="16"/>
        <v> </v>
      </c>
      <c r="I569" s="8">
        <f t="shared" si="17"/>
        <v>0</v>
      </c>
    </row>
    <row r="570" spans="1:9">
      <c r="A570" s="3">
        <v>43476.1349636654</v>
      </c>
      <c r="B570" s="12" t="s">
        <v>4</v>
      </c>
      <c r="C570" s="12" t="s">
        <v>33</v>
      </c>
      <c r="D570" s="12" t="s">
        <v>5</v>
      </c>
      <c r="E570" s="13">
        <v>6.66</v>
      </c>
      <c r="F570" s="13">
        <v>1.7</v>
      </c>
      <c r="G570" s="13">
        <v>4.96</v>
      </c>
      <c r="H570" s="8" t="str">
        <f t="shared" si="16"/>
        <v> </v>
      </c>
      <c r="I570" s="8">
        <f t="shared" si="17"/>
        <v>0</v>
      </c>
    </row>
    <row r="571" spans="1:9">
      <c r="A571" s="3">
        <v>43476.136591544</v>
      </c>
      <c r="B571" s="12" t="s">
        <v>4</v>
      </c>
      <c r="C571" s="12" t="s">
        <v>33</v>
      </c>
      <c r="D571" s="12" t="s">
        <v>5</v>
      </c>
      <c r="E571" s="13">
        <v>6.66</v>
      </c>
      <c r="F571" s="13">
        <v>1.7</v>
      </c>
      <c r="G571" s="13">
        <v>4.96</v>
      </c>
      <c r="H571" s="8" t="str">
        <f t="shared" si="16"/>
        <v> </v>
      </c>
      <c r="I571" s="8">
        <f t="shared" si="17"/>
        <v>0</v>
      </c>
    </row>
    <row r="572" spans="1:9">
      <c r="A572" s="3">
        <v>43476.1404733451</v>
      </c>
      <c r="B572" s="12" t="s">
        <v>3</v>
      </c>
      <c r="C572" s="12" t="s">
        <v>33</v>
      </c>
      <c r="D572" s="12" t="s">
        <v>33</v>
      </c>
      <c r="E572" s="13">
        <v>6.4</v>
      </c>
      <c r="F572" s="13">
        <v>1.5</v>
      </c>
      <c r="G572" s="13">
        <v>4.9</v>
      </c>
      <c r="H572" s="8" t="str">
        <f t="shared" si="16"/>
        <v> </v>
      </c>
      <c r="I572" s="8">
        <f t="shared" si="17"/>
        <v>0</v>
      </c>
    </row>
    <row r="573" spans="1:9">
      <c r="A573" s="3">
        <v>43476.1535308263</v>
      </c>
      <c r="B573" s="12" t="s">
        <v>4</v>
      </c>
      <c r="C573" s="12" t="s">
        <v>33</v>
      </c>
      <c r="D573" s="12" t="s">
        <v>5</v>
      </c>
      <c r="E573" s="13">
        <v>6.66</v>
      </c>
      <c r="F573" s="13">
        <v>1.7</v>
      </c>
      <c r="G573" s="13">
        <v>4.96</v>
      </c>
      <c r="H573" s="8" t="str">
        <f t="shared" si="16"/>
        <v> </v>
      </c>
      <c r="I573" s="8">
        <f t="shared" si="17"/>
        <v>0</v>
      </c>
    </row>
    <row r="574" spans="1:9">
      <c r="A574" s="3">
        <v>43476.1657224132</v>
      </c>
      <c r="B574" s="12" t="s">
        <v>4</v>
      </c>
      <c r="C574" s="12" t="s">
        <v>33</v>
      </c>
      <c r="D574" s="12" t="s">
        <v>33</v>
      </c>
      <c r="E574" s="13">
        <v>7.4</v>
      </c>
      <c r="F574" s="13">
        <v>1.7</v>
      </c>
      <c r="G574" s="13">
        <v>5.7</v>
      </c>
      <c r="H574" s="8" t="str">
        <f t="shared" si="16"/>
        <v> </v>
      </c>
      <c r="I574" s="8">
        <f t="shared" si="17"/>
        <v>0</v>
      </c>
    </row>
    <row r="575" spans="1:9">
      <c r="A575" s="3">
        <v>43476.1684409993</v>
      </c>
      <c r="B575" s="12" t="s">
        <v>2</v>
      </c>
      <c r="C575" s="12" t="s">
        <v>33</v>
      </c>
      <c r="D575" s="12" t="s">
        <v>33</v>
      </c>
      <c r="E575" s="13">
        <v>5.4</v>
      </c>
      <c r="F575" s="13">
        <v>1.2</v>
      </c>
      <c r="G575" s="13">
        <v>4.2</v>
      </c>
      <c r="H575" s="8" t="str">
        <f t="shared" si="16"/>
        <v> </v>
      </c>
      <c r="I575" s="8">
        <f t="shared" si="17"/>
        <v>0</v>
      </c>
    </row>
    <row r="576" spans="1:9">
      <c r="A576" s="3">
        <v>43476.1737167315</v>
      </c>
      <c r="B576" s="12" t="s">
        <v>4</v>
      </c>
      <c r="C576" s="12" t="s">
        <v>33</v>
      </c>
      <c r="D576" s="12" t="s">
        <v>5</v>
      </c>
      <c r="E576" s="13">
        <v>6.66</v>
      </c>
      <c r="F576" s="13">
        <v>1.7</v>
      </c>
      <c r="G576" s="13">
        <v>4.96</v>
      </c>
      <c r="H576" s="8" t="str">
        <f t="shared" si="16"/>
        <v> </v>
      </c>
      <c r="I576" s="8">
        <f t="shared" si="17"/>
        <v>0</v>
      </c>
    </row>
    <row r="577" spans="1:9">
      <c r="A577" s="3">
        <v>43476.1747029563</v>
      </c>
      <c r="B577" s="12" t="s">
        <v>4</v>
      </c>
      <c r="C577" s="12" t="s">
        <v>5</v>
      </c>
      <c r="D577" s="12" t="s">
        <v>5</v>
      </c>
      <c r="E577" s="13">
        <v>11.56</v>
      </c>
      <c r="F577" s="13">
        <v>3.7</v>
      </c>
      <c r="G577" s="13">
        <v>7.86</v>
      </c>
      <c r="H577" s="8" t="str">
        <f t="shared" si="16"/>
        <v>L</v>
      </c>
      <c r="I577" s="8">
        <f t="shared" si="17"/>
        <v>3</v>
      </c>
    </row>
    <row r="578" spans="1:9">
      <c r="A578" s="3">
        <v>43476.1826061414</v>
      </c>
      <c r="B578" s="12" t="s">
        <v>3</v>
      </c>
      <c r="C578" s="12" t="s">
        <v>33</v>
      </c>
      <c r="D578" s="12" t="s">
        <v>33</v>
      </c>
      <c r="E578" s="13">
        <v>6.4</v>
      </c>
      <c r="F578" s="13">
        <v>1.5</v>
      </c>
      <c r="G578" s="13">
        <v>4.9</v>
      </c>
      <c r="H578" s="8" t="str">
        <f t="shared" si="16"/>
        <v> </v>
      </c>
      <c r="I578" s="8">
        <f t="shared" si="17"/>
        <v>0</v>
      </c>
    </row>
    <row r="579" spans="1:9">
      <c r="A579" s="3">
        <v>43476.1828814408</v>
      </c>
      <c r="B579" s="12" t="s">
        <v>2</v>
      </c>
      <c r="C579" s="12" t="s">
        <v>5</v>
      </c>
      <c r="D579" s="12" t="s">
        <v>33</v>
      </c>
      <c r="E579" s="13">
        <v>10.3</v>
      </c>
      <c r="F579" s="13">
        <v>3.2</v>
      </c>
      <c r="G579" s="13">
        <v>7.1</v>
      </c>
      <c r="H579" s="8" t="str">
        <f t="shared" si="16"/>
        <v>S</v>
      </c>
      <c r="I579" s="8">
        <f t="shared" si="17"/>
        <v>1</v>
      </c>
    </row>
    <row r="580" spans="1:9">
      <c r="A580" s="3">
        <v>43476.1966123553</v>
      </c>
      <c r="B580" s="12" t="s">
        <v>2</v>
      </c>
      <c r="C580" s="12" t="s">
        <v>33</v>
      </c>
      <c r="D580" s="12" t="s">
        <v>33</v>
      </c>
      <c r="E580" s="13">
        <v>5.4</v>
      </c>
      <c r="F580" s="13">
        <v>1.2</v>
      </c>
      <c r="G580" s="13">
        <v>4.2</v>
      </c>
      <c r="H580" s="8" t="str">
        <f t="shared" si="16"/>
        <v> </v>
      </c>
      <c r="I580" s="8">
        <f t="shared" si="17"/>
        <v>0</v>
      </c>
    </row>
    <row r="581" spans="1:9">
      <c r="A581" s="3">
        <v>43476.1971782891</v>
      </c>
      <c r="B581" s="12" t="s">
        <v>3</v>
      </c>
      <c r="C581" s="12" t="s">
        <v>33</v>
      </c>
      <c r="D581" s="12" t="s">
        <v>33</v>
      </c>
      <c r="E581" s="13">
        <v>6.4</v>
      </c>
      <c r="F581" s="13">
        <v>1.5</v>
      </c>
      <c r="G581" s="13">
        <v>4.9</v>
      </c>
      <c r="H581" s="8" t="str">
        <f t="shared" si="16"/>
        <v> </v>
      </c>
      <c r="I581" s="8">
        <f t="shared" si="17"/>
        <v>0</v>
      </c>
    </row>
    <row r="582" spans="1:9">
      <c r="A582" s="3">
        <v>43476.1991143926</v>
      </c>
      <c r="B582" s="12" t="s">
        <v>4</v>
      </c>
      <c r="C582" s="12" t="s">
        <v>33</v>
      </c>
      <c r="D582" s="12" t="s">
        <v>5</v>
      </c>
      <c r="E582" s="13">
        <v>6.66</v>
      </c>
      <c r="F582" s="13">
        <v>1.7</v>
      </c>
      <c r="G582" s="13">
        <v>4.96</v>
      </c>
      <c r="H582" s="8" t="str">
        <f t="shared" si="16"/>
        <v> </v>
      </c>
      <c r="I582" s="8">
        <f t="shared" si="17"/>
        <v>0</v>
      </c>
    </row>
    <row r="583" spans="1:9">
      <c r="A583" s="3">
        <v>43476.2019718795</v>
      </c>
      <c r="B583" s="12" t="s">
        <v>4</v>
      </c>
      <c r="C583" s="12" t="s">
        <v>33</v>
      </c>
      <c r="D583" s="12" t="s">
        <v>5</v>
      </c>
      <c r="E583" s="13">
        <v>6.66</v>
      </c>
      <c r="F583" s="13">
        <v>1.7</v>
      </c>
      <c r="G583" s="13">
        <v>4.96</v>
      </c>
      <c r="H583" s="8" t="str">
        <f t="shared" si="16"/>
        <v> </v>
      </c>
      <c r="I583" s="8">
        <f t="shared" si="17"/>
        <v>0</v>
      </c>
    </row>
    <row r="584" spans="1:9">
      <c r="A584" s="3">
        <v>43476.2029317141</v>
      </c>
      <c r="B584" s="12" t="s">
        <v>2</v>
      </c>
      <c r="C584" s="12" t="s">
        <v>33</v>
      </c>
      <c r="D584" s="12" t="s">
        <v>33</v>
      </c>
      <c r="E584" s="13">
        <v>5.4</v>
      </c>
      <c r="F584" s="13">
        <v>1.2</v>
      </c>
      <c r="G584" s="13">
        <v>4.2</v>
      </c>
      <c r="H584" s="8" t="str">
        <f t="shared" si="16"/>
        <v> </v>
      </c>
      <c r="I584" s="8">
        <f t="shared" si="17"/>
        <v>0</v>
      </c>
    </row>
    <row r="585" spans="1:9">
      <c r="A585" s="3">
        <v>43476.2055234062</v>
      </c>
      <c r="B585" s="12" t="s">
        <v>4</v>
      </c>
      <c r="C585" s="12" t="s">
        <v>33</v>
      </c>
      <c r="D585" s="12" t="s">
        <v>33</v>
      </c>
      <c r="E585" s="13">
        <v>7.4</v>
      </c>
      <c r="F585" s="13">
        <v>1.7</v>
      </c>
      <c r="G585" s="13">
        <v>5.7</v>
      </c>
      <c r="H585" s="8" t="str">
        <f t="shared" si="16"/>
        <v> </v>
      </c>
      <c r="I585" s="8">
        <f t="shared" si="17"/>
        <v>0</v>
      </c>
    </row>
    <row r="586" spans="1:9">
      <c r="A586" s="3">
        <v>43476.2076993477</v>
      </c>
      <c r="B586" s="12" t="s">
        <v>4</v>
      </c>
      <c r="C586" s="12" t="s">
        <v>33</v>
      </c>
      <c r="D586" s="12" t="s">
        <v>5</v>
      </c>
      <c r="E586" s="13">
        <v>6.66</v>
      </c>
      <c r="F586" s="13">
        <v>1.7</v>
      </c>
      <c r="G586" s="13">
        <v>4.96</v>
      </c>
      <c r="H586" s="8" t="str">
        <f t="shared" si="16"/>
        <v> </v>
      </c>
      <c r="I586" s="8">
        <f t="shared" si="17"/>
        <v>0</v>
      </c>
    </row>
    <row r="587" spans="1:9">
      <c r="A587" s="3">
        <v>43476.2166906537</v>
      </c>
      <c r="B587" s="12" t="s">
        <v>4</v>
      </c>
      <c r="C587" s="12" t="s">
        <v>33</v>
      </c>
      <c r="D587" s="12" t="s">
        <v>5</v>
      </c>
      <c r="E587" s="13">
        <v>6.66</v>
      </c>
      <c r="F587" s="13">
        <v>1.7</v>
      </c>
      <c r="G587" s="13">
        <v>4.96</v>
      </c>
      <c r="H587" s="8" t="str">
        <f t="shared" si="16"/>
        <v> </v>
      </c>
      <c r="I587" s="8">
        <f t="shared" si="17"/>
        <v>0</v>
      </c>
    </row>
    <row r="588" spans="1:9">
      <c r="A588" s="3">
        <v>43476.2263635526</v>
      </c>
      <c r="B588" s="12" t="s">
        <v>4</v>
      </c>
      <c r="C588" s="12" t="s">
        <v>33</v>
      </c>
      <c r="D588" s="12" t="s">
        <v>5</v>
      </c>
      <c r="E588" s="13">
        <v>6.66</v>
      </c>
      <c r="F588" s="13">
        <v>1.7</v>
      </c>
      <c r="G588" s="13">
        <v>4.96</v>
      </c>
      <c r="H588" s="8" t="str">
        <f t="shared" ref="H588:H651" si="18">IF(C588="Yes",B588," ")</f>
        <v> </v>
      </c>
      <c r="I588" s="8">
        <f t="shared" ref="I588:I651" si="19">IF(H588="S",1,IF(H588="M",2,IF(H588="L",3,0)))</f>
        <v>0</v>
      </c>
    </row>
    <row r="589" spans="1:9">
      <c r="A589" s="3">
        <v>43476.2302848854</v>
      </c>
      <c r="B589" s="12" t="s">
        <v>4</v>
      </c>
      <c r="C589" s="12" t="s">
        <v>33</v>
      </c>
      <c r="D589" s="12" t="s">
        <v>5</v>
      </c>
      <c r="E589" s="13">
        <v>6.66</v>
      </c>
      <c r="F589" s="13">
        <v>1.7</v>
      </c>
      <c r="G589" s="13">
        <v>4.96</v>
      </c>
      <c r="H589" s="8" t="str">
        <f t="shared" si="18"/>
        <v> </v>
      </c>
      <c r="I589" s="8">
        <f t="shared" si="19"/>
        <v>0</v>
      </c>
    </row>
    <row r="590" spans="1:9">
      <c r="A590" s="3">
        <v>43476.2374725402</v>
      </c>
      <c r="B590" s="12" t="s">
        <v>4</v>
      </c>
      <c r="C590" s="12" t="s">
        <v>33</v>
      </c>
      <c r="D590" s="12" t="s">
        <v>5</v>
      </c>
      <c r="E590" s="13">
        <v>6.66</v>
      </c>
      <c r="F590" s="13">
        <v>1.7</v>
      </c>
      <c r="G590" s="13">
        <v>4.96</v>
      </c>
      <c r="H590" s="8" t="str">
        <f t="shared" si="18"/>
        <v> </v>
      </c>
      <c r="I590" s="8">
        <f t="shared" si="19"/>
        <v>0</v>
      </c>
    </row>
    <row r="591" spans="1:9">
      <c r="A591" s="3">
        <v>43476.2387618917</v>
      </c>
      <c r="B591" s="12" t="s">
        <v>2</v>
      </c>
      <c r="C591" s="12" t="s">
        <v>5</v>
      </c>
      <c r="D591" s="12" t="s">
        <v>33</v>
      </c>
      <c r="E591" s="13">
        <v>10.3</v>
      </c>
      <c r="F591" s="13">
        <v>3.2</v>
      </c>
      <c r="G591" s="13">
        <v>7.1</v>
      </c>
      <c r="H591" s="8" t="str">
        <f t="shared" si="18"/>
        <v>S</v>
      </c>
      <c r="I591" s="8">
        <f t="shared" si="19"/>
        <v>1</v>
      </c>
    </row>
    <row r="592" spans="1:9">
      <c r="A592" s="3">
        <v>43476.2469218119</v>
      </c>
      <c r="B592" s="12" t="s">
        <v>2</v>
      </c>
      <c r="C592" s="12" t="s">
        <v>33</v>
      </c>
      <c r="D592" s="12" t="s">
        <v>33</v>
      </c>
      <c r="E592" s="13">
        <v>5.4</v>
      </c>
      <c r="F592" s="13">
        <v>1.2</v>
      </c>
      <c r="G592" s="13">
        <v>4.2</v>
      </c>
      <c r="H592" s="8" t="str">
        <f t="shared" si="18"/>
        <v> </v>
      </c>
      <c r="I592" s="8">
        <f t="shared" si="19"/>
        <v>0</v>
      </c>
    </row>
    <row r="593" spans="1:9">
      <c r="A593" s="3">
        <v>43476.2484258961</v>
      </c>
      <c r="B593" s="12" t="s">
        <v>3</v>
      </c>
      <c r="C593" s="12" t="s">
        <v>33</v>
      </c>
      <c r="D593" s="12" t="s">
        <v>33</v>
      </c>
      <c r="E593" s="13">
        <v>6.4</v>
      </c>
      <c r="F593" s="13">
        <v>1.5</v>
      </c>
      <c r="G593" s="13">
        <v>4.9</v>
      </c>
      <c r="H593" s="8" t="str">
        <f t="shared" si="18"/>
        <v> </v>
      </c>
      <c r="I593" s="8">
        <f t="shared" si="19"/>
        <v>0</v>
      </c>
    </row>
    <row r="594" spans="1:9">
      <c r="A594" s="3">
        <v>43476.2540248573</v>
      </c>
      <c r="B594" s="12" t="s">
        <v>4</v>
      </c>
      <c r="C594" s="12" t="s">
        <v>33</v>
      </c>
      <c r="D594" s="12" t="s">
        <v>5</v>
      </c>
      <c r="E594" s="13">
        <v>6.66</v>
      </c>
      <c r="F594" s="13">
        <v>1.7</v>
      </c>
      <c r="G594" s="13">
        <v>4.96</v>
      </c>
      <c r="H594" s="8" t="str">
        <f t="shared" si="18"/>
        <v> </v>
      </c>
      <c r="I594" s="8">
        <f t="shared" si="19"/>
        <v>0</v>
      </c>
    </row>
    <row r="595" spans="1:9">
      <c r="A595" s="3">
        <v>43476.2570190039</v>
      </c>
      <c r="B595" s="12" t="s">
        <v>4</v>
      </c>
      <c r="C595" s="12" t="s">
        <v>5</v>
      </c>
      <c r="D595" s="12" t="s">
        <v>5</v>
      </c>
      <c r="E595" s="13">
        <v>11.56</v>
      </c>
      <c r="F595" s="13">
        <v>3.7</v>
      </c>
      <c r="G595" s="13">
        <v>7.86</v>
      </c>
      <c r="H595" s="8" t="str">
        <f t="shared" si="18"/>
        <v>L</v>
      </c>
      <c r="I595" s="8">
        <f t="shared" si="19"/>
        <v>3</v>
      </c>
    </row>
    <row r="596" spans="1:9">
      <c r="A596" s="3">
        <v>43476.2588797983</v>
      </c>
      <c r="B596" s="12" t="s">
        <v>2</v>
      </c>
      <c r="C596" s="12" t="s">
        <v>33</v>
      </c>
      <c r="D596" s="12" t="s">
        <v>33</v>
      </c>
      <c r="E596" s="13">
        <v>5.4</v>
      </c>
      <c r="F596" s="13">
        <v>1.2</v>
      </c>
      <c r="G596" s="13">
        <v>4.2</v>
      </c>
      <c r="H596" s="8" t="str">
        <f t="shared" si="18"/>
        <v> </v>
      </c>
      <c r="I596" s="8">
        <f t="shared" si="19"/>
        <v>0</v>
      </c>
    </row>
    <row r="597" spans="1:9">
      <c r="A597" s="3">
        <v>43476.2601143282</v>
      </c>
      <c r="B597" s="12" t="s">
        <v>2</v>
      </c>
      <c r="C597" s="12" t="s">
        <v>33</v>
      </c>
      <c r="D597" s="12" t="s">
        <v>33</v>
      </c>
      <c r="E597" s="13">
        <v>5.4</v>
      </c>
      <c r="F597" s="13">
        <v>1.2</v>
      </c>
      <c r="G597" s="13">
        <v>4.2</v>
      </c>
      <c r="H597" s="8" t="str">
        <f t="shared" si="18"/>
        <v> </v>
      </c>
      <c r="I597" s="8">
        <f t="shared" si="19"/>
        <v>0</v>
      </c>
    </row>
    <row r="598" spans="1:9">
      <c r="A598" s="3">
        <v>43476.264136422</v>
      </c>
      <c r="B598" s="12" t="s">
        <v>2</v>
      </c>
      <c r="C598" s="12" t="s">
        <v>33</v>
      </c>
      <c r="D598" s="12" t="s">
        <v>33</v>
      </c>
      <c r="E598" s="13">
        <v>5.4</v>
      </c>
      <c r="F598" s="13">
        <v>1.2</v>
      </c>
      <c r="G598" s="13">
        <v>4.2</v>
      </c>
      <c r="H598" s="8" t="str">
        <f t="shared" si="18"/>
        <v> </v>
      </c>
      <c r="I598" s="8">
        <f t="shared" si="19"/>
        <v>0</v>
      </c>
    </row>
    <row r="599" spans="1:9">
      <c r="A599" s="3">
        <v>43476.2645009225</v>
      </c>
      <c r="B599" s="12" t="s">
        <v>3</v>
      </c>
      <c r="C599" s="12" t="s">
        <v>33</v>
      </c>
      <c r="D599" s="12" t="s">
        <v>33</v>
      </c>
      <c r="E599" s="13">
        <v>6.4</v>
      </c>
      <c r="F599" s="13">
        <v>1.5</v>
      </c>
      <c r="G599" s="13">
        <v>4.9</v>
      </c>
      <c r="H599" s="8" t="str">
        <f t="shared" si="18"/>
        <v> </v>
      </c>
      <c r="I599" s="8">
        <f t="shared" si="19"/>
        <v>0</v>
      </c>
    </row>
    <row r="600" spans="1:9">
      <c r="A600" s="3">
        <v>43476.2694760514</v>
      </c>
      <c r="B600" s="12" t="s">
        <v>3</v>
      </c>
      <c r="C600" s="12" t="s">
        <v>5</v>
      </c>
      <c r="D600" s="12" t="s">
        <v>33</v>
      </c>
      <c r="E600" s="13">
        <v>11.3</v>
      </c>
      <c r="F600" s="13">
        <v>3.5</v>
      </c>
      <c r="G600" s="13">
        <v>7.8</v>
      </c>
      <c r="H600" s="8" t="str">
        <f t="shared" si="18"/>
        <v>M</v>
      </c>
      <c r="I600" s="8">
        <f t="shared" si="19"/>
        <v>2</v>
      </c>
    </row>
    <row r="601" spans="1:9">
      <c r="A601" s="3">
        <v>43476.288010108</v>
      </c>
      <c r="B601" s="12" t="s">
        <v>2</v>
      </c>
      <c r="C601" s="12" t="s">
        <v>33</v>
      </c>
      <c r="D601" s="12" t="s">
        <v>33</v>
      </c>
      <c r="E601" s="13">
        <v>5.4</v>
      </c>
      <c r="F601" s="13">
        <v>1.2</v>
      </c>
      <c r="G601" s="13">
        <v>4.2</v>
      </c>
      <c r="H601" s="8" t="str">
        <f t="shared" si="18"/>
        <v> </v>
      </c>
      <c r="I601" s="8">
        <f t="shared" si="19"/>
        <v>0</v>
      </c>
    </row>
    <row r="602" spans="1:9">
      <c r="A602" s="3">
        <v>43476.2898568102</v>
      </c>
      <c r="B602" s="12" t="s">
        <v>2</v>
      </c>
      <c r="C602" s="12" t="s">
        <v>5</v>
      </c>
      <c r="D602" s="12" t="s">
        <v>33</v>
      </c>
      <c r="E602" s="13">
        <v>10.3</v>
      </c>
      <c r="F602" s="13">
        <v>3.2</v>
      </c>
      <c r="G602" s="13">
        <v>7.1</v>
      </c>
      <c r="H602" s="8" t="str">
        <f t="shared" si="18"/>
        <v>S</v>
      </c>
      <c r="I602" s="8">
        <f t="shared" si="19"/>
        <v>1</v>
      </c>
    </row>
    <row r="603" spans="1:9">
      <c r="A603" s="3">
        <v>43476.2936854788</v>
      </c>
      <c r="B603" s="12" t="s">
        <v>3</v>
      </c>
      <c r="C603" s="12" t="s">
        <v>33</v>
      </c>
      <c r="D603" s="12" t="s">
        <v>33</v>
      </c>
      <c r="E603" s="13">
        <v>6.4</v>
      </c>
      <c r="F603" s="13">
        <v>1.5</v>
      </c>
      <c r="G603" s="13">
        <v>4.9</v>
      </c>
      <c r="H603" s="8" t="str">
        <f t="shared" si="18"/>
        <v> </v>
      </c>
      <c r="I603" s="8">
        <f t="shared" si="19"/>
        <v>0</v>
      </c>
    </row>
    <row r="604" spans="1:9">
      <c r="A604" s="3">
        <v>43476.3005120799</v>
      </c>
      <c r="B604" s="12" t="s">
        <v>3</v>
      </c>
      <c r="C604" s="12" t="s">
        <v>33</v>
      </c>
      <c r="D604" s="12" t="s">
        <v>33</v>
      </c>
      <c r="E604" s="13">
        <v>6.4</v>
      </c>
      <c r="F604" s="13">
        <v>1.5</v>
      </c>
      <c r="G604" s="13">
        <v>4.9</v>
      </c>
      <c r="H604" s="8" t="str">
        <f t="shared" si="18"/>
        <v> </v>
      </c>
      <c r="I604" s="8">
        <f t="shared" si="19"/>
        <v>0</v>
      </c>
    </row>
    <row r="605" spans="1:9">
      <c r="A605" s="3">
        <v>43476.307049752</v>
      </c>
      <c r="B605" s="12" t="s">
        <v>2</v>
      </c>
      <c r="C605" s="12" t="s">
        <v>33</v>
      </c>
      <c r="D605" s="12" t="s">
        <v>33</v>
      </c>
      <c r="E605" s="13">
        <v>5.4</v>
      </c>
      <c r="F605" s="13">
        <v>1.2</v>
      </c>
      <c r="G605" s="13">
        <v>4.2</v>
      </c>
      <c r="H605" s="8" t="str">
        <f t="shared" si="18"/>
        <v> </v>
      </c>
      <c r="I605" s="8">
        <f t="shared" si="19"/>
        <v>0</v>
      </c>
    </row>
    <row r="606" spans="1:9">
      <c r="A606" s="3">
        <v>43476.3077521258</v>
      </c>
      <c r="B606" s="12" t="s">
        <v>4</v>
      </c>
      <c r="C606" s="12" t="s">
        <v>5</v>
      </c>
      <c r="D606" s="12" t="s">
        <v>5</v>
      </c>
      <c r="E606" s="13">
        <v>11.56</v>
      </c>
      <c r="F606" s="13">
        <v>3.7</v>
      </c>
      <c r="G606" s="13">
        <v>7.86</v>
      </c>
      <c r="H606" s="8" t="str">
        <f t="shared" si="18"/>
        <v>L</v>
      </c>
      <c r="I606" s="8">
        <f t="shared" si="19"/>
        <v>3</v>
      </c>
    </row>
    <row r="607" spans="1:9">
      <c r="A607" s="3">
        <v>43476.3103378678</v>
      </c>
      <c r="B607" s="12" t="s">
        <v>4</v>
      </c>
      <c r="C607" s="12" t="s">
        <v>5</v>
      </c>
      <c r="D607" s="12" t="s">
        <v>5</v>
      </c>
      <c r="E607" s="13">
        <v>11.56</v>
      </c>
      <c r="F607" s="13">
        <v>3.7</v>
      </c>
      <c r="G607" s="13">
        <v>7.86</v>
      </c>
      <c r="H607" s="8" t="str">
        <f t="shared" si="18"/>
        <v>L</v>
      </c>
      <c r="I607" s="8">
        <f t="shared" si="19"/>
        <v>3</v>
      </c>
    </row>
    <row r="608" spans="1:9">
      <c r="A608" s="3">
        <v>43476.3104782225</v>
      </c>
      <c r="B608" s="12" t="s">
        <v>4</v>
      </c>
      <c r="C608" s="12" t="s">
        <v>33</v>
      </c>
      <c r="D608" s="12" t="s">
        <v>5</v>
      </c>
      <c r="E608" s="13">
        <v>6.66</v>
      </c>
      <c r="F608" s="13">
        <v>1.7</v>
      </c>
      <c r="G608" s="13">
        <v>4.96</v>
      </c>
      <c r="H608" s="8" t="str">
        <f t="shared" si="18"/>
        <v> </v>
      </c>
      <c r="I608" s="8">
        <f t="shared" si="19"/>
        <v>0</v>
      </c>
    </row>
    <row r="609" spans="1:9">
      <c r="A609" s="3">
        <v>43476.3173823843</v>
      </c>
      <c r="B609" s="12" t="s">
        <v>4</v>
      </c>
      <c r="C609" s="12" t="s">
        <v>5</v>
      </c>
      <c r="D609" s="12" t="s">
        <v>33</v>
      </c>
      <c r="E609" s="13">
        <v>12.3</v>
      </c>
      <c r="F609" s="13">
        <v>3.7</v>
      </c>
      <c r="G609" s="13">
        <v>8.6</v>
      </c>
      <c r="H609" s="8" t="str">
        <f t="shared" si="18"/>
        <v>L</v>
      </c>
      <c r="I609" s="8">
        <f t="shared" si="19"/>
        <v>3</v>
      </c>
    </row>
    <row r="610" spans="1:9">
      <c r="A610" s="3">
        <v>43476.3293842738</v>
      </c>
      <c r="B610" s="12" t="s">
        <v>3</v>
      </c>
      <c r="C610" s="12" t="s">
        <v>33</v>
      </c>
      <c r="D610" s="12" t="s">
        <v>33</v>
      </c>
      <c r="E610" s="13">
        <v>6.4</v>
      </c>
      <c r="F610" s="13">
        <v>1.5</v>
      </c>
      <c r="G610" s="13">
        <v>4.9</v>
      </c>
      <c r="H610" s="8" t="str">
        <f t="shared" si="18"/>
        <v> </v>
      </c>
      <c r="I610" s="8">
        <f t="shared" si="19"/>
        <v>0</v>
      </c>
    </row>
    <row r="611" spans="1:9">
      <c r="A611" s="3">
        <v>43476.3307415393</v>
      </c>
      <c r="B611" s="12" t="s">
        <v>3</v>
      </c>
      <c r="C611" s="12" t="s">
        <v>33</v>
      </c>
      <c r="D611" s="12" t="s">
        <v>33</v>
      </c>
      <c r="E611" s="13">
        <v>6.4</v>
      </c>
      <c r="F611" s="13">
        <v>1.5</v>
      </c>
      <c r="G611" s="13">
        <v>4.9</v>
      </c>
      <c r="H611" s="8" t="str">
        <f t="shared" si="18"/>
        <v> </v>
      </c>
      <c r="I611" s="8">
        <f t="shared" si="19"/>
        <v>0</v>
      </c>
    </row>
    <row r="612" spans="1:9">
      <c r="A612" s="3">
        <v>43476.331633155</v>
      </c>
      <c r="B612" s="12" t="s">
        <v>4</v>
      </c>
      <c r="C612" s="12" t="s">
        <v>33</v>
      </c>
      <c r="D612" s="12" t="s">
        <v>33</v>
      </c>
      <c r="E612" s="13">
        <v>7.4</v>
      </c>
      <c r="F612" s="13">
        <v>1.7</v>
      </c>
      <c r="G612" s="13">
        <v>5.7</v>
      </c>
      <c r="H612" s="8" t="str">
        <f t="shared" si="18"/>
        <v> </v>
      </c>
      <c r="I612" s="8">
        <f t="shared" si="19"/>
        <v>0</v>
      </c>
    </row>
    <row r="613" spans="1:9">
      <c r="A613" s="3">
        <v>43476.3335391737</v>
      </c>
      <c r="B613" s="12" t="s">
        <v>4</v>
      </c>
      <c r="C613" s="12" t="s">
        <v>33</v>
      </c>
      <c r="D613" s="12" t="s">
        <v>5</v>
      </c>
      <c r="E613" s="13">
        <v>6.66</v>
      </c>
      <c r="F613" s="13">
        <v>1.7</v>
      </c>
      <c r="G613" s="13">
        <v>4.96</v>
      </c>
      <c r="H613" s="8" t="str">
        <f t="shared" si="18"/>
        <v> </v>
      </c>
      <c r="I613" s="8">
        <f t="shared" si="19"/>
        <v>0</v>
      </c>
    </row>
    <row r="614" spans="1:9">
      <c r="A614" s="3">
        <v>43476.3538108134</v>
      </c>
      <c r="B614" s="12" t="s">
        <v>3</v>
      </c>
      <c r="C614" s="12" t="s">
        <v>33</v>
      </c>
      <c r="D614" s="12" t="s">
        <v>33</v>
      </c>
      <c r="E614" s="13">
        <v>6.4</v>
      </c>
      <c r="F614" s="13">
        <v>1.5</v>
      </c>
      <c r="G614" s="13">
        <v>4.9</v>
      </c>
      <c r="H614" s="8" t="str">
        <f t="shared" si="18"/>
        <v> </v>
      </c>
      <c r="I614" s="8">
        <f t="shared" si="19"/>
        <v>0</v>
      </c>
    </row>
    <row r="615" spans="1:9">
      <c r="A615" s="3">
        <v>43476.3575031797</v>
      </c>
      <c r="B615" s="12" t="s">
        <v>4</v>
      </c>
      <c r="C615" s="12" t="s">
        <v>33</v>
      </c>
      <c r="D615" s="12" t="s">
        <v>33</v>
      </c>
      <c r="E615" s="13">
        <v>7.4</v>
      </c>
      <c r="F615" s="13">
        <v>1.7</v>
      </c>
      <c r="G615" s="13">
        <v>5.7</v>
      </c>
      <c r="H615" s="8" t="str">
        <f t="shared" si="18"/>
        <v> </v>
      </c>
      <c r="I615" s="8">
        <f t="shared" si="19"/>
        <v>0</v>
      </c>
    </row>
    <row r="616" spans="1:9">
      <c r="A616" s="3">
        <v>43476.3644232725</v>
      </c>
      <c r="B616" s="12" t="s">
        <v>4</v>
      </c>
      <c r="C616" s="12" t="s">
        <v>5</v>
      </c>
      <c r="D616" s="12" t="s">
        <v>5</v>
      </c>
      <c r="E616" s="13">
        <v>11.56</v>
      </c>
      <c r="F616" s="13">
        <v>3.7</v>
      </c>
      <c r="G616" s="13">
        <v>7.86</v>
      </c>
      <c r="H616" s="8" t="str">
        <f t="shared" si="18"/>
        <v>L</v>
      </c>
      <c r="I616" s="8">
        <f t="shared" si="19"/>
        <v>3</v>
      </c>
    </row>
    <row r="617" spans="1:9">
      <c r="A617" s="3">
        <v>43476.3662066346</v>
      </c>
      <c r="B617" s="12" t="s">
        <v>4</v>
      </c>
      <c r="C617" s="12" t="s">
        <v>33</v>
      </c>
      <c r="D617" s="12" t="s">
        <v>5</v>
      </c>
      <c r="E617" s="13">
        <v>6.66</v>
      </c>
      <c r="F617" s="13">
        <v>1.7</v>
      </c>
      <c r="G617" s="13">
        <v>4.96</v>
      </c>
      <c r="H617" s="8" t="str">
        <f t="shared" si="18"/>
        <v> </v>
      </c>
      <c r="I617" s="8">
        <f t="shared" si="19"/>
        <v>0</v>
      </c>
    </row>
    <row r="618" spans="1:9">
      <c r="A618" s="3">
        <v>43476.3708708769</v>
      </c>
      <c r="B618" s="12" t="s">
        <v>4</v>
      </c>
      <c r="C618" s="12" t="s">
        <v>33</v>
      </c>
      <c r="D618" s="12" t="s">
        <v>33</v>
      </c>
      <c r="E618" s="13">
        <v>7.4</v>
      </c>
      <c r="F618" s="13">
        <v>1.7</v>
      </c>
      <c r="G618" s="13">
        <v>5.7</v>
      </c>
      <c r="H618" s="8" t="str">
        <f t="shared" si="18"/>
        <v> </v>
      </c>
      <c r="I618" s="8">
        <f t="shared" si="19"/>
        <v>0</v>
      </c>
    </row>
    <row r="619" spans="1:9">
      <c r="A619" s="3">
        <v>43476.3809434323</v>
      </c>
      <c r="B619" s="12" t="s">
        <v>3</v>
      </c>
      <c r="C619" s="12" t="s">
        <v>5</v>
      </c>
      <c r="D619" s="12" t="s">
        <v>33</v>
      </c>
      <c r="E619" s="13">
        <v>11.3</v>
      </c>
      <c r="F619" s="13">
        <v>3.5</v>
      </c>
      <c r="G619" s="13">
        <v>7.8</v>
      </c>
      <c r="H619" s="8" t="str">
        <f t="shared" si="18"/>
        <v>M</v>
      </c>
      <c r="I619" s="8">
        <f t="shared" si="19"/>
        <v>2</v>
      </c>
    </row>
    <row r="620" spans="1:9">
      <c r="A620" s="3">
        <v>43476.3883736153</v>
      </c>
      <c r="B620" s="12" t="s">
        <v>2</v>
      </c>
      <c r="C620" s="12" t="s">
        <v>33</v>
      </c>
      <c r="D620" s="12" t="s">
        <v>33</v>
      </c>
      <c r="E620" s="13">
        <v>5.4</v>
      </c>
      <c r="F620" s="13">
        <v>1.2</v>
      </c>
      <c r="G620" s="13">
        <v>4.2</v>
      </c>
      <c r="H620" s="8" t="str">
        <f t="shared" si="18"/>
        <v> </v>
      </c>
      <c r="I620" s="8">
        <f t="shared" si="19"/>
        <v>0</v>
      </c>
    </row>
    <row r="621" spans="1:9">
      <c r="A621" s="3">
        <v>43476.3937384838</v>
      </c>
      <c r="B621" s="12" t="s">
        <v>2</v>
      </c>
      <c r="C621" s="12" t="s">
        <v>33</v>
      </c>
      <c r="D621" s="12" t="s">
        <v>33</v>
      </c>
      <c r="E621" s="13">
        <v>5.4</v>
      </c>
      <c r="F621" s="13">
        <v>1.2</v>
      </c>
      <c r="G621" s="13">
        <v>4.2</v>
      </c>
      <c r="H621" s="8" t="str">
        <f t="shared" si="18"/>
        <v> </v>
      </c>
      <c r="I621" s="8">
        <f t="shared" si="19"/>
        <v>0</v>
      </c>
    </row>
    <row r="622" spans="1:9">
      <c r="A622" s="3">
        <v>43476.3947772095</v>
      </c>
      <c r="B622" s="12" t="s">
        <v>4</v>
      </c>
      <c r="C622" s="12" t="s">
        <v>5</v>
      </c>
      <c r="D622" s="12" t="s">
        <v>5</v>
      </c>
      <c r="E622" s="13">
        <v>11.56</v>
      </c>
      <c r="F622" s="13">
        <v>3.7</v>
      </c>
      <c r="G622" s="13">
        <v>7.86</v>
      </c>
      <c r="H622" s="8" t="str">
        <f t="shared" si="18"/>
        <v>L</v>
      </c>
      <c r="I622" s="8">
        <f t="shared" si="19"/>
        <v>3</v>
      </c>
    </row>
    <row r="623" spans="1:9">
      <c r="A623" s="3">
        <v>43476.3988349135</v>
      </c>
      <c r="B623" s="12" t="s">
        <v>2</v>
      </c>
      <c r="C623" s="12" t="s">
        <v>33</v>
      </c>
      <c r="D623" s="12" t="s">
        <v>33</v>
      </c>
      <c r="E623" s="13">
        <v>5.4</v>
      </c>
      <c r="F623" s="13">
        <v>1.2</v>
      </c>
      <c r="G623" s="13">
        <v>4.2</v>
      </c>
      <c r="H623" s="8" t="str">
        <f t="shared" si="18"/>
        <v> </v>
      </c>
      <c r="I623" s="8">
        <f t="shared" si="19"/>
        <v>0</v>
      </c>
    </row>
    <row r="624" spans="1:9">
      <c r="A624" s="3">
        <v>43476.4053402979</v>
      </c>
      <c r="B624" s="12" t="s">
        <v>4</v>
      </c>
      <c r="C624" s="12" t="s">
        <v>33</v>
      </c>
      <c r="D624" s="12" t="s">
        <v>33</v>
      </c>
      <c r="E624" s="13">
        <v>7.4</v>
      </c>
      <c r="F624" s="13">
        <v>1.7</v>
      </c>
      <c r="G624" s="13">
        <v>5.7</v>
      </c>
      <c r="H624" s="8" t="str">
        <f t="shared" si="18"/>
        <v> </v>
      </c>
      <c r="I624" s="8">
        <f t="shared" si="19"/>
        <v>0</v>
      </c>
    </row>
    <row r="625" spans="1:9">
      <c r="A625" s="3">
        <v>43476.4076247396</v>
      </c>
      <c r="B625" s="12" t="s">
        <v>3</v>
      </c>
      <c r="C625" s="12" t="s">
        <v>33</v>
      </c>
      <c r="D625" s="12" t="s">
        <v>33</v>
      </c>
      <c r="E625" s="13">
        <v>6.4</v>
      </c>
      <c r="F625" s="13">
        <v>1.5</v>
      </c>
      <c r="G625" s="13">
        <v>4.9</v>
      </c>
      <c r="H625" s="8" t="str">
        <f t="shared" si="18"/>
        <v> </v>
      </c>
      <c r="I625" s="8">
        <f t="shared" si="19"/>
        <v>0</v>
      </c>
    </row>
    <row r="626" spans="1:9">
      <c r="A626" s="3">
        <v>43476.4110724901</v>
      </c>
      <c r="B626" s="12" t="s">
        <v>4</v>
      </c>
      <c r="C626" s="12" t="s">
        <v>33</v>
      </c>
      <c r="D626" s="12" t="s">
        <v>5</v>
      </c>
      <c r="E626" s="13">
        <v>6.66</v>
      </c>
      <c r="F626" s="13">
        <v>1.7</v>
      </c>
      <c r="G626" s="13">
        <v>4.96</v>
      </c>
      <c r="H626" s="8" t="str">
        <f t="shared" si="18"/>
        <v> </v>
      </c>
      <c r="I626" s="8">
        <f t="shared" si="19"/>
        <v>0</v>
      </c>
    </row>
    <row r="627" spans="1:9">
      <c r="A627" s="3">
        <v>43476.4206698947</v>
      </c>
      <c r="B627" s="12" t="s">
        <v>3</v>
      </c>
      <c r="C627" s="12" t="s">
        <v>33</v>
      </c>
      <c r="D627" s="12" t="s">
        <v>33</v>
      </c>
      <c r="E627" s="13">
        <v>6.4</v>
      </c>
      <c r="F627" s="13">
        <v>1.5</v>
      </c>
      <c r="G627" s="13">
        <v>4.9</v>
      </c>
      <c r="H627" s="8" t="str">
        <f t="shared" si="18"/>
        <v> </v>
      </c>
      <c r="I627" s="8">
        <f t="shared" si="19"/>
        <v>0</v>
      </c>
    </row>
    <row r="628" spans="1:9">
      <c r="A628" s="3">
        <v>43476.4210268766</v>
      </c>
      <c r="B628" s="12" t="s">
        <v>4</v>
      </c>
      <c r="C628" s="12" t="s">
        <v>33</v>
      </c>
      <c r="D628" s="12" t="s">
        <v>5</v>
      </c>
      <c r="E628" s="13">
        <v>6.66</v>
      </c>
      <c r="F628" s="13">
        <v>1.7</v>
      </c>
      <c r="G628" s="13">
        <v>4.96</v>
      </c>
      <c r="H628" s="8" t="str">
        <f t="shared" si="18"/>
        <v> </v>
      </c>
      <c r="I628" s="8">
        <f t="shared" si="19"/>
        <v>0</v>
      </c>
    </row>
    <row r="629" spans="1:9">
      <c r="A629" s="3">
        <v>43476.422365046</v>
      </c>
      <c r="B629" s="12" t="s">
        <v>4</v>
      </c>
      <c r="C629" s="12" t="s">
        <v>33</v>
      </c>
      <c r="D629" s="12" t="s">
        <v>5</v>
      </c>
      <c r="E629" s="13">
        <v>6.66</v>
      </c>
      <c r="F629" s="13">
        <v>1.7</v>
      </c>
      <c r="G629" s="13">
        <v>4.96</v>
      </c>
      <c r="H629" s="8" t="str">
        <f t="shared" si="18"/>
        <v> </v>
      </c>
      <c r="I629" s="8">
        <f t="shared" si="19"/>
        <v>0</v>
      </c>
    </row>
    <row r="630" spans="1:9">
      <c r="A630" s="3">
        <v>43476.4257762737</v>
      </c>
      <c r="B630" s="12" t="s">
        <v>4</v>
      </c>
      <c r="C630" s="12" t="s">
        <v>5</v>
      </c>
      <c r="D630" s="12" t="s">
        <v>5</v>
      </c>
      <c r="E630" s="13">
        <v>11.56</v>
      </c>
      <c r="F630" s="13">
        <v>3.7</v>
      </c>
      <c r="G630" s="13">
        <v>7.86</v>
      </c>
      <c r="H630" s="8" t="str">
        <f t="shared" si="18"/>
        <v>L</v>
      </c>
      <c r="I630" s="8">
        <f t="shared" si="19"/>
        <v>3</v>
      </c>
    </row>
    <row r="631" spans="1:9">
      <c r="A631" s="3">
        <v>43476.4284615992</v>
      </c>
      <c r="B631" s="12" t="s">
        <v>3</v>
      </c>
      <c r="C631" s="12" t="s">
        <v>33</v>
      </c>
      <c r="D631" s="12" t="s">
        <v>33</v>
      </c>
      <c r="E631" s="13">
        <v>6.4</v>
      </c>
      <c r="F631" s="13">
        <v>1.5</v>
      </c>
      <c r="G631" s="13">
        <v>4.9</v>
      </c>
      <c r="H631" s="8" t="str">
        <f t="shared" si="18"/>
        <v> </v>
      </c>
      <c r="I631" s="8">
        <f t="shared" si="19"/>
        <v>0</v>
      </c>
    </row>
    <row r="632" spans="1:9">
      <c r="A632" s="3">
        <v>43476.4316132583</v>
      </c>
      <c r="B632" s="12" t="s">
        <v>2</v>
      </c>
      <c r="C632" s="12" t="s">
        <v>5</v>
      </c>
      <c r="D632" s="12" t="s">
        <v>33</v>
      </c>
      <c r="E632" s="13">
        <v>10.3</v>
      </c>
      <c r="F632" s="13">
        <v>3.2</v>
      </c>
      <c r="G632" s="13">
        <v>7.1</v>
      </c>
      <c r="H632" s="8" t="str">
        <f t="shared" si="18"/>
        <v>S</v>
      </c>
      <c r="I632" s="8">
        <f t="shared" si="19"/>
        <v>1</v>
      </c>
    </row>
    <row r="633" spans="1:9">
      <c r="A633" s="3">
        <v>43476.434339009</v>
      </c>
      <c r="B633" s="12" t="s">
        <v>2</v>
      </c>
      <c r="C633" s="12" t="s">
        <v>33</v>
      </c>
      <c r="D633" s="12" t="s">
        <v>33</v>
      </c>
      <c r="E633" s="13">
        <v>5.4</v>
      </c>
      <c r="F633" s="13">
        <v>1.2</v>
      </c>
      <c r="G633" s="13">
        <v>4.2</v>
      </c>
      <c r="H633" s="8" t="str">
        <f t="shared" si="18"/>
        <v> </v>
      </c>
      <c r="I633" s="8">
        <f t="shared" si="19"/>
        <v>0</v>
      </c>
    </row>
    <row r="634" spans="1:9">
      <c r="A634" s="3">
        <v>43476.4363307173</v>
      </c>
      <c r="B634" s="12" t="s">
        <v>4</v>
      </c>
      <c r="C634" s="12" t="s">
        <v>5</v>
      </c>
      <c r="D634" s="12" t="s">
        <v>5</v>
      </c>
      <c r="E634" s="13">
        <v>11.56</v>
      </c>
      <c r="F634" s="13">
        <v>3.7</v>
      </c>
      <c r="G634" s="13">
        <v>7.86</v>
      </c>
      <c r="H634" s="8" t="str">
        <f t="shared" si="18"/>
        <v>L</v>
      </c>
      <c r="I634" s="8">
        <f t="shared" si="19"/>
        <v>3</v>
      </c>
    </row>
    <row r="635" spans="1:9">
      <c r="A635" s="3">
        <v>43476.4404999302</v>
      </c>
      <c r="B635" s="12" t="s">
        <v>3</v>
      </c>
      <c r="C635" s="12" t="s">
        <v>33</v>
      </c>
      <c r="D635" s="12" t="s">
        <v>33</v>
      </c>
      <c r="E635" s="13">
        <v>6.4</v>
      </c>
      <c r="F635" s="13">
        <v>1.5</v>
      </c>
      <c r="G635" s="13">
        <v>4.9</v>
      </c>
      <c r="H635" s="8" t="str">
        <f t="shared" si="18"/>
        <v> </v>
      </c>
      <c r="I635" s="8">
        <f t="shared" si="19"/>
        <v>0</v>
      </c>
    </row>
    <row r="636" spans="1:9">
      <c r="A636" s="3">
        <v>43476.4406058628</v>
      </c>
      <c r="B636" s="12" t="s">
        <v>3</v>
      </c>
      <c r="C636" s="12" t="s">
        <v>33</v>
      </c>
      <c r="D636" s="12" t="s">
        <v>33</v>
      </c>
      <c r="E636" s="13">
        <v>6.4</v>
      </c>
      <c r="F636" s="13">
        <v>1.5</v>
      </c>
      <c r="G636" s="13">
        <v>4.9</v>
      </c>
      <c r="H636" s="8" t="str">
        <f t="shared" si="18"/>
        <v> </v>
      </c>
      <c r="I636" s="8">
        <f t="shared" si="19"/>
        <v>0</v>
      </c>
    </row>
    <row r="637" spans="1:9">
      <c r="A637" s="3">
        <v>43476.4415488249</v>
      </c>
      <c r="B637" s="12" t="s">
        <v>4</v>
      </c>
      <c r="C637" s="12" t="s">
        <v>33</v>
      </c>
      <c r="D637" s="12" t="s">
        <v>5</v>
      </c>
      <c r="E637" s="13">
        <v>6.66</v>
      </c>
      <c r="F637" s="13">
        <v>1.7</v>
      </c>
      <c r="G637" s="13">
        <v>4.96</v>
      </c>
      <c r="H637" s="8" t="str">
        <f t="shared" si="18"/>
        <v> </v>
      </c>
      <c r="I637" s="8">
        <f t="shared" si="19"/>
        <v>0</v>
      </c>
    </row>
    <row r="638" spans="1:9">
      <c r="A638" s="3">
        <v>43476.4486036176</v>
      </c>
      <c r="B638" s="12" t="s">
        <v>4</v>
      </c>
      <c r="C638" s="12" t="s">
        <v>33</v>
      </c>
      <c r="D638" s="12" t="s">
        <v>5</v>
      </c>
      <c r="E638" s="13">
        <v>6.66</v>
      </c>
      <c r="F638" s="13">
        <v>1.7</v>
      </c>
      <c r="G638" s="13">
        <v>4.96</v>
      </c>
      <c r="H638" s="8" t="str">
        <f t="shared" si="18"/>
        <v> </v>
      </c>
      <c r="I638" s="8">
        <f t="shared" si="19"/>
        <v>0</v>
      </c>
    </row>
    <row r="639" spans="1:9">
      <c r="A639" s="3">
        <v>43476.452758708</v>
      </c>
      <c r="B639" s="12" t="s">
        <v>4</v>
      </c>
      <c r="C639" s="12" t="s">
        <v>33</v>
      </c>
      <c r="D639" s="12" t="s">
        <v>5</v>
      </c>
      <c r="E639" s="13">
        <v>6.66</v>
      </c>
      <c r="F639" s="13">
        <v>1.7</v>
      </c>
      <c r="G639" s="13">
        <v>4.96</v>
      </c>
      <c r="H639" s="8" t="str">
        <f t="shared" si="18"/>
        <v> </v>
      </c>
      <c r="I639" s="8">
        <f t="shared" si="19"/>
        <v>0</v>
      </c>
    </row>
    <row r="640" spans="1:9">
      <c r="A640" s="3">
        <v>43476.4622597482</v>
      </c>
      <c r="B640" s="12" t="s">
        <v>4</v>
      </c>
      <c r="C640" s="12" t="s">
        <v>33</v>
      </c>
      <c r="D640" s="12" t="s">
        <v>5</v>
      </c>
      <c r="E640" s="13">
        <v>6.66</v>
      </c>
      <c r="F640" s="13">
        <v>1.7</v>
      </c>
      <c r="G640" s="13">
        <v>4.96</v>
      </c>
      <c r="H640" s="8" t="str">
        <f t="shared" si="18"/>
        <v> </v>
      </c>
      <c r="I640" s="8">
        <f t="shared" si="19"/>
        <v>0</v>
      </c>
    </row>
    <row r="641" spans="1:9">
      <c r="A641" s="3">
        <v>43476.4674678012</v>
      </c>
      <c r="B641" s="12" t="s">
        <v>4</v>
      </c>
      <c r="C641" s="12" t="s">
        <v>33</v>
      </c>
      <c r="D641" s="12" t="s">
        <v>5</v>
      </c>
      <c r="E641" s="13">
        <v>6.66</v>
      </c>
      <c r="F641" s="13">
        <v>1.7</v>
      </c>
      <c r="G641" s="13">
        <v>4.96</v>
      </c>
      <c r="H641" s="8" t="str">
        <f t="shared" si="18"/>
        <v> </v>
      </c>
      <c r="I641" s="8">
        <f t="shared" si="19"/>
        <v>0</v>
      </c>
    </row>
    <row r="642" spans="1:9">
      <c r="A642" s="3">
        <v>43476.4695476048</v>
      </c>
      <c r="B642" s="12" t="s">
        <v>4</v>
      </c>
      <c r="C642" s="12" t="s">
        <v>33</v>
      </c>
      <c r="D642" s="12" t="s">
        <v>33</v>
      </c>
      <c r="E642" s="13">
        <v>7.4</v>
      </c>
      <c r="F642" s="13">
        <v>1.7</v>
      </c>
      <c r="G642" s="13">
        <v>5.7</v>
      </c>
      <c r="H642" s="8" t="str">
        <f t="shared" si="18"/>
        <v> </v>
      </c>
      <c r="I642" s="8">
        <f t="shared" si="19"/>
        <v>0</v>
      </c>
    </row>
    <row r="643" spans="1:9">
      <c r="A643" s="3">
        <v>43476.4742429371</v>
      </c>
      <c r="B643" s="12" t="s">
        <v>4</v>
      </c>
      <c r="C643" s="12" t="s">
        <v>5</v>
      </c>
      <c r="D643" s="12" t="s">
        <v>5</v>
      </c>
      <c r="E643" s="13">
        <v>11.56</v>
      </c>
      <c r="F643" s="13">
        <v>3.7</v>
      </c>
      <c r="G643" s="13">
        <v>7.86</v>
      </c>
      <c r="H643" s="8" t="str">
        <f t="shared" si="18"/>
        <v>L</v>
      </c>
      <c r="I643" s="8">
        <f t="shared" si="19"/>
        <v>3</v>
      </c>
    </row>
    <row r="644" spans="1:9">
      <c r="A644" s="3">
        <v>43476.4766860516</v>
      </c>
      <c r="B644" s="12" t="s">
        <v>4</v>
      </c>
      <c r="C644" s="12" t="s">
        <v>33</v>
      </c>
      <c r="D644" s="12" t="s">
        <v>33</v>
      </c>
      <c r="E644" s="13">
        <v>7.4</v>
      </c>
      <c r="F644" s="13">
        <v>1.7</v>
      </c>
      <c r="G644" s="13">
        <v>5.7</v>
      </c>
      <c r="H644" s="8" t="str">
        <f t="shared" si="18"/>
        <v> </v>
      </c>
      <c r="I644" s="8">
        <f t="shared" si="19"/>
        <v>0</v>
      </c>
    </row>
    <row r="645" spans="1:9">
      <c r="A645" s="3">
        <v>43476.4787581057</v>
      </c>
      <c r="B645" s="12" t="s">
        <v>3</v>
      </c>
      <c r="C645" s="12" t="s">
        <v>5</v>
      </c>
      <c r="D645" s="12" t="s">
        <v>33</v>
      </c>
      <c r="E645" s="13">
        <v>11.3</v>
      </c>
      <c r="F645" s="13">
        <v>3.5</v>
      </c>
      <c r="G645" s="13">
        <v>7.8</v>
      </c>
      <c r="H645" s="8" t="str">
        <f t="shared" si="18"/>
        <v>M</v>
      </c>
      <c r="I645" s="8">
        <f t="shared" si="19"/>
        <v>2</v>
      </c>
    </row>
    <row r="646" spans="1:9">
      <c r="A646" s="3">
        <v>43476.4801717948</v>
      </c>
      <c r="B646" s="12" t="s">
        <v>4</v>
      </c>
      <c r="C646" s="12" t="s">
        <v>33</v>
      </c>
      <c r="D646" s="12" t="s">
        <v>5</v>
      </c>
      <c r="E646" s="13">
        <v>6.66</v>
      </c>
      <c r="F646" s="13">
        <v>1.7</v>
      </c>
      <c r="G646" s="13">
        <v>4.96</v>
      </c>
      <c r="H646" s="8" t="str">
        <f t="shared" si="18"/>
        <v> </v>
      </c>
      <c r="I646" s="8">
        <f t="shared" si="19"/>
        <v>0</v>
      </c>
    </row>
    <row r="647" spans="1:9">
      <c r="A647" s="3">
        <v>43476.4841044486</v>
      </c>
      <c r="B647" s="12" t="s">
        <v>4</v>
      </c>
      <c r="C647" s="12" t="s">
        <v>33</v>
      </c>
      <c r="D647" s="12" t="s">
        <v>5</v>
      </c>
      <c r="E647" s="13">
        <v>6.66</v>
      </c>
      <c r="F647" s="13">
        <v>1.7</v>
      </c>
      <c r="G647" s="13">
        <v>4.96</v>
      </c>
      <c r="H647" s="8" t="str">
        <f t="shared" si="18"/>
        <v> </v>
      </c>
      <c r="I647" s="8">
        <f t="shared" si="19"/>
        <v>0</v>
      </c>
    </row>
    <row r="648" spans="1:9">
      <c r="A648" s="3">
        <v>43476.5014881741</v>
      </c>
      <c r="B648" s="12" t="s">
        <v>3</v>
      </c>
      <c r="C648" s="12" t="s">
        <v>33</v>
      </c>
      <c r="D648" s="12" t="s">
        <v>33</v>
      </c>
      <c r="E648" s="13">
        <v>6.4</v>
      </c>
      <c r="F648" s="13">
        <v>1.5</v>
      </c>
      <c r="G648" s="13">
        <v>4.9</v>
      </c>
      <c r="H648" s="8" t="str">
        <f t="shared" si="18"/>
        <v> </v>
      </c>
      <c r="I648" s="8">
        <f t="shared" si="19"/>
        <v>0</v>
      </c>
    </row>
    <row r="649" spans="1:9">
      <c r="A649" s="3">
        <v>43476.5085878118</v>
      </c>
      <c r="B649" s="12" t="s">
        <v>2</v>
      </c>
      <c r="C649" s="12" t="s">
        <v>33</v>
      </c>
      <c r="D649" s="12" t="s">
        <v>33</v>
      </c>
      <c r="E649" s="13">
        <v>5.4</v>
      </c>
      <c r="F649" s="13">
        <v>1.2</v>
      </c>
      <c r="G649" s="13">
        <v>4.2</v>
      </c>
      <c r="H649" s="8" t="str">
        <f t="shared" si="18"/>
        <v> </v>
      </c>
      <c r="I649" s="8">
        <f t="shared" si="19"/>
        <v>0</v>
      </c>
    </row>
    <row r="650" spans="1:9">
      <c r="A650" s="3">
        <v>43476.513399381</v>
      </c>
      <c r="B650" s="12" t="s">
        <v>3</v>
      </c>
      <c r="C650" s="12" t="s">
        <v>33</v>
      </c>
      <c r="D650" s="12" t="s">
        <v>33</v>
      </c>
      <c r="E650" s="13">
        <v>6.4</v>
      </c>
      <c r="F650" s="13">
        <v>1.5</v>
      </c>
      <c r="G650" s="13">
        <v>4.9</v>
      </c>
      <c r="H650" s="8" t="str">
        <f t="shared" si="18"/>
        <v> </v>
      </c>
      <c r="I650" s="8">
        <f t="shared" si="19"/>
        <v>0</v>
      </c>
    </row>
    <row r="651" spans="1:9">
      <c r="A651" s="3">
        <v>43476.5204249003</v>
      </c>
      <c r="B651" s="12" t="s">
        <v>4</v>
      </c>
      <c r="C651" s="12" t="s">
        <v>33</v>
      </c>
      <c r="D651" s="12" t="s">
        <v>33</v>
      </c>
      <c r="E651" s="13">
        <v>7.4</v>
      </c>
      <c r="F651" s="13">
        <v>1.7</v>
      </c>
      <c r="G651" s="13">
        <v>5.7</v>
      </c>
      <c r="H651" s="8" t="str">
        <f t="shared" si="18"/>
        <v> </v>
      </c>
      <c r="I651" s="8">
        <f t="shared" si="19"/>
        <v>0</v>
      </c>
    </row>
    <row r="652" spans="1:9">
      <c r="A652" s="3">
        <v>43476.5205472225</v>
      </c>
      <c r="B652" s="12" t="s">
        <v>3</v>
      </c>
      <c r="C652" s="12" t="s">
        <v>33</v>
      </c>
      <c r="D652" s="12" t="s">
        <v>33</v>
      </c>
      <c r="E652" s="13">
        <v>6.4</v>
      </c>
      <c r="F652" s="13">
        <v>1.5</v>
      </c>
      <c r="G652" s="13">
        <v>4.9</v>
      </c>
      <c r="H652" s="8" t="str">
        <f t="shared" ref="H652:H715" si="20">IF(C652="Yes",B652," ")</f>
        <v> </v>
      </c>
      <c r="I652" s="8">
        <f t="shared" ref="I652:I715" si="21">IF(H652="S",1,IF(H652="M",2,IF(H652="L",3,0)))</f>
        <v>0</v>
      </c>
    </row>
    <row r="653" spans="1:9">
      <c r="A653" s="3">
        <v>43476.5304066517</v>
      </c>
      <c r="B653" s="12" t="s">
        <v>4</v>
      </c>
      <c r="C653" s="12" t="s">
        <v>33</v>
      </c>
      <c r="D653" s="12" t="s">
        <v>5</v>
      </c>
      <c r="E653" s="13">
        <v>6.66</v>
      </c>
      <c r="F653" s="13">
        <v>1.7</v>
      </c>
      <c r="G653" s="13">
        <v>4.96</v>
      </c>
      <c r="H653" s="8" t="str">
        <f t="shared" si="20"/>
        <v> </v>
      </c>
      <c r="I653" s="8">
        <f t="shared" si="21"/>
        <v>0</v>
      </c>
    </row>
    <row r="654" spans="1:9">
      <c r="A654" s="3">
        <v>43476.5311598231</v>
      </c>
      <c r="B654" s="12" t="s">
        <v>4</v>
      </c>
      <c r="C654" s="12" t="s">
        <v>5</v>
      </c>
      <c r="D654" s="12" t="s">
        <v>5</v>
      </c>
      <c r="E654" s="13">
        <v>11.56</v>
      </c>
      <c r="F654" s="13">
        <v>3.7</v>
      </c>
      <c r="G654" s="13">
        <v>7.86</v>
      </c>
      <c r="H654" s="8" t="str">
        <f t="shared" si="20"/>
        <v>L</v>
      </c>
      <c r="I654" s="8">
        <f t="shared" si="21"/>
        <v>3</v>
      </c>
    </row>
    <row r="655" spans="1:9">
      <c r="A655" s="3">
        <v>43476.5374965685</v>
      </c>
      <c r="B655" s="12" t="s">
        <v>2</v>
      </c>
      <c r="C655" s="12" t="s">
        <v>33</v>
      </c>
      <c r="D655" s="12" t="s">
        <v>33</v>
      </c>
      <c r="E655" s="13">
        <v>5.4</v>
      </c>
      <c r="F655" s="13">
        <v>1.2</v>
      </c>
      <c r="G655" s="13">
        <v>4.2</v>
      </c>
      <c r="H655" s="8" t="str">
        <f t="shared" si="20"/>
        <v> </v>
      </c>
      <c r="I655" s="8">
        <f t="shared" si="21"/>
        <v>0</v>
      </c>
    </row>
    <row r="656" spans="1:9">
      <c r="A656" s="3">
        <v>43476.5388402741</v>
      </c>
      <c r="B656" s="12" t="s">
        <v>4</v>
      </c>
      <c r="C656" s="12" t="s">
        <v>33</v>
      </c>
      <c r="D656" s="12" t="s">
        <v>5</v>
      </c>
      <c r="E656" s="13">
        <v>6.66</v>
      </c>
      <c r="F656" s="13">
        <v>1.7</v>
      </c>
      <c r="G656" s="13">
        <v>4.96</v>
      </c>
      <c r="H656" s="8" t="str">
        <f t="shared" si="20"/>
        <v> </v>
      </c>
      <c r="I656" s="8">
        <f t="shared" si="21"/>
        <v>0</v>
      </c>
    </row>
    <row r="657" spans="1:9">
      <c r="A657" s="3">
        <v>43476.5391796592</v>
      </c>
      <c r="B657" s="12" t="s">
        <v>3</v>
      </c>
      <c r="C657" s="12" t="s">
        <v>33</v>
      </c>
      <c r="D657" s="12" t="s">
        <v>33</v>
      </c>
      <c r="E657" s="13">
        <v>6.4</v>
      </c>
      <c r="F657" s="13">
        <v>1.5</v>
      </c>
      <c r="G657" s="13">
        <v>4.9</v>
      </c>
      <c r="H657" s="8" t="str">
        <f t="shared" si="20"/>
        <v> </v>
      </c>
      <c r="I657" s="8">
        <f t="shared" si="21"/>
        <v>0</v>
      </c>
    </row>
    <row r="658" spans="1:9">
      <c r="A658" s="3">
        <v>43476.5437514967</v>
      </c>
      <c r="B658" s="12" t="s">
        <v>4</v>
      </c>
      <c r="C658" s="12" t="s">
        <v>33</v>
      </c>
      <c r="D658" s="12" t="s">
        <v>5</v>
      </c>
      <c r="E658" s="13">
        <v>6.66</v>
      </c>
      <c r="F658" s="13">
        <v>1.7</v>
      </c>
      <c r="G658" s="13">
        <v>4.96</v>
      </c>
      <c r="H658" s="8" t="str">
        <f t="shared" si="20"/>
        <v> </v>
      </c>
      <c r="I658" s="8">
        <f t="shared" si="21"/>
        <v>0</v>
      </c>
    </row>
    <row r="659" spans="1:9">
      <c r="A659" s="3">
        <v>43476.5440912239</v>
      </c>
      <c r="B659" s="12" t="s">
        <v>3</v>
      </c>
      <c r="C659" s="12" t="s">
        <v>33</v>
      </c>
      <c r="D659" s="12" t="s">
        <v>33</v>
      </c>
      <c r="E659" s="13">
        <v>6.4</v>
      </c>
      <c r="F659" s="13">
        <v>1.5</v>
      </c>
      <c r="G659" s="13">
        <v>4.9</v>
      </c>
      <c r="H659" s="8" t="str">
        <f t="shared" si="20"/>
        <v> </v>
      </c>
      <c r="I659" s="8">
        <f t="shared" si="21"/>
        <v>0</v>
      </c>
    </row>
    <row r="660" spans="1:9">
      <c r="A660" s="3">
        <v>43476.5452898154</v>
      </c>
      <c r="B660" s="12" t="s">
        <v>4</v>
      </c>
      <c r="C660" s="12" t="s">
        <v>33</v>
      </c>
      <c r="D660" s="12" t="s">
        <v>5</v>
      </c>
      <c r="E660" s="13">
        <v>6.66</v>
      </c>
      <c r="F660" s="13">
        <v>1.7</v>
      </c>
      <c r="G660" s="13">
        <v>4.96</v>
      </c>
      <c r="H660" s="8" t="str">
        <f t="shared" si="20"/>
        <v> </v>
      </c>
      <c r="I660" s="8">
        <f t="shared" si="21"/>
        <v>0</v>
      </c>
    </row>
    <row r="661" spans="1:9">
      <c r="A661" s="3">
        <v>43476.5517866426</v>
      </c>
      <c r="B661" s="12" t="s">
        <v>3</v>
      </c>
      <c r="C661" s="12" t="s">
        <v>33</v>
      </c>
      <c r="D661" s="12" t="s">
        <v>33</v>
      </c>
      <c r="E661" s="13">
        <v>6.4</v>
      </c>
      <c r="F661" s="13">
        <v>1.5</v>
      </c>
      <c r="G661" s="13">
        <v>4.9</v>
      </c>
      <c r="H661" s="8" t="str">
        <f t="shared" si="20"/>
        <v> </v>
      </c>
      <c r="I661" s="8">
        <f t="shared" si="21"/>
        <v>0</v>
      </c>
    </row>
    <row r="662" spans="1:9">
      <c r="A662" s="3">
        <v>43476.5540965122</v>
      </c>
      <c r="B662" s="12" t="s">
        <v>3</v>
      </c>
      <c r="C662" s="12" t="s">
        <v>33</v>
      </c>
      <c r="D662" s="12" t="s">
        <v>33</v>
      </c>
      <c r="E662" s="13">
        <v>6.4</v>
      </c>
      <c r="F662" s="13">
        <v>1.5</v>
      </c>
      <c r="G662" s="13">
        <v>4.9</v>
      </c>
      <c r="H662" s="8" t="str">
        <f t="shared" si="20"/>
        <v> </v>
      </c>
      <c r="I662" s="8">
        <f t="shared" si="21"/>
        <v>0</v>
      </c>
    </row>
    <row r="663" spans="1:9">
      <c r="A663" s="3">
        <v>43476.5621531023</v>
      </c>
      <c r="B663" s="12" t="s">
        <v>3</v>
      </c>
      <c r="C663" s="12" t="s">
        <v>33</v>
      </c>
      <c r="D663" s="12" t="s">
        <v>33</v>
      </c>
      <c r="E663" s="13">
        <v>6.4</v>
      </c>
      <c r="F663" s="13">
        <v>1.5</v>
      </c>
      <c r="G663" s="13">
        <v>4.9</v>
      </c>
      <c r="H663" s="8" t="str">
        <f t="shared" si="20"/>
        <v> </v>
      </c>
      <c r="I663" s="8">
        <f t="shared" si="21"/>
        <v>0</v>
      </c>
    </row>
    <row r="664" spans="1:9">
      <c r="A664" s="3">
        <v>43476.5678980651</v>
      </c>
      <c r="B664" s="12" t="s">
        <v>4</v>
      </c>
      <c r="C664" s="12" t="s">
        <v>33</v>
      </c>
      <c r="D664" s="12" t="s">
        <v>33</v>
      </c>
      <c r="E664" s="13">
        <v>7.4</v>
      </c>
      <c r="F664" s="13">
        <v>1.7</v>
      </c>
      <c r="G664" s="13">
        <v>5.7</v>
      </c>
      <c r="H664" s="8" t="str">
        <f t="shared" si="20"/>
        <v> </v>
      </c>
      <c r="I664" s="8">
        <f t="shared" si="21"/>
        <v>0</v>
      </c>
    </row>
    <row r="665" spans="1:9">
      <c r="A665" s="3">
        <v>43476.5692786758</v>
      </c>
      <c r="B665" s="12" t="s">
        <v>4</v>
      </c>
      <c r="C665" s="12" t="s">
        <v>33</v>
      </c>
      <c r="D665" s="12" t="s">
        <v>33</v>
      </c>
      <c r="E665" s="13">
        <v>7.4</v>
      </c>
      <c r="F665" s="13">
        <v>1.7</v>
      </c>
      <c r="G665" s="13">
        <v>5.7</v>
      </c>
      <c r="H665" s="8" t="str">
        <f t="shared" si="20"/>
        <v> </v>
      </c>
      <c r="I665" s="8">
        <f t="shared" si="21"/>
        <v>0</v>
      </c>
    </row>
    <row r="666" spans="1:9">
      <c r="A666" s="3">
        <v>43476.5700582392</v>
      </c>
      <c r="B666" s="12" t="s">
        <v>4</v>
      </c>
      <c r="C666" s="12" t="s">
        <v>33</v>
      </c>
      <c r="D666" s="12" t="s">
        <v>5</v>
      </c>
      <c r="E666" s="13">
        <v>6.66</v>
      </c>
      <c r="F666" s="13">
        <v>1.7</v>
      </c>
      <c r="G666" s="13">
        <v>4.96</v>
      </c>
      <c r="H666" s="8" t="str">
        <f t="shared" si="20"/>
        <v> </v>
      </c>
      <c r="I666" s="8">
        <f t="shared" si="21"/>
        <v>0</v>
      </c>
    </row>
    <row r="667" spans="1:9">
      <c r="A667" s="3">
        <v>43476.5756913126</v>
      </c>
      <c r="B667" s="12" t="s">
        <v>3</v>
      </c>
      <c r="C667" s="12" t="s">
        <v>33</v>
      </c>
      <c r="D667" s="12" t="s">
        <v>33</v>
      </c>
      <c r="E667" s="13">
        <v>6.4</v>
      </c>
      <c r="F667" s="13">
        <v>1.5</v>
      </c>
      <c r="G667" s="13">
        <v>4.9</v>
      </c>
      <c r="H667" s="8" t="str">
        <f t="shared" si="20"/>
        <v> </v>
      </c>
      <c r="I667" s="8">
        <f t="shared" si="21"/>
        <v>0</v>
      </c>
    </row>
    <row r="668" spans="1:9">
      <c r="A668" s="3">
        <v>43476.5760694776</v>
      </c>
      <c r="B668" s="12" t="s">
        <v>4</v>
      </c>
      <c r="C668" s="12" t="s">
        <v>33</v>
      </c>
      <c r="D668" s="12" t="s">
        <v>5</v>
      </c>
      <c r="E668" s="13">
        <v>6.66</v>
      </c>
      <c r="F668" s="13">
        <v>1.7</v>
      </c>
      <c r="G668" s="13">
        <v>4.96</v>
      </c>
      <c r="H668" s="8" t="str">
        <f t="shared" si="20"/>
        <v> </v>
      </c>
      <c r="I668" s="8">
        <f t="shared" si="21"/>
        <v>0</v>
      </c>
    </row>
    <row r="669" spans="1:9">
      <c r="A669" s="3">
        <v>43476.5789011976</v>
      </c>
      <c r="B669" s="12" t="s">
        <v>4</v>
      </c>
      <c r="C669" s="12" t="s">
        <v>5</v>
      </c>
      <c r="D669" s="12" t="s">
        <v>5</v>
      </c>
      <c r="E669" s="13">
        <v>11.56</v>
      </c>
      <c r="F669" s="13">
        <v>3.7</v>
      </c>
      <c r="G669" s="13">
        <v>7.86</v>
      </c>
      <c r="H669" s="8" t="str">
        <f t="shared" si="20"/>
        <v>L</v>
      </c>
      <c r="I669" s="8">
        <f t="shared" si="21"/>
        <v>3</v>
      </c>
    </row>
    <row r="670" spans="1:9">
      <c r="A670" s="3">
        <v>43476.5897787822</v>
      </c>
      <c r="B670" s="12" t="s">
        <v>4</v>
      </c>
      <c r="C670" s="12" t="s">
        <v>33</v>
      </c>
      <c r="D670" s="12" t="s">
        <v>5</v>
      </c>
      <c r="E670" s="13">
        <v>6.66</v>
      </c>
      <c r="F670" s="13">
        <v>1.7</v>
      </c>
      <c r="G670" s="13">
        <v>4.96</v>
      </c>
      <c r="H670" s="8" t="str">
        <f t="shared" si="20"/>
        <v> </v>
      </c>
      <c r="I670" s="8">
        <f t="shared" si="21"/>
        <v>0</v>
      </c>
    </row>
    <row r="671" spans="1:9">
      <c r="A671" s="3">
        <v>43476.5920225674</v>
      </c>
      <c r="B671" s="12" t="s">
        <v>2</v>
      </c>
      <c r="C671" s="12" t="s">
        <v>33</v>
      </c>
      <c r="D671" s="12" t="s">
        <v>33</v>
      </c>
      <c r="E671" s="13">
        <v>5.4</v>
      </c>
      <c r="F671" s="13">
        <v>1.2</v>
      </c>
      <c r="G671" s="13">
        <v>4.2</v>
      </c>
      <c r="H671" s="8" t="str">
        <f t="shared" si="20"/>
        <v> </v>
      </c>
      <c r="I671" s="8">
        <f t="shared" si="21"/>
        <v>0</v>
      </c>
    </row>
    <row r="672" spans="1:9">
      <c r="A672" s="3">
        <v>43476.6012731028</v>
      </c>
      <c r="B672" s="12" t="s">
        <v>3</v>
      </c>
      <c r="C672" s="12" t="s">
        <v>33</v>
      </c>
      <c r="D672" s="12" t="s">
        <v>33</v>
      </c>
      <c r="E672" s="13">
        <v>6.4</v>
      </c>
      <c r="F672" s="13">
        <v>1.5</v>
      </c>
      <c r="G672" s="13">
        <v>4.9</v>
      </c>
      <c r="H672" s="8" t="str">
        <f t="shared" si="20"/>
        <v> </v>
      </c>
      <c r="I672" s="8">
        <f t="shared" si="21"/>
        <v>0</v>
      </c>
    </row>
    <row r="673" spans="1:9">
      <c r="A673" s="3">
        <v>43476.6264391727</v>
      </c>
      <c r="B673" s="12" t="s">
        <v>4</v>
      </c>
      <c r="C673" s="12" t="s">
        <v>33</v>
      </c>
      <c r="D673" s="12" t="s">
        <v>5</v>
      </c>
      <c r="E673" s="13">
        <v>6.66</v>
      </c>
      <c r="F673" s="13">
        <v>1.7</v>
      </c>
      <c r="G673" s="13">
        <v>4.96</v>
      </c>
      <c r="H673" s="8" t="str">
        <f t="shared" si="20"/>
        <v> </v>
      </c>
      <c r="I673" s="8">
        <f t="shared" si="21"/>
        <v>0</v>
      </c>
    </row>
    <row r="674" spans="1:9">
      <c r="A674" s="3">
        <v>43476.6284989898</v>
      </c>
      <c r="B674" s="12" t="s">
        <v>2</v>
      </c>
      <c r="C674" s="12" t="s">
        <v>5</v>
      </c>
      <c r="D674" s="12" t="s">
        <v>33</v>
      </c>
      <c r="E674" s="13">
        <v>10.3</v>
      </c>
      <c r="F674" s="13">
        <v>3.2</v>
      </c>
      <c r="G674" s="13">
        <v>7.1</v>
      </c>
      <c r="H674" s="8" t="str">
        <f t="shared" si="20"/>
        <v>S</v>
      </c>
      <c r="I674" s="8">
        <f t="shared" si="21"/>
        <v>1</v>
      </c>
    </row>
    <row r="675" spans="1:9">
      <c r="A675" s="3">
        <v>43476.6296947187</v>
      </c>
      <c r="B675" s="12" t="s">
        <v>2</v>
      </c>
      <c r="C675" s="12" t="s">
        <v>33</v>
      </c>
      <c r="D675" s="12" t="s">
        <v>33</v>
      </c>
      <c r="E675" s="13">
        <v>5.4</v>
      </c>
      <c r="F675" s="13">
        <v>1.2</v>
      </c>
      <c r="G675" s="13">
        <v>4.2</v>
      </c>
      <c r="H675" s="8" t="str">
        <f t="shared" si="20"/>
        <v> </v>
      </c>
      <c r="I675" s="8">
        <f t="shared" si="21"/>
        <v>0</v>
      </c>
    </row>
    <row r="676" spans="1:9">
      <c r="A676" s="3">
        <v>43476.6408787335</v>
      </c>
      <c r="B676" s="12" t="s">
        <v>4</v>
      </c>
      <c r="C676" s="12" t="s">
        <v>33</v>
      </c>
      <c r="D676" s="12" t="s">
        <v>33</v>
      </c>
      <c r="E676" s="13">
        <v>7.4</v>
      </c>
      <c r="F676" s="13">
        <v>1.7</v>
      </c>
      <c r="G676" s="13">
        <v>5.7</v>
      </c>
      <c r="H676" s="8" t="str">
        <f t="shared" si="20"/>
        <v> </v>
      </c>
      <c r="I676" s="8">
        <f t="shared" si="21"/>
        <v>0</v>
      </c>
    </row>
    <row r="677" spans="1:9">
      <c r="A677" s="3">
        <v>43476.6616283451</v>
      </c>
      <c r="B677" s="12" t="s">
        <v>3</v>
      </c>
      <c r="C677" s="12" t="s">
        <v>33</v>
      </c>
      <c r="D677" s="12" t="s">
        <v>33</v>
      </c>
      <c r="E677" s="13">
        <v>6.4</v>
      </c>
      <c r="F677" s="13">
        <v>1.5</v>
      </c>
      <c r="G677" s="13">
        <v>4.9</v>
      </c>
      <c r="H677" s="8" t="str">
        <f t="shared" si="20"/>
        <v> </v>
      </c>
      <c r="I677" s="8">
        <f t="shared" si="21"/>
        <v>0</v>
      </c>
    </row>
    <row r="678" spans="1:9">
      <c r="A678" s="3">
        <v>43476.6639853903</v>
      </c>
      <c r="B678" s="12" t="s">
        <v>3</v>
      </c>
      <c r="C678" s="12" t="s">
        <v>5</v>
      </c>
      <c r="D678" s="12" t="s">
        <v>33</v>
      </c>
      <c r="E678" s="13">
        <v>11.3</v>
      </c>
      <c r="F678" s="13">
        <v>3.5</v>
      </c>
      <c r="G678" s="13">
        <v>7.8</v>
      </c>
      <c r="H678" s="8" t="str">
        <f t="shared" si="20"/>
        <v>M</v>
      </c>
      <c r="I678" s="8">
        <f t="shared" si="21"/>
        <v>2</v>
      </c>
    </row>
    <row r="679" spans="1:9">
      <c r="A679" s="3">
        <v>43476.6652604974</v>
      </c>
      <c r="B679" s="12" t="s">
        <v>4</v>
      </c>
      <c r="C679" s="12" t="s">
        <v>33</v>
      </c>
      <c r="D679" s="12" t="s">
        <v>5</v>
      </c>
      <c r="E679" s="13">
        <v>6.66</v>
      </c>
      <c r="F679" s="13">
        <v>1.7</v>
      </c>
      <c r="G679" s="13">
        <v>4.96</v>
      </c>
      <c r="H679" s="8" t="str">
        <f t="shared" si="20"/>
        <v> </v>
      </c>
      <c r="I679" s="8">
        <f t="shared" si="21"/>
        <v>0</v>
      </c>
    </row>
    <row r="680" spans="1:9">
      <c r="A680" s="3">
        <v>43476.6715584445</v>
      </c>
      <c r="B680" s="12" t="s">
        <v>4</v>
      </c>
      <c r="C680" s="12" t="s">
        <v>33</v>
      </c>
      <c r="D680" s="12" t="s">
        <v>5</v>
      </c>
      <c r="E680" s="13">
        <v>6.66</v>
      </c>
      <c r="F680" s="13">
        <v>1.7</v>
      </c>
      <c r="G680" s="13">
        <v>4.96</v>
      </c>
      <c r="H680" s="8" t="str">
        <f t="shared" si="20"/>
        <v> </v>
      </c>
      <c r="I680" s="8">
        <f t="shared" si="21"/>
        <v>0</v>
      </c>
    </row>
    <row r="681" spans="1:9">
      <c r="A681" s="3">
        <v>43476.6739418794</v>
      </c>
      <c r="B681" s="12" t="s">
        <v>4</v>
      </c>
      <c r="C681" s="12" t="s">
        <v>33</v>
      </c>
      <c r="D681" s="12" t="s">
        <v>5</v>
      </c>
      <c r="E681" s="13">
        <v>6.66</v>
      </c>
      <c r="F681" s="13">
        <v>1.7</v>
      </c>
      <c r="G681" s="13">
        <v>4.96</v>
      </c>
      <c r="H681" s="8" t="str">
        <f t="shared" si="20"/>
        <v> </v>
      </c>
      <c r="I681" s="8">
        <f t="shared" si="21"/>
        <v>0</v>
      </c>
    </row>
    <row r="682" spans="1:9">
      <c r="A682" s="3">
        <v>43476.6782328345</v>
      </c>
      <c r="B682" s="12" t="s">
        <v>4</v>
      </c>
      <c r="C682" s="12" t="s">
        <v>33</v>
      </c>
      <c r="D682" s="12" t="s">
        <v>5</v>
      </c>
      <c r="E682" s="13">
        <v>6.66</v>
      </c>
      <c r="F682" s="13">
        <v>1.7</v>
      </c>
      <c r="G682" s="13">
        <v>4.96</v>
      </c>
      <c r="H682" s="8" t="str">
        <f t="shared" si="20"/>
        <v> </v>
      </c>
      <c r="I682" s="8">
        <f t="shared" si="21"/>
        <v>0</v>
      </c>
    </row>
    <row r="683" spans="1:9">
      <c r="A683" s="3">
        <v>43476.6785549983</v>
      </c>
      <c r="B683" s="12" t="s">
        <v>4</v>
      </c>
      <c r="C683" s="12" t="s">
        <v>33</v>
      </c>
      <c r="D683" s="12" t="s">
        <v>5</v>
      </c>
      <c r="E683" s="13">
        <v>6.66</v>
      </c>
      <c r="F683" s="13">
        <v>1.7</v>
      </c>
      <c r="G683" s="13">
        <v>4.96</v>
      </c>
      <c r="H683" s="8" t="str">
        <f t="shared" si="20"/>
        <v> </v>
      </c>
      <c r="I683" s="8">
        <f t="shared" si="21"/>
        <v>0</v>
      </c>
    </row>
    <row r="684" spans="1:9">
      <c r="A684" s="3">
        <v>43476.6810585162</v>
      </c>
      <c r="B684" s="12" t="s">
        <v>4</v>
      </c>
      <c r="C684" s="12" t="s">
        <v>33</v>
      </c>
      <c r="D684" s="12" t="s">
        <v>5</v>
      </c>
      <c r="E684" s="13">
        <v>6.66</v>
      </c>
      <c r="F684" s="13">
        <v>1.7</v>
      </c>
      <c r="G684" s="13">
        <v>4.96</v>
      </c>
      <c r="H684" s="8" t="str">
        <f t="shared" si="20"/>
        <v> </v>
      </c>
      <c r="I684" s="8">
        <f t="shared" si="21"/>
        <v>0</v>
      </c>
    </row>
    <row r="685" spans="1:9">
      <c r="A685" s="3">
        <v>43476.6866052475</v>
      </c>
      <c r="B685" s="12" t="s">
        <v>3</v>
      </c>
      <c r="C685" s="12" t="s">
        <v>33</v>
      </c>
      <c r="D685" s="12" t="s">
        <v>33</v>
      </c>
      <c r="E685" s="13">
        <v>6.4</v>
      </c>
      <c r="F685" s="13">
        <v>1.5</v>
      </c>
      <c r="G685" s="13">
        <v>4.9</v>
      </c>
      <c r="H685" s="8" t="str">
        <f t="shared" si="20"/>
        <v> </v>
      </c>
      <c r="I685" s="8">
        <f t="shared" si="21"/>
        <v>0</v>
      </c>
    </row>
    <row r="686" spans="1:9">
      <c r="A686" s="3">
        <v>43476.6886322402</v>
      </c>
      <c r="B686" s="12" t="s">
        <v>4</v>
      </c>
      <c r="C686" s="12" t="s">
        <v>33</v>
      </c>
      <c r="D686" s="12" t="s">
        <v>5</v>
      </c>
      <c r="E686" s="13">
        <v>6.66</v>
      </c>
      <c r="F686" s="13">
        <v>1.7</v>
      </c>
      <c r="G686" s="13">
        <v>4.96</v>
      </c>
      <c r="H686" s="8" t="str">
        <f t="shared" si="20"/>
        <v> </v>
      </c>
      <c r="I686" s="8">
        <f t="shared" si="21"/>
        <v>0</v>
      </c>
    </row>
    <row r="687" spans="1:9">
      <c r="A687" s="3">
        <v>43476.6994741418</v>
      </c>
      <c r="B687" s="12" t="s">
        <v>2</v>
      </c>
      <c r="C687" s="12" t="s">
        <v>33</v>
      </c>
      <c r="D687" s="12" t="s">
        <v>33</v>
      </c>
      <c r="E687" s="13">
        <v>5.4</v>
      </c>
      <c r="F687" s="13">
        <v>1.2</v>
      </c>
      <c r="G687" s="13">
        <v>4.2</v>
      </c>
      <c r="H687" s="8" t="str">
        <f t="shared" si="20"/>
        <v> </v>
      </c>
      <c r="I687" s="8">
        <f t="shared" si="21"/>
        <v>0</v>
      </c>
    </row>
    <row r="688" spans="1:9">
      <c r="A688" s="3">
        <v>43476.700049208</v>
      </c>
      <c r="B688" s="12" t="s">
        <v>4</v>
      </c>
      <c r="C688" s="12" t="s">
        <v>33</v>
      </c>
      <c r="D688" s="12" t="s">
        <v>33</v>
      </c>
      <c r="E688" s="13">
        <v>7.4</v>
      </c>
      <c r="F688" s="13">
        <v>1.7</v>
      </c>
      <c r="G688" s="13">
        <v>5.7</v>
      </c>
      <c r="H688" s="8" t="str">
        <f t="shared" si="20"/>
        <v> </v>
      </c>
      <c r="I688" s="8">
        <f t="shared" si="21"/>
        <v>0</v>
      </c>
    </row>
    <row r="689" spans="1:9">
      <c r="A689" s="3">
        <v>43476.7003479692</v>
      </c>
      <c r="B689" s="12" t="s">
        <v>3</v>
      </c>
      <c r="C689" s="12" t="s">
        <v>33</v>
      </c>
      <c r="D689" s="12" t="s">
        <v>33</v>
      </c>
      <c r="E689" s="13">
        <v>6.4</v>
      </c>
      <c r="F689" s="13">
        <v>1.5</v>
      </c>
      <c r="G689" s="13">
        <v>4.9</v>
      </c>
      <c r="H689" s="8" t="str">
        <f t="shared" si="20"/>
        <v> </v>
      </c>
      <c r="I689" s="8">
        <f t="shared" si="21"/>
        <v>0</v>
      </c>
    </row>
    <row r="690" spans="1:9">
      <c r="A690" s="3">
        <v>43476.7034539037</v>
      </c>
      <c r="B690" s="12" t="s">
        <v>4</v>
      </c>
      <c r="C690" s="12" t="s">
        <v>5</v>
      </c>
      <c r="D690" s="12" t="s">
        <v>5</v>
      </c>
      <c r="E690" s="13">
        <v>11.56</v>
      </c>
      <c r="F690" s="13">
        <v>3.7</v>
      </c>
      <c r="G690" s="13">
        <v>7.86</v>
      </c>
      <c r="H690" s="8" t="str">
        <f t="shared" si="20"/>
        <v>L</v>
      </c>
      <c r="I690" s="8">
        <f t="shared" si="21"/>
        <v>3</v>
      </c>
    </row>
    <row r="691" spans="1:9">
      <c r="A691" s="3">
        <v>43476.712455413</v>
      </c>
      <c r="B691" s="12" t="s">
        <v>4</v>
      </c>
      <c r="C691" s="12" t="s">
        <v>33</v>
      </c>
      <c r="D691" s="12" t="s">
        <v>5</v>
      </c>
      <c r="E691" s="13">
        <v>6.66</v>
      </c>
      <c r="F691" s="13">
        <v>1.7</v>
      </c>
      <c r="G691" s="13">
        <v>4.96</v>
      </c>
      <c r="H691" s="8" t="str">
        <f t="shared" si="20"/>
        <v> </v>
      </c>
      <c r="I691" s="8">
        <f t="shared" si="21"/>
        <v>0</v>
      </c>
    </row>
    <row r="692" spans="1:9">
      <c r="A692" s="3">
        <v>43476.7249629779</v>
      </c>
      <c r="B692" s="12" t="s">
        <v>2</v>
      </c>
      <c r="C692" s="12" t="s">
        <v>33</v>
      </c>
      <c r="D692" s="12" t="s">
        <v>33</v>
      </c>
      <c r="E692" s="13">
        <v>5.4</v>
      </c>
      <c r="F692" s="13">
        <v>1.2</v>
      </c>
      <c r="G692" s="13">
        <v>4.2</v>
      </c>
      <c r="H692" s="8" t="str">
        <f t="shared" si="20"/>
        <v> </v>
      </c>
      <c r="I692" s="8">
        <f t="shared" si="21"/>
        <v>0</v>
      </c>
    </row>
    <row r="693" spans="1:9">
      <c r="A693" s="3">
        <v>43476.734021101</v>
      </c>
      <c r="B693" s="12" t="s">
        <v>4</v>
      </c>
      <c r="C693" s="12" t="s">
        <v>33</v>
      </c>
      <c r="D693" s="12" t="s">
        <v>5</v>
      </c>
      <c r="E693" s="13">
        <v>6.66</v>
      </c>
      <c r="F693" s="13">
        <v>1.7</v>
      </c>
      <c r="G693" s="13">
        <v>4.96</v>
      </c>
      <c r="H693" s="8" t="str">
        <f t="shared" si="20"/>
        <v> </v>
      </c>
      <c r="I693" s="8">
        <f t="shared" si="21"/>
        <v>0</v>
      </c>
    </row>
    <row r="694" spans="1:9">
      <c r="A694" s="3">
        <v>43476.7342909027</v>
      </c>
      <c r="B694" s="12" t="s">
        <v>4</v>
      </c>
      <c r="C694" s="12" t="s">
        <v>5</v>
      </c>
      <c r="D694" s="12" t="s">
        <v>5</v>
      </c>
      <c r="E694" s="13">
        <v>11.56</v>
      </c>
      <c r="F694" s="13">
        <v>3.7</v>
      </c>
      <c r="G694" s="13">
        <v>7.86</v>
      </c>
      <c r="H694" s="8" t="str">
        <f t="shared" si="20"/>
        <v>L</v>
      </c>
      <c r="I694" s="8">
        <f t="shared" si="21"/>
        <v>3</v>
      </c>
    </row>
    <row r="695" spans="1:9">
      <c r="A695" s="3">
        <v>43476.7363309251</v>
      </c>
      <c r="B695" s="12" t="s">
        <v>3</v>
      </c>
      <c r="C695" s="12" t="s">
        <v>33</v>
      </c>
      <c r="D695" s="12" t="s">
        <v>33</v>
      </c>
      <c r="E695" s="13">
        <v>6.4</v>
      </c>
      <c r="F695" s="13">
        <v>1.5</v>
      </c>
      <c r="G695" s="13">
        <v>4.9</v>
      </c>
      <c r="H695" s="8" t="str">
        <f t="shared" si="20"/>
        <v> </v>
      </c>
      <c r="I695" s="8">
        <f t="shared" si="21"/>
        <v>0</v>
      </c>
    </row>
    <row r="696" spans="1:9">
      <c r="A696" s="3">
        <v>43476.7371254173</v>
      </c>
      <c r="B696" s="12" t="s">
        <v>4</v>
      </c>
      <c r="C696" s="12" t="s">
        <v>33</v>
      </c>
      <c r="D696" s="12" t="s">
        <v>5</v>
      </c>
      <c r="E696" s="13">
        <v>6.66</v>
      </c>
      <c r="F696" s="13">
        <v>1.7</v>
      </c>
      <c r="G696" s="13">
        <v>4.96</v>
      </c>
      <c r="H696" s="8" t="str">
        <f t="shared" si="20"/>
        <v> </v>
      </c>
      <c r="I696" s="8">
        <f t="shared" si="21"/>
        <v>0</v>
      </c>
    </row>
    <row r="697" spans="1:9">
      <c r="A697" s="3">
        <v>43476.7539190449</v>
      </c>
      <c r="B697" s="12" t="s">
        <v>4</v>
      </c>
      <c r="C697" s="12" t="s">
        <v>33</v>
      </c>
      <c r="D697" s="12" t="s">
        <v>5</v>
      </c>
      <c r="E697" s="13">
        <v>6.66</v>
      </c>
      <c r="F697" s="13">
        <v>1.7</v>
      </c>
      <c r="G697" s="13">
        <v>4.96</v>
      </c>
      <c r="H697" s="8" t="str">
        <f t="shared" si="20"/>
        <v> </v>
      </c>
      <c r="I697" s="8">
        <f t="shared" si="21"/>
        <v>0</v>
      </c>
    </row>
    <row r="698" spans="1:9">
      <c r="A698" s="3">
        <v>43476.7579808475</v>
      </c>
      <c r="B698" s="12" t="s">
        <v>2</v>
      </c>
      <c r="C698" s="12" t="s">
        <v>33</v>
      </c>
      <c r="D698" s="12" t="s">
        <v>33</v>
      </c>
      <c r="E698" s="13">
        <v>5.4</v>
      </c>
      <c r="F698" s="13">
        <v>1.2</v>
      </c>
      <c r="G698" s="13">
        <v>4.2</v>
      </c>
      <c r="H698" s="8" t="str">
        <f t="shared" si="20"/>
        <v> </v>
      </c>
      <c r="I698" s="8">
        <f t="shared" si="21"/>
        <v>0</v>
      </c>
    </row>
    <row r="699" spans="1:9">
      <c r="A699" s="3">
        <v>43476.7589788369</v>
      </c>
      <c r="B699" s="12" t="s">
        <v>4</v>
      </c>
      <c r="C699" s="12" t="s">
        <v>5</v>
      </c>
      <c r="D699" s="12" t="s">
        <v>33</v>
      </c>
      <c r="E699" s="13">
        <v>12.3</v>
      </c>
      <c r="F699" s="13">
        <v>3.7</v>
      </c>
      <c r="G699" s="13">
        <v>8.6</v>
      </c>
      <c r="H699" s="8" t="str">
        <f t="shared" si="20"/>
        <v>L</v>
      </c>
      <c r="I699" s="8">
        <f t="shared" si="21"/>
        <v>3</v>
      </c>
    </row>
    <row r="700" spans="1:9">
      <c r="A700" s="3">
        <v>43476.7601626676</v>
      </c>
      <c r="B700" s="12" t="s">
        <v>4</v>
      </c>
      <c r="C700" s="12" t="s">
        <v>33</v>
      </c>
      <c r="D700" s="12" t="s">
        <v>5</v>
      </c>
      <c r="E700" s="13">
        <v>6.66</v>
      </c>
      <c r="F700" s="13">
        <v>1.7</v>
      </c>
      <c r="G700" s="13">
        <v>4.96</v>
      </c>
      <c r="H700" s="8" t="str">
        <f t="shared" si="20"/>
        <v> </v>
      </c>
      <c r="I700" s="8">
        <f t="shared" si="21"/>
        <v>0</v>
      </c>
    </row>
    <row r="701" spans="1:9">
      <c r="A701" s="3">
        <v>43476.7797555317</v>
      </c>
      <c r="B701" s="12" t="s">
        <v>4</v>
      </c>
      <c r="C701" s="12" t="s">
        <v>33</v>
      </c>
      <c r="D701" s="12" t="s">
        <v>5</v>
      </c>
      <c r="E701" s="13">
        <v>6.66</v>
      </c>
      <c r="F701" s="13">
        <v>1.7</v>
      </c>
      <c r="G701" s="13">
        <v>4.96</v>
      </c>
      <c r="H701" s="8" t="str">
        <f t="shared" si="20"/>
        <v> </v>
      </c>
      <c r="I701" s="8">
        <f t="shared" si="21"/>
        <v>0</v>
      </c>
    </row>
    <row r="702" spans="1:9">
      <c r="A702" s="3">
        <v>43476.7822098025</v>
      </c>
      <c r="B702" s="12" t="s">
        <v>4</v>
      </c>
      <c r="C702" s="12" t="s">
        <v>33</v>
      </c>
      <c r="D702" s="12" t="s">
        <v>5</v>
      </c>
      <c r="E702" s="13">
        <v>6.66</v>
      </c>
      <c r="F702" s="13">
        <v>1.7</v>
      </c>
      <c r="G702" s="13">
        <v>4.96</v>
      </c>
      <c r="H702" s="8" t="str">
        <f t="shared" si="20"/>
        <v> </v>
      </c>
      <c r="I702" s="8">
        <f t="shared" si="21"/>
        <v>0</v>
      </c>
    </row>
    <row r="703" spans="1:9">
      <c r="A703" s="3">
        <v>43476.7896507945</v>
      </c>
      <c r="B703" s="12" t="s">
        <v>4</v>
      </c>
      <c r="C703" s="12" t="s">
        <v>33</v>
      </c>
      <c r="D703" s="12" t="s">
        <v>5</v>
      </c>
      <c r="E703" s="13">
        <v>6.66</v>
      </c>
      <c r="F703" s="13">
        <v>1.7</v>
      </c>
      <c r="G703" s="13">
        <v>4.96</v>
      </c>
      <c r="H703" s="8" t="str">
        <f t="shared" si="20"/>
        <v> </v>
      </c>
      <c r="I703" s="8">
        <f t="shared" si="21"/>
        <v>0</v>
      </c>
    </row>
    <row r="704" spans="1:9">
      <c r="A704" s="3">
        <v>43476.790660858</v>
      </c>
      <c r="B704" s="12" t="s">
        <v>2</v>
      </c>
      <c r="C704" s="12" t="s">
        <v>33</v>
      </c>
      <c r="D704" s="12" t="s">
        <v>33</v>
      </c>
      <c r="E704" s="13">
        <v>5.4</v>
      </c>
      <c r="F704" s="13">
        <v>1.2</v>
      </c>
      <c r="G704" s="13">
        <v>4.2</v>
      </c>
      <c r="H704" s="8" t="str">
        <f t="shared" si="20"/>
        <v> </v>
      </c>
      <c r="I704" s="8">
        <f t="shared" si="21"/>
        <v>0</v>
      </c>
    </row>
    <row r="705" spans="1:9">
      <c r="A705" s="3">
        <v>43476.7970524735</v>
      </c>
      <c r="B705" s="12" t="s">
        <v>4</v>
      </c>
      <c r="C705" s="12" t="s">
        <v>33</v>
      </c>
      <c r="D705" s="12" t="s">
        <v>5</v>
      </c>
      <c r="E705" s="13">
        <v>6.66</v>
      </c>
      <c r="F705" s="13">
        <v>1.7</v>
      </c>
      <c r="G705" s="13">
        <v>4.96</v>
      </c>
      <c r="H705" s="8" t="str">
        <f t="shared" si="20"/>
        <v> </v>
      </c>
      <c r="I705" s="8">
        <f t="shared" si="21"/>
        <v>0</v>
      </c>
    </row>
    <row r="706" spans="1:9">
      <c r="A706" s="3">
        <v>43476.7970550443</v>
      </c>
      <c r="B706" s="12" t="s">
        <v>4</v>
      </c>
      <c r="C706" s="12" t="s">
        <v>33</v>
      </c>
      <c r="D706" s="12" t="s">
        <v>33</v>
      </c>
      <c r="E706" s="13">
        <v>7.4</v>
      </c>
      <c r="F706" s="13">
        <v>1.7</v>
      </c>
      <c r="G706" s="13">
        <v>5.7</v>
      </c>
      <c r="H706" s="8" t="str">
        <f t="shared" si="20"/>
        <v> </v>
      </c>
      <c r="I706" s="8">
        <f t="shared" si="21"/>
        <v>0</v>
      </c>
    </row>
    <row r="707" spans="1:9">
      <c r="A707" s="3">
        <v>43476.7989130245</v>
      </c>
      <c r="B707" s="12" t="s">
        <v>4</v>
      </c>
      <c r="C707" s="12" t="s">
        <v>33</v>
      </c>
      <c r="D707" s="12" t="s">
        <v>5</v>
      </c>
      <c r="E707" s="13">
        <v>6.66</v>
      </c>
      <c r="F707" s="13">
        <v>1.7</v>
      </c>
      <c r="G707" s="13">
        <v>4.96</v>
      </c>
      <c r="H707" s="8" t="str">
        <f t="shared" si="20"/>
        <v> </v>
      </c>
      <c r="I707" s="8">
        <f t="shared" si="21"/>
        <v>0</v>
      </c>
    </row>
    <row r="708" spans="1:9">
      <c r="A708" s="3">
        <v>43476.8017383912</v>
      </c>
      <c r="B708" s="12" t="s">
        <v>4</v>
      </c>
      <c r="C708" s="12" t="s">
        <v>33</v>
      </c>
      <c r="D708" s="12" t="s">
        <v>5</v>
      </c>
      <c r="E708" s="13">
        <v>6.66</v>
      </c>
      <c r="F708" s="13">
        <v>1.7</v>
      </c>
      <c r="G708" s="13">
        <v>4.96</v>
      </c>
      <c r="H708" s="8" t="str">
        <f t="shared" si="20"/>
        <v> </v>
      </c>
      <c r="I708" s="8">
        <f t="shared" si="21"/>
        <v>0</v>
      </c>
    </row>
    <row r="709" spans="1:9">
      <c r="A709" s="3">
        <v>43476.8031949839</v>
      </c>
      <c r="B709" s="12" t="s">
        <v>3</v>
      </c>
      <c r="C709" s="12" t="s">
        <v>33</v>
      </c>
      <c r="D709" s="12" t="s">
        <v>33</v>
      </c>
      <c r="E709" s="13">
        <v>6.4</v>
      </c>
      <c r="F709" s="13">
        <v>1.5</v>
      </c>
      <c r="G709" s="13">
        <v>4.9</v>
      </c>
      <c r="H709" s="8" t="str">
        <f t="shared" si="20"/>
        <v> </v>
      </c>
      <c r="I709" s="8">
        <f t="shared" si="21"/>
        <v>0</v>
      </c>
    </row>
    <row r="710" spans="1:9">
      <c r="A710" s="3">
        <v>43476.808880718</v>
      </c>
      <c r="B710" s="12" t="s">
        <v>4</v>
      </c>
      <c r="C710" s="12" t="s">
        <v>5</v>
      </c>
      <c r="D710" s="12" t="s">
        <v>5</v>
      </c>
      <c r="E710" s="13">
        <v>11.56</v>
      </c>
      <c r="F710" s="13">
        <v>3.7</v>
      </c>
      <c r="G710" s="13">
        <v>7.86</v>
      </c>
      <c r="H710" s="8" t="str">
        <f t="shared" si="20"/>
        <v>L</v>
      </c>
      <c r="I710" s="8">
        <f t="shared" si="21"/>
        <v>3</v>
      </c>
    </row>
    <row r="711" spans="1:9">
      <c r="A711" s="3">
        <v>43476.821867533</v>
      </c>
      <c r="B711" s="12" t="s">
        <v>3</v>
      </c>
      <c r="C711" s="12" t="s">
        <v>33</v>
      </c>
      <c r="D711" s="12" t="s">
        <v>33</v>
      </c>
      <c r="E711" s="13">
        <v>6.4</v>
      </c>
      <c r="F711" s="13">
        <v>1.5</v>
      </c>
      <c r="G711" s="13">
        <v>4.9</v>
      </c>
      <c r="H711" s="8" t="str">
        <f t="shared" si="20"/>
        <v> </v>
      </c>
      <c r="I711" s="8">
        <f t="shared" si="21"/>
        <v>0</v>
      </c>
    </row>
    <row r="712" spans="1:9">
      <c r="A712" s="3">
        <v>43476.8247979436</v>
      </c>
      <c r="B712" s="12" t="s">
        <v>3</v>
      </c>
      <c r="C712" s="12" t="s">
        <v>33</v>
      </c>
      <c r="D712" s="12" t="s">
        <v>33</v>
      </c>
      <c r="E712" s="13">
        <v>6.4</v>
      </c>
      <c r="F712" s="13">
        <v>1.5</v>
      </c>
      <c r="G712" s="13">
        <v>4.9</v>
      </c>
      <c r="H712" s="8" t="str">
        <f t="shared" si="20"/>
        <v> </v>
      </c>
      <c r="I712" s="8">
        <f t="shared" si="21"/>
        <v>0</v>
      </c>
    </row>
    <row r="713" spans="1:9">
      <c r="A713" s="3">
        <v>43476.82743302</v>
      </c>
      <c r="B713" s="12" t="s">
        <v>3</v>
      </c>
      <c r="C713" s="12" t="s">
        <v>33</v>
      </c>
      <c r="D713" s="12" t="s">
        <v>33</v>
      </c>
      <c r="E713" s="13">
        <v>6.4</v>
      </c>
      <c r="F713" s="13">
        <v>1.5</v>
      </c>
      <c r="G713" s="13">
        <v>4.9</v>
      </c>
      <c r="H713" s="8" t="str">
        <f t="shared" si="20"/>
        <v> </v>
      </c>
      <c r="I713" s="8">
        <f t="shared" si="21"/>
        <v>0</v>
      </c>
    </row>
    <row r="714" spans="1:9">
      <c r="A714" s="3">
        <v>43476.8324436138</v>
      </c>
      <c r="B714" s="12" t="s">
        <v>4</v>
      </c>
      <c r="C714" s="12" t="s">
        <v>5</v>
      </c>
      <c r="D714" s="12" t="s">
        <v>5</v>
      </c>
      <c r="E714" s="13">
        <v>11.56</v>
      </c>
      <c r="F714" s="13">
        <v>3.7</v>
      </c>
      <c r="G714" s="13">
        <v>7.86</v>
      </c>
      <c r="H714" s="8" t="str">
        <f t="shared" si="20"/>
        <v>L</v>
      </c>
      <c r="I714" s="8">
        <f t="shared" si="21"/>
        <v>3</v>
      </c>
    </row>
    <row r="715" spans="1:9">
      <c r="A715" s="3">
        <v>43476.8340772336</v>
      </c>
      <c r="B715" s="12" t="s">
        <v>3</v>
      </c>
      <c r="C715" s="12" t="s">
        <v>33</v>
      </c>
      <c r="D715" s="12" t="s">
        <v>33</v>
      </c>
      <c r="E715" s="13">
        <v>6.4</v>
      </c>
      <c r="F715" s="13">
        <v>1.5</v>
      </c>
      <c r="G715" s="13">
        <v>4.9</v>
      </c>
      <c r="H715" s="8" t="str">
        <f t="shared" si="20"/>
        <v> </v>
      </c>
      <c r="I715" s="8">
        <f t="shared" si="21"/>
        <v>0</v>
      </c>
    </row>
    <row r="716" spans="1:9">
      <c r="A716" s="3">
        <v>43476.8348248843</v>
      </c>
      <c r="B716" s="12" t="s">
        <v>4</v>
      </c>
      <c r="C716" s="12" t="s">
        <v>33</v>
      </c>
      <c r="D716" s="12" t="s">
        <v>5</v>
      </c>
      <c r="E716" s="13">
        <v>6.66</v>
      </c>
      <c r="F716" s="13">
        <v>1.7</v>
      </c>
      <c r="G716" s="13">
        <v>4.96</v>
      </c>
      <c r="H716" s="8" t="str">
        <f t="shared" ref="H716:H779" si="22">IF(C716="Yes",B716," ")</f>
        <v> </v>
      </c>
      <c r="I716" s="8">
        <f t="shared" ref="I716:I779" si="23">IF(H716="S",1,IF(H716="M",2,IF(H716="L",3,0)))</f>
        <v>0</v>
      </c>
    </row>
    <row r="717" spans="1:9">
      <c r="A717" s="3">
        <v>43476.8351279356</v>
      </c>
      <c r="B717" s="12" t="s">
        <v>3</v>
      </c>
      <c r="C717" s="12" t="s">
        <v>33</v>
      </c>
      <c r="D717" s="12" t="s">
        <v>33</v>
      </c>
      <c r="E717" s="13">
        <v>6.4</v>
      </c>
      <c r="F717" s="13">
        <v>1.5</v>
      </c>
      <c r="G717" s="13">
        <v>4.9</v>
      </c>
      <c r="H717" s="8" t="str">
        <f t="shared" si="22"/>
        <v> </v>
      </c>
      <c r="I717" s="8">
        <f t="shared" si="23"/>
        <v>0</v>
      </c>
    </row>
    <row r="718" spans="1:9">
      <c r="A718" s="3">
        <v>43476.836592198</v>
      </c>
      <c r="B718" s="12" t="s">
        <v>4</v>
      </c>
      <c r="C718" s="12" t="s">
        <v>33</v>
      </c>
      <c r="D718" s="12" t="s">
        <v>33</v>
      </c>
      <c r="E718" s="13">
        <v>7.4</v>
      </c>
      <c r="F718" s="13">
        <v>1.7</v>
      </c>
      <c r="G718" s="13">
        <v>5.7</v>
      </c>
      <c r="H718" s="8" t="str">
        <f t="shared" si="22"/>
        <v> </v>
      </c>
      <c r="I718" s="8">
        <f t="shared" si="23"/>
        <v>0</v>
      </c>
    </row>
    <row r="719" spans="1:9">
      <c r="A719" s="3">
        <v>43476.8470520139</v>
      </c>
      <c r="B719" s="12" t="s">
        <v>4</v>
      </c>
      <c r="C719" s="12" t="s">
        <v>33</v>
      </c>
      <c r="D719" s="12" t="s">
        <v>5</v>
      </c>
      <c r="E719" s="13">
        <v>6.66</v>
      </c>
      <c r="F719" s="13">
        <v>1.7</v>
      </c>
      <c r="G719" s="13">
        <v>4.96</v>
      </c>
      <c r="H719" s="8" t="str">
        <f t="shared" si="22"/>
        <v> </v>
      </c>
      <c r="I719" s="8">
        <f t="shared" si="23"/>
        <v>0</v>
      </c>
    </row>
    <row r="720" spans="1:9">
      <c r="A720" s="3">
        <v>43476.847970095</v>
      </c>
      <c r="B720" s="12" t="s">
        <v>4</v>
      </c>
      <c r="C720" s="12" t="s">
        <v>33</v>
      </c>
      <c r="D720" s="12" t="s">
        <v>5</v>
      </c>
      <c r="E720" s="13">
        <v>6.66</v>
      </c>
      <c r="F720" s="13">
        <v>1.7</v>
      </c>
      <c r="G720" s="13">
        <v>4.96</v>
      </c>
      <c r="H720" s="8" t="str">
        <f t="shared" si="22"/>
        <v> </v>
      </c>
      <c r="I720" s="8">
        <f t="shared" si="23"/>
        <v>0</v>
      </c>
    </row>
    <row r="721" spans="1:9">
      <c r="A721" s="3">
        <v>43476.8520416871</v>
      </c>
      <c r="B721" s="12" t="s">
        <v>4</v>
      </c>
      <c r="C721" s="12" t="s">
        <v>33</v>
      </c>
      <c r="D721" s="12" t="s">
        <v>5</v>
      </c>
      <c r="E721" s="13">
        <v>6.66</v>
      </c>
      <c r="F721" s="13">
        <v>1.7</v>
      </c>
      <c r="G721" s="13">
        <v>4.96</v>
      </c>
      <c r="H721" s="8" t="str">
        <f t="shared" si="22"/>
        <v> </v>
      </c>
      <c r="I721" s="8">
        <f t="shared" si="23"/>
        <v>0</v>
      </c>
    </row>
    <row r="722" spans="1:9">
      <c r="A722" s="3">
        <v>43476.8531796699</v>
      </c>
      <c r="B722" s="12" t="s">
        <v>4</v>
      </c>
      <c r="C722" s="12" t="s">
        <v>33</v>
      </c>
      <c r="D722" s="12" t="s">
        <v>5</v>
      </c>
      <c r="E722" s="13">
        <v>6.66</v>
      </c>
      <c r="F722" s="13">
        <v>1.7</v>
      </c>
      <c r="G722" s="13">
        <v>4.96</v>
      </c>
      <c r="H722" s="8" t="str">
        <f t="shared" si="22"/>
        <v> </v>
      </c>
      <c r="I722" s="8">
        <f t="shared" si="23"/>
        <v>0</v>
      </c>
    </row>
    <row r="723" spans="1:9">
      <c r="A723" s="3">
        <v>43476.8695775071</v>
      </c>
      <c r="B723" s="12" t="s">
        <v>4</v>
      </c>
      <c r="C723" s="12" t="s">
        <v>33</v>
      </c>
      <c r="D723" s="12" t="s">
        <v>5</v>
      </c>
      <c r="E723" s="13">
        <v>6.66</v>
      </c>
      <c r="F723" s="13">
        <v>1.7</v>
      </c>
      <c r="G723" s="13">
        <v>4.96</v>
      </c>
      <c r="H723" s="8" t="str">
        <f t="shared" si="22"/>
        <v> </v>
      </c>
      <c r="I723" s="8">
        <f t="shared" si="23"/>
        <v>0</v>
      </c>
    </row>
    <row r="724" spans="1:9">
      <c r="A724" s="3">
        <v>43476.8815227588</v>
      </c>
      <c r="B724" s="12" t="s">
        <v>4</v>
      </c>
      <c r="C724" s="12" t="s">
        <v>33</v>
      </c>
      <c r="D724" s="12" t="s">
        <v>5</v>
      </c>
      <c r="E724" s="13">
        <v>6.66</v>
      </c>
      <c r="F724" s="13">
        <v>1.7</v>
      </c>
      <c r="G724" s="13">
        <v>4.96</v>
      </c>
      <c r="H724" s="8" t="str">
        <f t="shared" si="22"/>
        <v> </v>
      </c>
      <c r="I724" s="8">
        <f t="shared" si="23"/>
        <v>0</v>
      </c>
    </row>
    <row r="725" spans="1:9">
      <c r="A725" s="3">
        <v>43476.8863249525</v>
      </c>
      <c r="B725" s="12" t="s">
        <v>4</v>
      </c>
      <c r="C725" s="12" t="s">
        <v>33</v>
      </c>
      <c r="D725" s="12" t="s">
        <v>5</v>
      </c>
      <c r="E725" s="13">
        <v>6.66</v>
      </c>
      <c r="F725" s="13">
        <v>1.7</v>
      </c>
      <c r="G725" s="13">
        <v>4.96</v>
      </c>
      <c r="H725" s="8" t="str">
        <f t="shared" si="22"/>
        <v> </v>
      </c>
      <c r="I725" s="8">
        <f t="shared" si="23"/>
        <v>0</v>
      </c>
    </row>
    <row r="726" spans="1:9">
      <c r="A726" s="3">
        <v>43476.8864502819</v>
      </c>
      <c r="B726" s="12" t="s">
        <v>4</v>
      </c>
      <c r="C726" s="12" t="s">
        <v>33</v>
      </c>
      <c r="D726" s="12" t="s">
        <v>5</v>
      </c>
      <c r="E726" s="13">
        <v>6.66</v>
      </c>
      <c r="F726" s="13">
        <v>1.7</v>
      </c>
      <c r="G726" s="13">
        <v>4.96</v>
      </c>
      <c r="H726" s="8" t="str">
        <f t="shared" si="22"/>
        <v> </v>
      </c>
      <c r="I726" s="8">
        <f t="shared" si="23"/>
        <v>0</v>
      </c>
    </row>
    <row r="727" spans="1:9">
      <c r="A727" s="3">
        <v>43476.9010528905</v>
      </c>
      <c r="B727" s="12" t="s">
        <v>2</v>
      </c>
      <c r="C727" s="12" t="s">
        <v>33</v>
      </c>
      <c r="D727" s="12" t="s">
        <v>33</v>
      </c>
      <c r="E727" s="13">
        <v>5.4</v>
      </c>
      <c r="F727" s="13">
        <v>1.2</v>
      </c>
      <c r="G727" s="13">
        <v>4.2</v>
      </c>
      <c r="H727" s="8" t="str">
        <f t="shared" si="22"/>
        <v> </v>
      </c>
      <c r="I727" s="8">
        <f t="shared" si="23"/>
        <v>0</v>
      </c>
    </row>
    <row r="728" spans="1:9">
      <c r="A728" s="3">
        <v>43476.9031617334</v>
      </c>
      <c r="B728" s="12" t="s">
        <v>4</v>
      </c>
      <c r="C728" s="12" t="s">
        <v>33</v>
      </c>
      <c r="D728" s="12" t="s">
        <v>5</v>
      </c>
      <c r="E728" s="13">
        <v>6.66</v>
      </c>
      <c r="F728" s="13">
        <v>1.7</v>
      </c>
      <c r="G728" s="13">
        <v>4.96</v>
      </c>
      <c r="H728" s="8" t="str">
        <f t="shared" si="22"/>
        <v> </v>
      </c>
      <c r="I728" s="8">
        <f t="shared" si="23"/>
        <v>0</v>
      </c>
    </row>
    <row r="729" spans="1:9">
      <c r="A729" s="3">
        <v>43476.9067202122</v>
      </c>
      <c r="B729" s="12" t="s">
        <v>2</v>
      </c>
      <c r="C729" s="12" t="s">
        <v>33</v>
      </c>
      <c r="D729" s="12" t="s">
        <v>33</v>
      </c>
      <c r="E729" s="13">
        <v>5.4</v>
      </c>
      <c r="F729" s="13">
        <v>1.2</v>
      </c>
      <c r="G729" s="13">
        <v>4.2</v>
      </c>
      <c r="H729" s="8" t="str">
        <f t="shared" si="22"/>
        <v> </v>
      </c>
      <c r="I729" s="8">
        <f t="shared" si="23"/>
        <v>0</v>
      </c>
    </row>
    <row r="730" spans="1:9">
      <c r="A730" s="3">
        <v>43476.9067884305</v>
      </c>
      <c r="B730" s="12" t="s">
        <v>3</v>
      </c>
      <c r="C730" s="12" t="s">
        <v>33</v>
      </c>
      <c r="D730" s="12" t="s">
        <v>33</v>
      </c>
      <c r="E730" s="13">
        <v>6.4</v>
      </c>
      <c r="F730" s="13">
        <v>1.5</v>
      </c>
      <c r="G730" s="13">
        <v>4.9</v>
      </c>
      <c r="H730" s="8" t="str">
        <f t="shared" si="22"/>
        <v> </v>
      </c>
      <c r="I730" s="8">
        <f t="shared" si="23"/>
        <v>0</v>
      </c>
    </row>
    <row r="731" spans="1:9">
      <c r="A731" s="3">
        <v>43476.9087269874</v>
      </c>
      <c r="B731" s="12" t="s">
        <v>4</v>
      </c>
      <c r="C731" s="12" t="s">
        <v>33</v>
      </c>
      <c r="D731" s="12" t="s">
        <v>5</v>
      </c>
      <c r="E731" s="13">
        <v>6.66</v>
      </c>
      <c r="F731" s="13">
        <v>1.7</v>
      </c>
      <c r="G731" s="13">
        <v>4.96</v>
      </c>
      <c r="H731" s="8" t="str">
        <f t="shared" si="22"/>
        <v> </v>
      </c>
      <c r="I731" s="8">
        <f t="shared" si="23"/>
        <v>0</v>
      </c>
    </row>
    <row r="732" spans="1:9">
      <c r="A732" s="3">
        <v>43476.9146657558</v>
      </c>
      <c r="B732" s="12" t="s">
        <v>4</v>
      </c>
      <c r="C732" s="12" t="s">
        <v>33</v>
      </c>
      <c r="D732" s="12" t="s">
        <v>33</v>
      </c>
      <c r="E732" s="13">
        <v>7.4</v>
      </c>
      <c r="F732" s="13">
        <v>1.7</v>
      </c>
      <c r="G732" s="13">
        <v>5.7</v>
      </c>
      <c r="H732" s="8" t="str">
        <f t="shared" si="22"/>
        <v> </v>
      </c>
      <c r="I732" s="8">
        <f t="shared" si="23"/>
        <v>0</v>
      </c>
    </row>
    <row r="733" spans="1:9">
      <c r="A733" s="3">
        <v>43476.9153725361</v>
      </c>
      <c r="B733" s="12" t="s">
        <v>4</v>
      </c>
      <c r="C733" s="12" t="s">
        <v>33</v>
      </c>
      <c r="D733" s="12" t="s">
        <v>5</v>
      </c>
      <c r="E733" s="13">
        <v>6.66</v>
      </c>
      <c r="F733" s="13">
        <v>1.7</v>
      </c>
      <c r="G733" s="13">
        <v>4.96</v>
      </c>
      <c r="H733" s="8" t="str">
        <f t="shared" si="22"/>
        <v> </v>
      </c>
      <c r="I733" s="8">
        <f t="shared" si="23"/>
        <v>0</v>
      </c>
    </row>
    <row r="734" spans="1:9">
      <c r="A734" s="3">
        <v>43476.9254115807</v>
      </c>
      <c r="B734" s="12" t="s">
        <v>4</v>
      </c>
      <c r="C734" s="12" t="s">
        <v>5</v>
      </c>
      <c r="D734" s="12" t="s">
        <v>5</v>
      </c>
      <c r="E734" s="13">
        <v>11.56</v>
      </c>
      <c r="F734" s="13">
        <v>3.7</v>
      </c>
      <c r="G734" s="13">
        <v>7.86</v>
      </c>
      <c r="H734" s="8" t="str">
        <f t="shared" si="22"/>
        <v>L</v>
      </c>
      <c r="I734" s="8">
        <f t="shared" si="23"/>
        <v>3</v>
      </c>
    </row>
    <row r="735" spans="1:9">
      <c r="A735" s="3">
        <v>43476.9361950297</v>
      </c>
      <c r="B735" s="12" t="s">
        <v>4</v>
      </c>
      <c r="C735" s="12" t="s">
        <v>5</v>
      </c>
      <c r="D735" s="12" t="s">
        <v>5</v>
      </c>
      <c r="E735" s="13">
        <v>11.56</v>
      </c>
      <c r="F735" s="13">
        <v>3.7</v>
      </c>
      <c r="G735" s="13">
        <v>7.86</v>
      </c>
      <c r="H735" s="8" t="str">
        <f t="shared" si="22"/>
        <v>L</v>
      </c>
      <c r="I735" s="8">
        <f t="shared" si="23"/>
        <v>3</v>
      </c>
    </row>
    <row r="736" spans="1:9">
      <c r="A736" s="3">
        <v>43476.9393896143</v>
      </c>
      <c r="B736" s="12" t="s">
        <v>3</v>
      </c>
      <c r="C736" s="12" t="s">
        <v>33</v>
      </c>
      <c r="D736" s="12" t="s">
        <v>33</v>
      </c>
      <c r="E736" s="13">
        <v>6.4</v>
      </c>
      <c r="F736" s="13">
        <v>1.5</v>
      </c>
      <c r="G736" s="13">
        <v>4.9</v>
      </c>
      <c r="H736" s="8" t="str">
        <f t="shared" si="22"/>
        <v> </v>
      </c>
      <c r="I736" s="8">
        <f t="shared" si="23"/>
        <v>0</v>
      </c>
    </row>
    <row r="737" spans="1:9">
      <c r="A737" s="3">
        <v>43476.9451189351</v>
      </c>
      <c r="B737" s="12" t="s">
        <v>3</v>
      </c>
      <c r="C737" s="12" t="s">
        <v>33</v>
      </c>
      <c r="D737" s="12" t="s">
        <v>33</v>
      </c>
      <c r="E737" s="13">
        <v>6.4</v>
      </c>
      <c r="F737" s="13">
        <v>1.5</v>
      </c>
      <c r="G737" s="13">
        <v>4.9</v>
      </c>
      <c r="H737" s="8" t="str">
        <f t="shared" si="22"/>
        <v> </v>
      </c>
      <c r="I737" s="8">
        <f t="shared" si="23"/>
        <v>0</v>
      </c>
    </row>
    <row r="738" spans="1:9">
      <c r="A738" s="3">
        <v>43476.9492569913</v>
      </c>
      <c r="B738" s="12" t="s">
        <v>4</v>
      </c>
      <c r="C738" s="12" t="s">
        <v>33</v>
      </c>
      <c r="D738" s="12" t="s">
        <v>5</v>
      </c>
      <c r="E738" s="13">
        <v>6.66</v>
      </c>
      <c r="F738" s="13">
        <v>1.7</v>
      </c>
      <c r="G738" s="13">
        <v>4.96</v>
      </c>
      <c r="H738" s="8" t="str">
        <f t="shared" si="22"/>
        <v> </v>
      </c>
      <c r="I738" s="8">
        <f t="shared" si="23"/>
        <v>0</v>
      </c>
    </row>
    <row r="739" spans="1:9">
      <c r="A739" s="3">
        <v>43476.9509643816</v>
      </c>
      <c r="B739" s="12" t="s">
        <v>4</v>
      </c>
      <c r="C739" s="12" t="s">
        <v>33</v>
      </c>
      <c r="D739" s="12" t="s">
        <v>5</v>
      </c>
      <c r="E739" s="13">
        <v>6.66</v>
      </c>
      <c r="F739" s="13">
        <v>1.7</v>
      </c>
      <c r="G739" s="13">
        <v>4.96</v>
      </c>
      <c r="H739" s="8" t="str">
        <f t="shared" si="22"/>
        <v> </v>
      </c>
      <c r="I739" s="8">
        <f t="shared" si="23"/>
        <v>0</v>
      </c>
    </row>
    <row r="740" spans="1:9">
      <c r="A740" s="3">
        <v>43476.9519481392</v>
      </c>
      <c r="B740" s="12" t="s">
        <v>2</v>
      </c>
      <c r="C740" s="12" t="s">
        <v>33</v>
      </c>
      <c r="D740" s="12" t="s">
        <v>33</v>
      </c>
      <c r="E740" s="13">
        <v>5.4</v>
      </c>
      <c r="F740" s="13">
        <v>1.2</v>
      </c>
      <c r="G740" s="13">
        <v>4.2</v>
      </c>
      <c r="H740" s="8" t="str">
        <f t="shared" si="22"/>
        <v> </v>
      </c>
      <c r="I740" s="8">
        <f t="shared" si="23"/>
        <v>0</v>
      </c>
    </row>
    <row r="741" spans="1:9">
      <c r="A741" s="3">
        <v>43476.9526024449</v>
      </c>
      <c r="B741" s="12" t="s">
        <v>4</v>
      </c>
      <c r="C741" s="12" t="s">
        <v>33</v>
      </c>
      <c r="D741" s="12" t="s">
        <v>33</v>
      </c>
      <c r="E741" s="13">
        <v>7.4</v>
      </c>
      <c r="F741" s="13">
        <v>1.7</v>
      </c>
      <c r="G741" s="13">
        <v>5.7</v>
      </c>
      <c r="H741" s="8" t="str">
        <f t="shared" si="22"/>
        <v> </v>
      </c>
      <c r="I741" s="8">
        <f t="shared" si="23"/>
        <v>0</v>
      </c>
    </row>
    <row r="742" spans="1:9">
      <c r="A742" s="3">
        <v>43476.9529064595</v>
      </c>
      <c r="B742" s="12" t="s">
        <v>3</v>
      </c>
      <c r="C742" s="12" t="s">
        <v>33</v>
      </c>
      <c r="D742" s="12" t="s">
        <v>33</v>
      </c>
      <c r="E742" s="13">
        <v>6.4</v>
      </c>
      <c r="F742" s="13">
        <v>1.5</v>
      </c>
      <c r="G742" s="13">
        <v>4.9</v>
      </c>
      <c r="H742" s="8" t="str">
        <f t="shared" si="22"/>
        <v> </v>
      </c>
      <c r="I742" s="8">
        <f t="shared" si="23"/>
        <v>0</v>
      </c>
    </row>
    <row r="743" spans="1:9">
      <c r="A743" s="3">
        <v>43476.9536848016</v>
      </c>
      <c r="B743" s="12" t="s">
        <v>4</v>
      </c>
      <c r="C743" s="12" t="s">
        <v>5</v>
      </c>
      <c r="D743" s="12" t="s">
        <v>5</v>
      </c>
      <c r="E743" s="13">
        <v>11.56</v>
      </c>
      <c r="F743" s="13">
        <v>3.7</v>
      </c>
      <c r="G743" s="13">
        <v>7.86</v>
      </c>
      <c r="H743" s="8" t="str">
        <f t="shared" si="22"/>
        <v>L</v>
      </c>
      <c r="I743" s="8">
        <f t="shared" si="23"/>
        <v>3</v>
      </c>
    </row>
    <row r="744" spans="1:9">
      <c r="A744" s="3">
        <v>43476.9657297619</v>
      </c>
      <c r="B744" s="12" t="s">
        <v>2</v>
      </c>
      <c r="C744" s="12" t="s">
        <v>5</v>
      </c>
      <c r="D744" s="12" t="s">
        <v>33</v>
      </c>
      <c r="E744" s="13">
        <v>10.3</v>
      </c>
      <c r="F744" s="13">
        <v>3.2</v>
      </c>
      <c r="G744" s="13">
        <v>7.1</v>
      </c>
      <c r="H744" s="8" t="str">
        <f t="shared" si="22"/>
        <v>S</v>
      </c>
      <c r="I744" s="8">
        <f t="shared" si="23"/>
        <v>1</v>
      </c>
    </row>
    <row r="745" spans="1:9">
      <c r="A745" s="3">
        <v>43476.9763139359</v>
      </c>
      <c r="B745" s="12" t="s">
        <v>4</v>
      </c>
      <c r="C745" s="12" t="s">
        <v>33</v>
      </c>
      <c r="D745" s="12" t="s">
        <v>33</v>
      </c>
      <c r="E745" s="13">
        <v>7.4</v>
      </c>
      <c r="F745" s="13">
        <v>1.7</v>
      </c>
      <c r="G745" s="13">
        <v>5.7</v>
      </c>
      <c r="H745" s="8" t="str">
        <f t="shared" si="22"/>
        <v> </v>
      </c>
      <c r="I745" s="8">
        <f t="shared" si="23"/>
        <v>0</v>
      </c>
    </row>
    <row r="746" spans="1:9">
      <c r="A746" s="3">
        <v>43476.9778256913</v>
      </c>
      <c r="B746" s="12" t="s">
        <v>3</v>
      </c>
      <c r="C746" s="12" t="s">
        <v>33</v>
      </c>
      <c r="D746" s="12" t="s">
        <v>33</v>
      </c>
      <c r="E746" s="13">
        <v>6.4</v>
      </c>
      <c r="F746" s="13">
        <v>1.5</v>
      </c>
      <c r="G746" s="13">
        <v>4.9</v>
      </c>
      <c r="H746" s="8" t="str">
        <f t="shared" si="22"/>
        <v> </v>
      </c>
      <c r="I746" s="8">
        <f t="shared" si="23"/>
        <v>0</v>
      </c>
    </row>
    <row r="747" spans="1:9">
      <c r="A747" s="3">
        <v>43476.9800882653</v>
      </c>
      <c r="B747" s="12" t="s">
        <v>3</v>
      </c>
      <c r="C747" s="12" t="s">
        <v>33</v>
      </c>
      <c r="D747" s="12" t="s">
        <v>33</v>
      </c>
      <c r="E747" s="13">
        <v>6.4</v>
      </c>
      <c r="F747" s="13">
        <v>1.5</v>
      </c>
      <c r="G747" s="13">
        <v>4.9</v>
      </c>
      <c r="H747" s="8" t="str">
        <f t="shared" si="22"/>
        <v> </v>
      </c>
      <c r="I747" s="8">
        <f t="shared" si="23"/>
        <v>0</v>
      </c>
    </row>
    <row r="748" spans="1:9">
      <c r="A748" s="3">
        <v>43476.9846777474</v>
      </c>
      <c r="B748" s="12" t="s">
        <v>4</v>
      </c>
      <c r="C748" s="12" t="s">
        <v>33</v>
      </c>
      <c r="D748" s="12" t="s">
        <v>5</v>
      </c>
      <c r="E748" s="13">
        <v>6.66</v>
      </c>
      <c r="F748" s="13">
        <v>1.7</v>
      </c>
      <c r="G748" s="13">
        <v>4.96</v>
      </c>
      <c r="H748" s="8" t="str">
        <f t="shared" si="22"/>
        <v> </v>
      </c>
      <c r="I748" s="8">
        <f t="shared" si="23"/>
        <v>0</v>
      </c>
    </row>
    <row r="749" spans="1:9">
      <c r="A749" s="3">
        <v>43476.9956790706</v>
      </c>
      <c r="B749" s="12" t="s">
        <v>3</v>
      </c>
      <c r="C749" s="12" t="s">
        <v>33</v>
      </c>
      <c r="D749" s="12" t="s">
        <v>33</v>
      </c>
      <c r="E749" s="13">
        <v>6.4</v>
      </c>
      <c r="F749" s="13">
        <v>1.5</v>
      </c>
      <c r="G749" s="13">
        <v>4.9</v>
      </c>
      <c r="H749" s="8" t="str">
        <f t="shared" si="22"/>
        <v> </v>
      </c>
      <c r="I749" s="8">
        <f t="shared" si="23"/>
        <v>0</v>
      </c>
    </row>
    <row r="750" spans="1:9">
      <c r="A750" s="3">
        <v>43477.0061445002</v>
      </c>
      <c r="B750" s="12" t="s">
        <v>4</v>
      </c>
      <c r="C750" s="12" t="s">
        <v>5</v>
      </c>
      <c r="D750" s="12" t="s">
        <v>5</v>
      </c>
      <c r="E750" s="13">
        <v>11.56</v>
      </c>
      <c r="F750" s="13">
        <v>3.7</v>
      </c>
      <c r="G750" s="13">
        <v>7.86</v>
      </c>
      <c r="H750" s="8" t="str">
        <f t="shared" si="22"/>
        <v>L</v>
      </c>
      <c r="I750" s="8">
        <f t="shared" si="23"/>
        <v>3</v>
      </c>
    </row>
    <row r="751" spans="1:9">
      <c r="A751" s="3">
        <v>43477.0122627125</v>
      </c>
      <c r="B751" s="12" t="s">
        <v>3</v>
      </c>
      <c r="C751" s="12" t="s">
        <v>33</v>
      </c>
      <c r="D751" s="12" t="s">
        <v>33</v>
      </c>
      <c r="E751" s="13">
        <v>6.4</v>
      </c>
      <c r="F751" s="13">
        <v>1.5</v>
      </c>
      <c r="G751" s="13">
        <v>4.9</v>
      </c>
      <c r="H751" s="8" t="str">
        <f t="shared" si="22"/>
        <v> </v>
      </c>
      <c r="I751" s="8">
        <f t="shared" si="23"/>
        <v>0</v>
      </c>
    </row>
    <row r="752" spans="1:9">
      <c r="A752" s="3">
        <v>43477.0152466119</v>
      </c>
      <c r="B752" s="12" t="s">
        <v>3</v>
      </c>
      <c r="C752" s="12" t="s">
        <v>33</v>
      </c>
      <c r="D752" s="12" t="s">
        <v>33</v>
      </c>
      <c r="E752" s="13">
        <v>6.4</v>
      </c>
      <c r="F752" s="13">
        <v>1.5</v>
      </c>
      <c r="G752" s="13">
        <v>4.9</v>
      </c>
      <c r="H752" s="8" t="str">
        <f t="shared" si="22"/>
        <v> </v>
      </c>
      <c r="I752" s="8">
        <f t="shared" si="23"/>
        <v>0</v>
      </c>
    </row>
    <row r="753" spans="1:9">
      <c r="A753" s="3">
        <v>43477.0278763653</v>
      </c>
      <c r="B753" s="12" t="s">
        <v>2</v>
      </c>
      <c r="C753" s="12" t="s">
        <v>33</v>
      </c>
      <c r="D753" s="12" t="s">
        <v>33</v>
      </c>
      <c r="E753" s="13">
        <v>5.4</v>
      </c>
      <c r="F753" s="13">
        <v>1.2</v>
      </c>
      <c r="G753" s="13">
        <v>4.2</v>
      </c>
      <c r="H753" s="8" t="str">
        <f t="shared" si="22"/>
        <v> </v>
      </c>
      <c r="I753" s="8">
        <f t="shared" si="23"/>
        <v>0</v>
      </c>
    </row>
    <row r="754" spans="1:9">
      <c r="A754" s="3">
        <v>43477.0279449149</v>
      </c>
      <c r="B754" s="12" t="s">
        <v>3</v>
      </c>
      <c r="C754" s="12" t="s">
        <v>33</v>
      </c>
      <c r="D754" s="12" t="s">
        <v>33</v>
      </c>
      <c r="E754" s="13">
        <v>6.4</v>
      </c>
      <c r="F754" s="13">
        <v>1.5</v>
      </c>
      <c r="G754" s="13">
        <v>4.9</v>
      </c>
      <c r="H754" s="8" t="str">
        <f t="shared" si="22"/>
        <v> </v>
      </c>
      <c r="I754" s="8">
        <f t="shared" si="23"/>
        <v>0</v>
      </c>
    </row>
    <row r="755" spans="1:9">
      <c r="A755" s="3">
        <v>43477.0335481794</v>
      </c>
      <c r="B755" s="12" t="s">
        <v>4</v>
      </c>
      <c r="C755" s="12" t="s">
        <v>33</v>
      </c>
      <c r="D755" s="12" t="s">
        <v>5</v>
      </c>
      <c r="E755" s="13">
        <v>6.66</v>
      </c>
      <c r="F755" s="13">
        <v>1.7</v>
      </c>
      <c r="G755" s="13">
        <v>4.96</v>
      </c>
      <c r="H755" s="8" t="str">
        <f t="shared" si="22"/>
        <v> </v>
      </c>
      <c r="I755" s="8">
        <f t="shared" si="23"/>
        <v>0</v>
      </c>
    </row>
    <row r="756" spans="1:9">
      <c r="A756" s="3">
        <v>43477.0390961786</v>
      </c>
      <c r="B756" s="12" t="s">
        <v>2</v>
      </c>
      <c r="C756" s="12" t="s">
        <v>33</v>
      </c>
      <c r="D756" s="12" t="s">
        <v>33</v>
      </c>
      <c r="E756" s="13">
        <v>5.4</v>
      </c>
      <c r="F756" s="13">
        <v>1.2</v>
      </c>
      <c r="G756" s="13">
        <v>4.2</v>
      </c>
      <c r="H756" s="8" t="str">
        <f t="shared" si="22"/>
        <v> </v>
      </c>
      <c r="I756" s="8">
        <f t="shared" si="23"/>
        <v>0</v>
      </c>
    </row>
    <row r="757" spans="1:9">
      <c r="A757" s="3">
        <v>43477.0548844974</v>
      </c>
      <c r="B757" s="12" t="s">
        <v>2</v>
      </c>
      <c r="C757" s="12" t="s">
        <v>5</v>
      </c>
      <c r="D757" s="12" t="s">
        <v>33</v>
      </c>
      <c r="E757" s="13">
        <v>10.3</v>
      </c>
      <c r="F757" s="13">
        <v>3.2</v>
      </c>
      <c r="G757" s="13">
        <v>7.1</v>
      </c>
      <c r="H757" s="8" t="str">
        <f t="shared" si="22"/>
        <v>S</v>
      </c>
      <c r="I757" s="8">
        <f t="shared" si="23"/>
        <v>1</v>
      </c>
    </row>
    <row r="758" spans="1:9">
      <c r="A758" s="3">
        <v>43477.0669456736</v>
      </c>
      <c r="B758" s="12" t="s">
        <v>4</v>
      </c>
      <c r="C758" s="12" t="s">
        <v>33</v>
      </c>
      <c r="D758" s="12" t="s">
        <v>5</v>
      </c>
      <c r="E758" s="13">
        <v>6.66</v>
      </c>
      <c r="F758" s="13">
        <v>1.7</v>
      </c>
      <c r="G758" s="13">
        <v>4.96</v>
      </c>
      <c r="H758" s="8" t="str">
        <f t="shared" si="22"/>
        <v> </v>
      </c>
      <c r="I758" s="8">
        <f t="shared" si="23"/>
        <v>0</v>
      </c>
    </row>
    <row r="759" spans="1:9">
      <c r="A759" s="3">
        <v>43477.083548862</v>
      </c>
      <c r="B759" s="12" t="s">
        <v>3</v>
      </c>
      <c r="C759" s="12" t="s">
        <v>33</v>
      </c>
      <c r="D759" s="12" t="s">
        <v>33</v>
      </c>
      <c r="E759" s="13">
        <v>6.4</v>
      </c>
      <c r="F759" s="13">
        <v>1.5</v>
      </c>
      <c r="G759" s="13">
        <v>4.9</v>
      </c>
      <c r="H759" s="8" t="str">
        <f t="shared" si="22"/>
        <v> </v>
      </c>
      <c r="I759" s="8">
        <f t="shared" si="23"/>
        <v>0</v>
      </c>
    </row>
    <row r="760" spans="1:9">
      <c r="A760" s="3">
        <v>43477.0872732694</v>
      </c>
      <c r="B760" s="12" t="s">
        <v>4</v>
      </c>
      <c r="C760" s="12" t="s">
        <v>33</v>
      </c>
      <c r="D760" s="12" t="s">
        <v>5</v>
      </c>
      <c r="E760" s="13">
        <v>6.66</v>
      </c>
      <c r="F760" s="13">
        <v>1.7</v>
      </c>
      <c r="G760" s="13">
        <v>4.96</v>
      </c>
      <c r="H760" s="8" t="str">
        <f t="shared" si="22"/>
        <v> </v>
      </c>
      <c r="I760" s="8">
        <f t="shared" si="23"/>
        <v>0</v>
      </c>
    </row>
    <row r="761" spans="1:9">
      <c r="A761" s="3">
        <v>43477.0952170049</v>
      </c>
      <c r="B761" s="12" t="s">
        <v>4</v>
      </c>
      <c r="C761" s="12" t="s">
        <v>5</v>
      </c>
      <c r="D761" s="12" t="s">
        <v>5</v>
      </c>
      <c r="E761" s="13">
        <v>11.56</v>
      </c>
      <c r="F761" s="13">
        <v>3.7</v>
      </c>
      <c r="G761" s="13">
        <v>7.86</v>
      </c>
      <c r="H761" s="8" t="str">
        <f t="shared" si="22"/>
        <v>L</v>
      </c>
      <c r="I761" s="8">
        <f t="shared" si="23"/>
        <v>3</v>
      </c>
    </row>
    <row r="762" spans="1:9">
      <c r="A762" s="3">
        <v>43477.1035322597</v>
      </c>
      <c r="B762" s="12" t="s">
        <v>2</v>
      </c>
      <c r="C762" s="12" t="s">
        <v>33</v>
      </c>
      <c r="D762" s="12" t="s">
        <v>33</v>
      </c>
      <c r="E762" s="13">
        <v>5.4</v>
      </c>
      <c r="F762" s="13">
        <v>1.2</v>
      </c>
      <c r="G762" s="13">
        <v>4.2</v>
      </c>
      <c r="H762" s="8" t="str">
        <f t="shared" si="22"/>
        <v> </v>
      </c>
      <c r="I762" s="8">
        <f t="shared" si="23"/>
        <v>0</v>
      </c>
    </row>
    <row r="763" spans="1:9">
      <c r="A763" s="3">
        <v>43477.1046775722</v>
      </c>
      <c r="B763" s="12" t="s">
        <v>4</v>
      </c>
      <c r="C763" s="12" t="s">
        <v>33</v>
      </c>
      <c r="D763" s="12" t="s">
        <v>33</v>
      </c>
      <c r="E763" s="13">
        <v>7.4</v>
      </c>
      <c r="F763" s="13">
        <v>1.7</v>
      </c>
      <c r="G763" s="13">
        <v>5.7</v>
      </c>
      <c r="H763" s="8" t="str">
        <f t="shared" si="22"/>
        <v> </v>
      </c>
      <c r="I763" s="8">
        <f t="shared" si="23"/>
        <v>0</v>
      </c>
    </row>
    <row r="764" spans="1:9">
      <c r="A764" s="3">
        <v>43477.1065498498</v>
      </c>
      <c r="B764" s="12" t="s">
        <v>4</v>
      </c>
      <c r="C764" s="12" t="s">
        <v>33</v>
      </c>
      <c r="D764" s="12" t="s">
        <v>5</v>
      </c>
      <c r="E764" s="13">
        <v>6.66</v>
      </c>
      <c r="F764" s="13">
        <v>1.7</v>
      </c>
      <c r="G764" s="13">
        <v>4.96</v>
      </c>
      <c r="H764" s="8" t="str">
        <f t="shared" si="22"/>
        <v> </v>
      </c>
      <c r="I764" s="8">
        <f t="shared" si="23"/>
        <v>0</v>
      </c>
    </row>
    <row r="765" spans="1:9">
      <c r="A765" s="3">
        <v>43477.1190200367</v>
      </c>
      <c r="B765" s="12" t="s">
        <v>2</v>
      </c>
      <c r="C765" s="12" t="s">
        <v>5</v>
      </c>
      <c r="D765" s="12" t="s">
        <v>33</v>
      </c>
      <c r="E765" s="13">
        <v>10.3</v>
      </c>
      <c r="F765" s="13">
        <v>3.2</v>
      </c>
      <c r="G765" s="13">
        <v>7.1</v>
      </c>
      <c r="H765" s="8" t="str">
        <f t="shared" si="22"/>
        <v>S</v>
      </c>
      <c r="I765" s="8">
        <f t="shared" si="23"/>
        <v>1</v>
      </c>
    </row>
    <row r="766" spans="1:9">
      <c r="A766" s="3">
        <v>43477.1230236307</v>
      </c>
      <c r="B766" s="12" t="s">
        <v>4</v>
      </c>
      <c r="C766" s="12" t="s">
        <v>5</v>
      </c>
      <c r="D766" s="12" t="s">
        <v>33</v>
      </c>
      <c r="E766" s="13">
        <v>12.3</v>
      </c>
      <c r="F766" s="13">
        <v>3.7</v>
      </c>
      <c r="G766" s="13">
        <v>8.6</v>
      </c>
      <c r="H766" s="8" t="str">
        <f t="shared" si="22"/>
        <v>L</v>
      </c>
      <c r="I766" s="8">
        <f t="shared" si="23"/>
        <v>3</v>
      </c>
    </row>
    <row r="767" spans="1:9">
      <c r="A767" s="3">
        <v>43477.1239364497</v>
      </c>
      <c r="B767" s="12" t="s">
        <v>3</v>
      </c>
      <c r="C767" s="12" t="s">
        <v>33</v>
      </c>
      <c r="D767" s="12" t="s">
        <v>33</v>
      </c>
      <c r="E767" s="13">
        <v>6.4</v>
      </c>
      <c r="F767" s="13">
        <v>1.5</v>
      </c>
      <c r="G767" s="13">
        <v>4.9</v>
      </c>
      <c r="H767" s="8" t="str">
        <f t="shared" si="22"/>
        <v> </v>
      </c>
      <c r="I767" s="8">
        <f t="shared" si="23"/>
        <v>0</v>
      </c>
    </row>
    <row r="768" spans="1:9">
      <c r="A768" s="3">
        <v>43477.125282742</v>
      </c>
      <c r="B768" s="12" t="s">
        <v>4</v>
      </c>
      <c r="C768" s="12" t="s">
        <v>5</v>
      </c>
      <c r="D768" s="12" t="s">
        <v>5</v>
      </c>
      <c r="E768" s="13">
        <v>11.56</v>
      </c>
      <c r="F768" s="13">
        <v>3.7</v>
      </c>
      <c r="G768" s="13">
        <v>7.86</v>
      </c>
      <c r="H768" s="8" t="str">
        <f t="shared" si="22"/>
        <v>L</v>
      </c>
      <c r="I768" s="8">
        <f t="shared" si="23"/>
        <v>3</v>
      </c>
    </row>
    <row r="769" spans="1:9">
      <c r="A769" s="3">
        <v>43477.1497144809</v>
      </c>
      <c r="B769" s="12" t="s">
        <v>2</v>
      </c>
      <c r="C769" s="12" t="s">
        <v>33</v>
      </c>
      <c r="D769" s="12" t="s">
        <v>33</v>
      </c>
      <c r="E769" s="13">
        <v>5.4</v>
      </c>
      <c r="F769" s="13">
        <v>1.2</v>
      </c>
      <c r="G769" s="13">
        <v>4.2</v>
      </c>
      <c r="H769" s="8" t="str">
        <f t="shared" si="22"/>
        <v> </v>
      </c>
      <c r="I769" s="8">
        <f t="shared" si="23"/>
        <v>0</v>
      </c>
    </row>
    <row r="770" spans="1:9">
      <c r="A770" s="3">
        <v>43477.1510354487</v>
      </c>
      <c r="B770" s="12" t="s">
        <v>4</v>
      </c>
      <c r="C770" s="12" t="s">
        <v>5</v>
      </c>
      <c r="D770" s="12" t="s">
        <v>5</v>
      </c>
      <c r="E770" s="13">
        <v>11.56</v>
      </c>
      <c r="F770" s="13">
        <v>3.7</v>
      </c>
      <c r="G770" s="13">
        <v>7.86</v>
      </c>
      <c r="H770" s="8" t="str">
        <f t="shared" si="22"/>
        <v>L</v>
      </c>
      <c r="I770" s="8">
        <f t="shared" si="23"/>
        <v>3</v>
      </c>
    </row>
    <row r="771" spans="1:9">
      <c r="A771" s="3">
        <v>43477.1559562831</v>
      </c>
      <c r="B771" s="12" t="s">
        <v>4</v>
      </c>
      <c r="C771" s="12" t="s">
        <v>33</v>
      </c>
      <c r="D771" s="12" t="s">
        <v>5</v>
      </c>
      <c r="E771" s="13">
        <v>6.66</v>
      </c>
      <c r="F771" s="13">
        <v>1.7</v>
      </c>
      <c r="G771" s="13">
        <v>4.96</v>
      </c>
      <c r="H771" s="8" t="str">
        <f t="shared" si="22"/>
        <v> </v>
      </c>
      <c r="I771" s="8">
        <f t="shared" si="23"/>
        <v>0</v>
      </c>
    </row>
    <row r="772" spans="1:9">
      <c r="A772" s="3">
        <v>43477.1646282356</v>
      </c>
      <c r="B772" s="12" t="s">
        <v>4</v>
      </c>
      <c r="C772" s="12" t="s">
        <v>5</v>
      </c>
      <c r="D772" s="12" t="s">
        <v>5</v>
      </c>
      <c r="E772" s="13">
        <v>11.56</v>
      </c>
      <c r="F772" s="13">
        <v>3.7</v>
      </c>
      <c r="G772" s="13">
        <v>7.86</v>
      </c>
      <c r="H772" s="8" t="str">
        <f t="shared" si="22"/>
        <v>L</v>
      </c>
      <c r="I772" s="8">
        <f t="shared" si="23"/>
        <v>3</v>
      </c>
    </row>
    <row r="773" spans="1:9">
      <c r="A773" s="3">
        <v>43477.16480357</v>
      </c>
      <c r="B773" s="12" t="s">
        <v>4</v>
      </c>
      <c r="C773" s="12" t="s">
        <v>33</v>
      </c>
      <c r="D773" s="12" t="s">
        <v>5</v>
      </c>
      <c r="E773" s="13">
        <v>6.66</v>
      </c>
      <c r="F773" s="13">
        <v>1.7</v>
      </c>
      <c r="G773" s="13">
        <v>4.96</v>
      </c>
      <c r="H773" s="8" t="str">
        <f t="shared" si="22"/>
        <v> </v>
      </c>
      <c r="I773" s="8">
        <f t="shared" si="23"/>
        <v>0</v>
      </c>
    </row>
    <row r="774" spans="1:9">
      <c r="A774" s="3">
        <v>43477.1689015253</v>
      </c>
      <c r="B774" s="12" t="s">
        <v>4</v>
      </c>
      <c r="C774" s="12" t="s">
        <v>33</v>
      </c>
      <c r="D774" s="12" t="s">
        <v>5</v>
      </c>
      <c r="E774" s="13">
        <v>6.66</v>
      </c>
      <c r="F774" s="13">
        <v>1.7</v>
      </c>
      <c r="G774" s="13">
        <v>4.96</v>
      </c>
      <c r="H774" s="8" t="str">
        <f t="shared" si="22"/>
        <v> </v>
      </c>
      <c r="I774" s="8">
        <f t="shared" si="23"/>
        <v>0</v>
      </c>
    </row>
    <row r="775" spans="1:9">
      <c r="A775" s="3">
        <v>43477.1787662172</v>
      </c>
      <c r="B775" s="12" t="s">
        <v>4</v>
      </c>
      <c r="C775" s="12" t="s">
        <v>33</v>
      </c>
      <c r="D775" s="12" t="s">
        <v>5</v>
      </c>
      <c r="E775" s="13">
        <v>6.66</v>
      </c>
      <c r="F775" s="13">
        <v>1.7</v>
      </c>
      <c r="G775" s="13">
        <v>4.96</v>
      </c>
      <c r="H775" s="8" t="str">
        <f t="shared" si="22"/>
        <v> </v>
      </c>
      <c r="I775" s="8">
        <f t="shared" si="23"/>
        <v>0</v>
      </c>
    </row>
    <row r="776" spans="1:9">
      <c r="A776" s="3">
        <v>43477.1798498012</v>
      </c>
      <c r="B776" s="12" t="s">
        <v>2</v>
      </c>
      <c r="C776" s="12" t="s">
        <v>5</v>
      </c>
      <c r="D776" s="12" t="s">
        <v>33</v>
      </c>
      <c r="E776" s="13">
        <v>10.3</v>
      </c>
      <c r="F776" s="13">
        <v>3.2</v>
      </c>
      <c r="G776" s="13">
        <v>7.1</v>
      </c>
      <c r="H776" s="8" t="str">
        <f t="shared" si="22"/>
        <v>S</v>
      </c>
      <c r="I776" s="8">
        <f t="shared" si="23"/>
        <v>1</v>
      </c>
    </row>
    <row r="777" spans="1:9">
      <c r="A777" s="3">
        <v>43477.1890500898</v>
      </c>
      <c r="B777" s="12" t="s">
        <v>4</v>
      </c>
      <c r="C777" s="12" t="s">
        <v>33</v>
      </c>
      <c r="D777" s="12" t="s">
        <v>5</v>
      </c>
      <c r="E777" s="13">
        <v>6.66</v>
      </c>
      <c r="F777" s="13">
        <v>1.7</v>
      </c>
      <c r="G777" s="13">
        <v>4.96</v>
      </c>
      <c r="H777" s="8" t="str">
        <f t="shared" si="22"/>
        <v> </v>
      </c>
      <c r="I777" s="8">
        <f t="shared" si="23"/>
        <v>0</v>
      </c>
    </row>
    <row r="778" spans="1:9">
      <c r="A778" s="3">
        <v>43477.1899310507</v>
      </c>
      <c r="B778" s="12" t="s">
        <v>4</v>
      </c>
      <c r="C778" s="12" t="s">
        <v>33</v>
      </c>
      <c r="D778" s="12" t="s">
        <v>5</v>
      </c>
      <c r="E778" s="13">
        <v>6.66</v>
      </c>
      <c r="F778" s="13">
        <v>1.7</v>
      </c>
      <c r="G778" s="13">
        <v>4.96</v>
      </c>
      <c r="H778" s="8" t="str">
        <f t="shared" si="22"/>
        <v> </v>
      </c>
      <c r="I778" s="8">
        <f t="shared" si="23"/>
        <v>0</v>
      </c>
    </row>
    <row r="779" spans="1:9">
      <c r="A779" s="3">
        <v>43477.1943534855</v>
      </c>
      <c r="B779" s="12" t="s">
        <v>3</v>
      </c>
      <c r="C779" s="12" t="s">
        <v>5</v>
      </c>
      <c r="D779" s="12" t="s">
        <v>33</v>
      </c>
      <c r="E779" s="13">
        <v>11.3</v>
      </c>
      <c r="F779" s="13">
        <v>3.5</v>
      </c>
      <c r="G779" s="13">
        <v>7.8</v>
      </c>
      <c r="H779" s="8" t="str">
        <f t="shared" si="22"/>
        <v>M</v>
      </c>
      <c r="I779" s="8">
        <f t="shared" si="23"/>
        <v>2</v>
      </c>
    </row>
    <row r="780" spans="1:9">
      <c r="A780" s="3">
        <v>43477.1974643337</v>
      </c>
      <c r="B780" s="12" t="s">
        <v>4</v>
      </c>
      <c r="C780" s="12" t="s">
        <v>33</v>
      </c>
      <c r="D780" s="12" t="s">
        <v>5</v>
      </c>
      <c r="E780" s="13">
        <v>6.66</v>
      </c>
      <c r="F780" s="13">
        <v>1.7</v>
      </c>
      <c r="G780" s="13">
        <v>4.96</v>
      </c>
      <c r="H780" s="8" t="str">
        <f t="shared" ref="H780:H843" si="24">IF(C780="Yes",B780," ")</f>
        <v> </v>
      </c>
      <c r="I780" s="8">
        <f t="shared" ref="I780:I843" si="25">IF(H780="S",1,IF(H780="M",2,IF(H780="L",3,0)))</f>
        <v>0</v>
      </c>
    </row>
    <row r="781" spans="1:9">
      <c r="A781" s="3">
        <v>43477.2309767776</v>
      </c>
      <c r="B781" s="12" t="s">
        <v>4</v>
      </c>
      <c r="C781" s="12" t="s">
        <v>33</v>
      </c>
      <c r="D781" s="12" t="s">
        <v>5</v>
      </c>
      <c r="E781" s="13">
        <v>6.66</v>
      </c>
      <c r="F781" s="13">
        <v>1.7</v>
      </c>
      <c r="G781" s="13">
        <v>4.96</v>
      </c>
      <c r="H781" s="8" t="str">
        <f t="shared" si="24"/>
        <v> </v>
      </c>
      <c r="I781" s="8">
        <f t="shared" si="25"/>
        <v>0</v>
      </c>
    </row>
    <row r="782" spans="1:9">
      <c r="A782" s="3">
        <v>43477.236734538</v>
      </c>
      <c r="B782" s="12" t="s">
        <v>4</v>
      </c>
      <c r="C782" s="12" t="s">
        <v>33</v>
      </c>
      <c r="D782" s="12" t="s">
        <v>5</v>
      </c>
      <c r="E782" s="13">
        <v>6.66</v>
      </c>
      <c r="F782" s="13">
        <v>1.7</v>
      </c>
      <c r="G782" s="13">
        <v>4.96</v>
      </c>
      <c r="H782" s="8" t="str">
        <f t="shared" si="24"/>
        <v> </v>
      </c>
      <c r="I782" s="8">
        <f t="shared" si="25"/>
        <v>0</v>
      </c>
    </row>
    <row r="783" spans="1:9">
      <c r="A783" s="3">
        <v>43477.2396149452</v>
      </c>
      <c r="B783" s="12" t="s">
        <v>4</v>
      </c>
      <c r="C783" s="12" t="s">
        <v>5</v>
      </c>
      <c r="D783" s="12" t="s">
        <v>5</v>
      </c>
      <c r="E783" s="13">
        <v>11.56</v>
      </c>
      <c r="F783" s="13">
        <v>3.7</v>
      </c>
      <c r="G783" s="13">
        <v>7.86</v>
      </c>
      <c r="H783" s="8" t="str">
        <f t="shared" si="24"/>
        <v>L</v>
      </c>
      <c r="I783" s="8">
        <f t="shared" si="25"/>
        <v>3</v>
      </c>
    </row>
    <row r="784" spans="1:9">
      <c r="A784" s="3">
        <v>43477.249620404</v>
      </c>
      <c r="B784" s="12" t="s">
        <v>4</v>
      </c>
      <c r="C784" s="12" t="s">
        <v>33</v>
      </c>
      <c r="D784" s="12" t="s">
        <v>5</v>
      </c>
      <c r="E784" s="13">
        <v>6.66</v>
      </c>
      <c r="F784" s="13">
        <v>1.7</v>
      </c>
      <c r="G784" s="13">
        <v>4.96</v>
      </c>
      <c r="H784" s="8" t="str">
        <f t="shared" si="24"/>
        <v> </v>
      </c>
      <c r="I784" s="8">
        <f t="shared" si="25"/>
        <v>0</v>
      </c>
    </row>
    <row r="785" spans="1:9">
      <c r="A785" s="3">
        <v>43477.257205843</v>
      </c>
      <c r="B785" s="12" t="s">
        <v>2</v>
      </c>
      <c r="C785" s="12" t="s">
        <v>33</v>
      </c>
      <c r="D785" s="12" t="s">
        <v>33</v>
      </c>
      <c r="E785" s="13">
        <v>5.4</v>
      </c>
      <c r="F785" s="13">
        <v>1.2</v>
      </c>
      <c r="G785" s="13">
        <v>4.2</v>
      </c>
      <c r="H785" s="8" t="str">
        <f t="shared" si="24"/>
        <v> </v>
      </c>
      <c r="I785" s="8">
        <f t="shared" si="25"/>
        <v>0</v>
      </c>
    </row>
    <row r="786" spans="1:9">
      <c r="A786" s="3">
        <v>43477.262072844</v>
      </c>
      <c r="B786" s="12" t="s">
        <v>4</v>
      </c>
      <c r="C786" s="12" t="s">
        <v>33</v>
      </c>
      <c r="D786" s="12" t="s">
        <v>5</v>
      </c>
      <c r="E786" s="13">
        <v>6.66</v>
      </c>
      <c r="F786" s="13">
        <v>1.7</v>
      </c>
      <c r="G786" s="13">
        <v>4.96</v>
      </c>
      <c r="H786" s="8" t="str">
        <f t="shared" si="24"/>
        <v> </v>
      </c>
      <c r="I786" s="8">
        <f t="shared" si="25"/>
        <v>0</v>
      </c>
    </row>
    <row r="787" spans="1:9">
      <c r="A787" s="3">
        <v>43477.2669625041</v>
      </c>
      <c r="B787" s="12" t="s">
        <v>4</v>
      </c>
      <c r="C787" s="12" t="s">
        <v>33</v>
      </c>
      <c r="D787" s="12" t="s">
        <v>5</v>
      </c>
      <c r="E787" s="13">
        <v>6.66</v>
      </c>
      <c r="F787" s="13">
        <v>1.7</v>
      </c>
      <c r="G787" s="13">
        <v>4.96</v>
      </c>
      <c r="H787" s="8" t="str">
        <f t="shared" si="24"/>
        <v> </v>
      </c>
      <c r="I787" s="8">
        <f t="shared" si="25"/>
        <v>0</v>
      </c>
    </row>
    <row r="788" spans="1:9">
      <c r="A788" s="3">
        <v>43477.2724226929</v>
      </c>
      <c r="B788" s="12" t="s">
        <v>4</v>
      </c>
      <c r="C788" s="12" t="s">
        <v>33</v>
      </c>
      <c r="D788" s="12" t="s">
        <v>5</v>
      </c>
      <c r="E788" s="13">
        <v>6.66</v>
      </c>
      <c r="F788" s="13">
        <v>1.7</v>
      </c>
      <c r="G788" s="13">
        <v>4.96</v>
      </c>
      <c r="H788" s="8" t="str">
        <f t="shared" si="24"/>
        <v> </v>
      </c>
      <c r="I788" s="8">
        <f t="shared" si="25"/>
        <v>0</v>
      </c>
    </row>
    <row r="789" spans="1:9">
      <c r="A789" s="3">
        <v>43477.2778792513</v>
      </c>
      <c r="B789" s="12" t="s">
        <v>4</v>
      </c>
      <c r="C789" s="12" t="s">
        <v>5</v>
      </c>
      <c r="D789" s="12" t="s">
        <v>5</v>
      </c>
      <c r="E789" s="13">
        <v>11.56</v>
      </c>
      <c r="F789" s="13">
        <v>3.7</v>
      </c>
      <c r="G789" s="13">
        <v>7.86</v>
      </c>
      <c r="H789" s="8" t="str">
        <f t="shared" si="24"/>
        <v>L</v>
      </c>
      <c r="I789" s="8">
        <f t="shared" si="25"/>
        <v>3</v>
      </c>
    </row>
    <row r="790" spans="1:9">
      <c r="A790" s="3">
        <v>43477.2822184808</v>
      </c>
      <c r="B790" s="12" t="s">
        <v>3</v>
      </c>
      <c r="C790" s="12" t="s">
        <v>33</v>
      </c>
      <c r="D790" s="12" t="s">
        <v>33</v>
      </c>
      <c r="E790" s="13">
        <v>6.4</v>
      </c>
      <c r="F790" s="13">
        <v>1.5</v>
      </c>
      <c r="G790" s="13">
        <v>4.9</v>
      </c>
      <c r="H790" s="8" t="str">
        <f t="shared" si="24"/>
        <v> </v>
      </c>
      <c r="I790" s="8">
        <f t="shared" si="25"/>
        <v>0</v>
      </c>
    </row>
    <row r="791" spans="1:9">
      <c r="A791" s="3">
        <v>43477.2848014775</v>
      </c>
      <c r="B791" s="12" t="s">
        <v>4</v>
      </c>
      <c r="C791" s="12" t="s">
        <v>33</v>
      </c>
      <c r="D791" s="12" t="s">
        <v>5</v>
      </c>
      <c r="E791" s="13">
        <v>6.66</v>
      </c>
      <c r="F791" s="13">
        <v>1.7</v>
      </c>
      <c r="G791" s="13">
        <v>4.96</v>
      </c>
      <c r="H791" s="8" t="str">
        <f t="shared" si="24"/>
        <v> </v>
      </c>
      <c r="I791" s="8">
        <f t="shared" si="25"/>
        <v>0</v>
      </c>
    </row>
    <row r="792" spans="1:9">
      <c r="A792" s="3">
        <v>43477.2870674331</v>
      </c>
      <c r="B792" s="12" t="s">
        <v>3</v>
      </c>
      <c r="C792" s="12" t="s">
        <v>33</v>
      </c>
      <c r="D792" s="12" t="s">
        <v>33</v>
      </c>
      <c r="E792" s="13">
        <v>6.4</v>
      </c>
      <c r="F792" s="13">
        <v>1.5</v>
      </c>
      <c r="G792" s="13">
        <v>4.9</v>
      </c>
      <c r="H792" s="8" t="str">
        <f t="shared" si="24"/>
        <v> </v>
      </c>
      <c r="I792" s="8">
        <f t="shared" si="25"/>
        <v>0</v>
      </c>
    </row>
    <row r="793" spans="1:9">
      <c r="A793" s="3">
        <v>43477.288752486</v>
      </c>
      <c r="B793" s="12" t="s">
        <v>4</v>
      </c>
      <c r="C793" s="12" t="s">
        <v>33</v>
      </c>
      <c r="D793" s="12" t="s">
        <v>33</v>
      </c>
      <c r="E793" s="13">
        <v>7.4</v>
      </c>
      <c r="F793" s="13">
        <v>1.7</v>
      </c>
      <c r="G793" s="13">
        <v>5.7</v>
      </c>
      <c r="H793" s="8" t="str">
        <f t="shared" si="24"/>
        <v> </v>
      </c>
      <c r="I793" s="8">
        <f t="shared" si="25"/>
        <v>0</v>
      </c>
    </row>
    <row r="794" spans="1:9">
      <c r="A794" s="3">
        <v>43477.2955073036</v>
      </c>
      <c r="B794" s="12" t="s">
        <v>4</v>
      </c>
      <c r="C794" s="12" t="s">
        <v>33</v>
      </c>
      <c r="D794" s="12" t="s">
        <v>5</v>
      </c>
      <c r="E794" s="13">
        <v>6.66</v>
      </c>
      <c r="F794" s="13">
        <v>1.7</v>
      </c>
      <c r="G794" s="13">
        <v>4.96</v>
      </c>
      <c r="H794" s="8" t="str">
        <f t="shared" si="24"/>
        <v> </v>
      </c>
      <c r="I794" s="8">
        <f t="shared" si="25"/>
        <v>0</v>
      </c>
    </row>
    <row r="795" spans="1:9">
      <c r="A795" s="3">
        <v>43477.3063680927</v>
      </c>
      <c r="B795" s="12" t="s">
        <v>4</v>
      </c>
      <c r="C795" s="12" t="s">
        <v>33</v>
      </c>
      <c r="D795" s="12" t="s">
        <v>33</v>
      </c>
      <c r="E795" s="13">
        <v>7.4</v>
      </c>
      <c r="F795" s="13">
        <v>1.7</v>
      </c>
      <c r="G795" s="13">
        <v>5.7</v>
      </c>
      <c r="H795" s="8" t="str">
        <f t="shared" si="24"/>
        <v> </v>
      </c>
      <c r="I795" s="8">
        <f t="shared" si="25"/>
        <v>0</v>
      </c>
    </row>
    <row r="796" spans="1:9">
      <c r="A796" s="3">
        <v>43477.3077621044</v>
      </c>
      <c r="B796" s="12" t="s">
        <v>3</v>
      </c>
      <c r="C796" s="12" t="s">
        <v>5</v>
      </c>
      <c r="D796" s="12" t="s">
        <v>33</v>
      </c>
      <c r="E796" s="13">
        <v>11.3</v>
      </c>
      <c r="F796" s="13">
        <v>3.5</v>
      </c>
      <c r="G796" s="13">
        <v>7.8</v>
      </c>
      <c r="H796" s="8" t="str">
        <f t="shared" si="24"/>
        <v>M</v>
      </c>
      <c r="I796" s="8">
        <f t="shared" si="25"/>
        <v>2</v>
      </c>
    </row>
    <row r="797" spans="1:9">
      <c r="A797" s="3">
        <v>43477.3160772943</v>
      </c>
      <c r="B797" s="12" t="s">
        <v>3</v>
      </c>
      <c r="C797" s="12" t="s">
        <v>33</v>
      </c>
      <c r="D797" s="12" t="s">
        <v>33</v>
      </c>
      <c r="E797" s="13">
        <v>6.4</v>
      </c>
      <c r="F797" s="13">
        <v>1.5</v>
      </c>
      <c r="G797" s="13">
        <v>4.9</v>
      </c>
      <c r="H797" s="8" t="str">
        <f t="shared" si="24"/>
        <v> </v>
      </c>
      <c r="I797" s="8">
        <f t="shared" si="25"/>
        <v>0</v>
      </c>
    </row>
    <row r="798" spans="1:9">
      <c r="A798" s="3">
        <v>43477.3385461167</v>
      </c>
      <c r="B798" s="12" t="s">
        <v>3</v>
      </c>
      <c r="C798" s="12" t="s">
        <v>5</v>
      </c>
      <c r="D798" s="12" t="s">
        <v>33</v>
      </c>
      <c r="E798" s="13">
        <v>11.3</v>
      </c>
      <c r="F798" s="13">
        <v>3.5</v>
      </c>
      <c r="G798" s="13">
        <v>7.8</v>
      </c>
      <c r="H798" s="8" t="str">
        <f t="shared" si="24"/>
        <v>M</v>
      </c>
      <c r="I798" s="8">
        <f t="shared" si="25"/>
        <v>2</v>
      </c>
    </row>
    <row r="799" spans="1:9">
      <c r="A799" s="3">
        <v>43477.3425940814</v>
      </c>
      <c r="B799" s="12" t="s">
        <v>2</v>
      </c>
      <c r="C799" s="12" t="s">
        <v>33</v>
      </c>
      <c r="D799" s="12" t="s">
        <v>33</v>
      </c>
      <c r="E799" s="13">
        <v>5.4</v>
      </c>
      <c r="F799" s="13">
        <v>1.2</v>
      </c>
      <c r="G799" s="13">
        <v>4.2</v>
      </c>
      <c r="H799" s="8" t="str">
        <f t="shared" si="24"/>
        <v> </v>
      </c>
      <c r="I799" s="8">
        <f t="shared" si="25"/>
        <v>0</v>
      </c>
    </row>
    <row r="800" spans="1:9">
      <c r="A800" s="3">
        <v>43477.3427205618</v>
      </c>
      <c r="B800" s="12" t="s">
        <v>2</v>
      </c>
      <c r="C800" s="12" t="s">
        <v>33</v>
      </c>
      <c r="D800" s="12" t="s">
        <v>33</v>
      </c>
      <c r="E800" s="13">
        <v>5.4</v>
      </c>
      <c r="F800" s="13">
        <v>1.2</v>
      </c>
      <c r="G800" s="13">
        <v>4.2</v>
      </c>
      <c r="H800" s="8" t="str">
        <f t="shared" si="24"/>
        <v> </v>
      </c>
      <c r="I800" s="8">
        <f t="shared" si="25"/>
        <v>0</v>
      </c>
    </row>
    <row r="801" spans="1:9">
      <c r="A801" s="3">
        <v>43477.3480492806</v>
      </c>
      <c r="B801" s="12" t="s">
        <v>3</v>
      </c>
      <c r="C801" s="12" t="s">
        <v>33</v>
      </c>
      <c r="D801" s="12" t="s">
        <v>33</v>
      </c>
      <c r="E801" s="13">
        <v>6.4</v>
      </c>
      <c r="F801" s="13">
        <v>1.5</v>
      </c>
      <c r="G801" s="13">
        <v>4.9</v>
      </c>
      <c r="H801" s="8" t="str">
        <f t="shared" si="24"/>
        <v> </v>
      </c>
      <c r="I801" s="8">
        <f t="shared" si="25"/>
        <v>0</v>
      </c>
    </row>
    <row r="802" spans="1:9">
      <c r="A802" s="3">
        <v>43477.3549844855</v>
      </c>
      <c r="B802" s="12" t="s">
        <v>3</v>
      </c>
      <c r="C802" s="12" t="s">
        <v>33</v>
      </c>
      <c r="D802" s="12" t="s">
        <v>33</v>
      </c>
      <c r="E802" s="13">
        <v>6.4</v>
      </c>
      <c r="F802" s="13">
        <v>1.5</v>
      </c>
      <c r="G802" s="13">
        <v>4.9</v>
      </c>
      <c r="H802" s="8" t="str">
        <f t="shared" si="24"/>
        <v> </v>
      </c>
      <c r="I802" s="8">
        <f t="shared" si="25"/>
        <v>0</v>
      </c>
    </row>
    <row r="803" spans="1:9">
      <c r="A803" s="3">
        <v>43477.3583106245</v>
      </c>
      <c r="B803" s="12" t="s">
        <v>4</v>
      </c>
      <c r="C803" s="12" t="s">
        <v>33</v>
      </c>
      <c r="D803" s="12" t="s">
        <v>33</v>
      </c>
      <c r="E803" s="13">
        <v>7.4</v>
      </c>
      <c r="F803" s="13">
        <v>1.7</v>
      </c>
      <c r="G803" s="13">
        <v>5.7</v>
      </c>
      <c r="H803" s="8" t="str">
        <f t="shared" si="24"/>
        <v> </v>
      </c>
      <c r="I803" s="8">
        <f t="shared" si="25"/>
        <v>0</v>
      </c>
    </row>
    <row r="804" spans="1:9">
      <c r="A804" s="3">
        <v>43477.3669174057</v>
      </c>
      <c r="B804" s="12" t="s">
        <v>4</v>
      </c>
      <c r="C804" s="12" t="s">
        <v>33</v>
      </c>
      <c r="D804" s="12" t="s">
        <v>33</v>
      </c>
      <c r="E804" s="13">
        <v>7.4</v>
      </c>
      <c r="F804" s="13">
        <v>1.7</v>
      </c>
      <c r="G804" s="13">
        <v>5.7</v>
      </c>
      <c r="H804" s="8" t="str">
        <f t="shared" si="24"/>
        <v> </v>
      </c>
      <c r="I804" s="8">
        <f t="shared" si="25"/>
        <v>0</v>
      </c>
    </row>
    <row r="805" spans="1:9">
      <c r="A805" s="3">
        <v>43477.3731072916</v>
      </c>
      <c r="B805" s="12" t="s">
        <v>4</v>
      </c>
      <c r="C805" s="12" t="s">
        <v>33</v>
      </c>
      <c r="D805" s="12" t="s">
        <v>5</v>
      </c>
      <c r="E805" s="13">
        <v>6.66</v>
      </c>
      <c r="F805" s="13">
        <v>1.7</v>
      </c>
      <c r="G805" s="13">
        <v>4.96</v>
      </c>
      <c r="H805" s="8" t="str">
        <f t="shared" si="24"/>
        <v> </v>
      </c>
      <c r="I805" s="8">
        <f t="shared" si="25"/>
        <v>0</v>
      </c>
    </row>
    <row r="806" spans="1:9">
      <c r="A806" s="3">
        <v>43477.3749934509</v>
      </c>
      <c r="B806" s="12" t="s">
        <v>4</v>
      </c>
      <c r="C806" s="12" t="s">
        <v>33</v>
      </c>
      <c r="D806" s="12" t="s">
        <v>33</v>
      </c>
      <c r="E806" s="13">
        <v>7.4</v>
      </c>
      <c r="F806" s="13">
        <v>1.7</v>
      </c>
      <c r="G806" s="13">
        <v>5.7</v>
      </c>
      <c r="H806" s="8" t="str">
        <f t="shared" si="24"/>
        <v> </v>
      </c>
      <c r="I806" s="8">
        <f t="shared" si="25"/>
        <v>0</v>
      </c>
    </row>
    <row r="807" spans="1:9">
      <c r="A807" s="3">
        <v>43477.386787505</v>
      </c>
      <c r="B807" s="12" t="s">
        <v>3</v>
      </c>
      <c r="C807" s="12" t="s">
        <v>33</v>
      </c>
      <c r="D807" s="12" t="s">
        <v>33</v>
      </c>
      <c r="E807" s="13">
        <v>6.4</v>
      </c>
      <c r="F807" s="13">
        <v>1.5</v>
      </c>
      <c r="G807" s="13">
        <v>4.9</v>
      </c>
      <c r="H807" s="8" t="str">
        <f t="shared" si="24"/>
        <v> </v>
      </c>
      <c r="I807" s="8">
        <f t="shared" si="25"/>
        <v>0</v>
      </c>
    </row>
    <row r="808" spans="1:9">
      <c r="A808" s="3">
        <v>43477.3884877129</v>
      </c>
      <c r="B808" s="12" t="s">
        <v>3</v>
      </c>
      <c r="C808" s="12" t="s">
        <v>33</v>
      </c>
      <c r="D808" s="12" t="s">
        <v>33</v>
      </c>
      <c r="E808" s="13">
        <v>6.4</v>
      </c>
      <c r="F808" s="13">
        <v>1.5</v>
      </c>
      <c r="G808" s="13">
        <v>4.9</v>
      </c>
      <c r="H808" s="8" t="str">
        <f t="shared" si="24"/>
        <v> </v>
      </c>
      <c r="I808" s="8">
        <f t="shared" si="25"/>
        <v>0</v>
      </c>
    </row>
    <row r="809" spans="1:9">
      <c r="A809" s="3">
        <v>43477.3901451883</v>
      </c>
      <c r="B809" s="12" t="s">
        <v>2</v>
      </c>
      <c r="C809" s="12" t="s">
        <v>33</v>
      </c>
      <c r="D809" s="12" t="s">
        <v>33</v>
      </c>
      <c r="E809" s="13">
        <v>5.4</v>
      </c>
      <c r="F809" s="13">
        <v>1.2</v>
      </c>
      <c r="G809" s="13">
        <v>4.2</v>
      </c>
      <c r="H809" s="8" t="str">
        <f t="shared" si="24"/>
        <v> </v>
      </c>
      <c r="I809" s="8">
        <f t="shared" si="25"/>
        <v>0</v>
      </c>
    </row>
    <row r="810" spans="1:9">
      <c r="A810" s="3">
        <v>43477.3922695792</v>
      </c>
      <c r="B810" s="12" t="s">
        <v>4</v>
      </c>
      <c r="C810" s="12" t="s">
        <v>33</v>
      </c>
      <c r="D810" s="12" t="s">
        <v>5</v>
      </c>
      <c r="E810" s="13">
        <v>6.66</v>
      </c>
      <c r="F810" s="13">
        <v>1.7</v>
      </c>
      <c r="G810" s="13">
        <v>4.96</v>
      </c>
      <c r="H810" s="8" t="str">
        <f t="shared" si="24"/>
        <v> </v>
      </c>
      <c r="I810" s="8">
        <f t="shared" si="25"/>
        <v>0</v>
      </c>
    </row>
    <row r="811" spans="1:9">
      <c r="A811" s="3">
        <v>43477.3931521856</v>
      </c>
      <c r="B811" s="12" t="s">
        <v>4</v>
      </c>
      <c r="C811" s="12" t="s">
        <v>33</v>
      </c>
      <c r="D811" s="12" t="s">
        <v>5</v>
      </c>
      <c r="E811" s="13">
        <v>6.66</v>
      </c>
      <c r="F811" s="13">
        <v>1.7</v>
      </c>
      <c r="G811" s="13">
        <v>4.96</v>
      </c>
      <c r="H811" s="8" t="str">
        <f t="shared" si="24"/>
        <v> </v>
      </c>
      <c r="I811" s="8">
        <f t="shared" si="25"/>
        <v>0</v>
      </c>
    </row>
    <row r="812" spans="1:9">
      <c r="A812" s="3">
        <v>43477.3958529978</v>
      </c>
      <c r="B812" s="12" t="s">
        <v>2</v>
      </c>
      <c r="C812" s="12" t="s">
        <v>33</v>
      </c>
      <c r="D812" s="12" t="s">
        <v>33</v>
      </c>
      <c r="E812" s="13">
        <v>5.4</v>
      </c>
      <c r="F812" s="13">
        <v>1.2</v>
      </c>
      <c r="G812" s="13">
        <v>4.2</v>
      </c>
      <c r="H812" s="8" t="str">
        <f t="shared" si="24"/>
        <v> </v>
      </c>
      <c r="I812" s="8">
        <f t="shared" si="25"/>
        <v>0</v>
      </c>
    </row>
    <row r="813" spans="1:9">
      <c r="A813" s="3">
        <v>43477.3979322369</v>
      </c>
      <c r="B813" s="12" t="s">
        <v>4</v>
      </c>
      <c r="C813" s="12" t="s">
        <v>33</v>
      </c>
      <c r="D813" s="12" t="s">
        <v>5</v>
      </c>
      <c r="E813" s="13">
        <v>6.66</v>
      </c>
      <c r="F813" s="13">
        <v>1.7</v>
      </c>
      <c r="G813" s="13">
        <v>4.96</v>
      </c>
      <c r="H813" s="8" t="str">
        <f t="shared" si="24"/>
        <v> </v>
      </c>
      <c r="I813" s="8">
        <f t="shared" si="25"/>
        <v>0</v>
      </c>
    </row>
    <row r="814" spans="1:9">
      <c r="A814" s="3">
        <v>43477.4011402089</v>
      </c>
      <c r="B814" s="12" t="s">
        <v>4</v>
      </c>
      <c r="C814" s="12" t="s">
        <v>5</v>
      </c>
      <c r="D814" s="12" t="s">
        <v>5</v>
      </c>
      <c r="E814" s="13">
        <v>11.56</v>
      </c>
      <c r="F814" s="13">
        <v>3.7</v>
      </c>
      <c r="G814" s="13">
        <v>7.86</v>
      </c>
      <c r="H814" s="8" t="str">
        <f t="shared" si="24"/>
        <v>L</v>
      </c>
      <c r="I814" s="8">
        <f t="shared" si="25"/>
        <v>3</v>
      </c>
    </row>
    <row r="815" spans="1:9">
      <c r="A815" s="3">
        <v>43477.4016306486</v>
      </c>
      <c r="B815" s="12" t="s">
        <v>4</v>
      </c>
      <c r="C815" s="12" t="s">
        <v>5</v>
      </c>
      <c r="D815" s="12" t="s">
        <v>5</v>
      </c>
      <c r="E815" s="13">
        <v>11.56</v>
      </c>
      <c r="F815" s="13">
        <v>3.7</v>
      </c>
      <c r="G815" s="13">
        <v>7.86</v>
      </c>
      <c r="H815" s="8" t="str">
        <f t="shared" si="24"/>
        <v>L</v>
      </c>
      <c r="I815" s="8">
        <f t="shared" si="25"/>
        <v>3</v>
      </c>
    </row>
    <row r="816" spans="1:9">
      <c r="A816" s="3">
        <v>43477.4092393126</v>
      </c>
      <c r="B816" s="12" t="s">
        <v>3</v>
      </c>
      <c r="C816" s="12" t="s">
        <v>33</v>
      </c>
      <c r="D816" s="12" t="s">
        <v>33</v>
      </c>
      <c r="E816" s="13">
        <v>6.4</v>
      </c>
      <c r="F816" s="13">
        <v>1.5</v>
      </c>
      <c r="G816" s="13">
        <v>4.9</v>
      </c>
      <c r="H816" s="8" t="str">
        <f t="shared" si="24"/>
        <v> </v>
      </c>
      <c r="I816" s="8">
        <f t="shared" si="25"/>
        <v>0</v>
      </c>
    </row>
    <row r="817" spans="1:9">
      <c r="A817" s="3">
        <v>43477.4155945978</v>
      </c>
      <c r="B817" s="12" t="s">
        <v>4</v>
      </c>
      <c r="C817" s="12" t="s">
        <v>33</v>
      </c>
      <c r="D817" s="12" t="s">
        <v>5</v>
      </c>
      <c r="E817" s="13">
        <v>6.66</v>
      </c>
      <c r="F817" s="13">
        <v>1.7</v>
      </c>
      <c r="G817" s="13">
        <v>4.96</v>
      </c>
      <c r="H817" s="8" t="str">
        <f t="shared" si="24"/>
        <v> </v>
      </c>
      <c r="I817" s="8">
        <f t="shared" si="25"/>
        <v>0</v>
      </c>
    </row>
    <row r="818" spans="1:9">
      <c r="A818" s="3">
        <v>43477.4239386035</v>
      </c>
      <c r="B818" s="12" t="s">
        <v>4</v>
      </c>
      <c r="C818" s="12" t="s">
        <v>33</v>
      </c>
      <c r="D818" s="12" t="s">
        <v>5</v>
      </c>
      <c r="E818" s="13">
        <v>6.66</v>
      </c>
      <c r="F818" s="13">
        <v>1.7</v>
      </c>
      <c r="G818" s="13">
        <v>4.96</v>
      </c>
      <c r="H818" s="8" t="str">
        <f t="shared" si="24"/>
        <v> </v>
      </c>
      <c r="I818" s="8">
        <f t="shared" si="25"/>
        <v>0</v>
      </c>
    </row>
    <row r="819" spans="1:9">
      <c r="A819" s="3">
        <v>43477.4261993468</v>
      </c>
      <c r="B819" s="12" t="s">
        <v>4</v>
      </c>
      <c r="C819" s="12" t="s">
        <v>33</v>
      </c>
      <c r="D819" s="12" t="s">
        <v>5</v>
      </c>
      <c r="E819" s="13">
        <v>6.66</v>
      </c>
      <c r="F819" s="13">
        <v>1.7</v>
      </c>
      <c r="G819" s="13">
        <v>4.96</v>
      </c>
      <c r="H819" s="8" t="str">
        <f t="shared" si="24"/>
        <v> </v>
      </c>
      <c r="I819" s="8">
        <f t="shared" si="25"/>
        <v>0</v>
      </c>
    </row>
    <row r="820" spans="1:9">
      <c r="A820" s="3">
        <v>43477.4312695985</v>
      </c>
      <c r="B820" s="12" t="s">
        <v>3</v>
      </c>
      <c r="C820" s="12" t="s">
        <v>33</v>
      </c>
      <c r="D820" s="12" t="s">
        <v>33</v>
      </c>
      <c r="E820" s="13">
        <v>6.4</v>
      </c>
      <c r="F820" s="13">
        <v>1.5</v>
      </c>
      <c r="G820" s="13">
        <v>4.9</v>
      </c>
      <c r="H820" s="8" t="str">
        <f t="shared" si="24"/>
        <v> </v>
      </c>
      <c r="I820" s="8">
        <f t="shared" si="25"/>
        <v>0</v>
      </c>
    </row>
    <row r="821" spans="1:9">
      <c r="A821" s="3">
        <v>43477.4430225321</v>
      </c>
      <c r="B821" s="12" t="s">
        <v>2</v>
      </c>
      <c r="C821" s="12" t="s">
        <v>33</v>
      </c>
      <c r="D821" s="12" t="s">
        <v>33</v>
      </c>
      <c r="E821" s="13">
        <v>5.4</v>
      </c>
      <c r="F821" s="13">
        <v>1.2</v>
      </c>
      <c r="G821" s="13">
        <v>4.2</v>
      </c>
      <c r="H821" s="8" t="str">
        <f t="shared" si="24"/>
        <v> </v>
      </c>
      <c r="I821" s="8">
        <f t="shared" si="25"/>
        <v>0</v>
      </c>
    </row>
    <row r="822" spans="1:9">
      <c r="A822" s="3">
        <v>43477.4455635518</v>
      </c>
      <c r="B822" s="12" t="s">
        <v>4</v>
      </c>
      <c r="C822" s="12" t="s">
        <v>33</v>
      </c>
      <c r="D822" s="12" t="s">
        <v>5</v>
      </c>
      <c r="E822" s="13">
        <v>6.66</v>
      </c>
      <c r="F822" s="13">
        <v>1.7</v>
      </c>
      <c r="G822" s="13">
        <v>4.96</v>
      </c>
      <c r="H822" s="8" t="str">
        <f t="shared" si="24"/>
        <v> </v>
      </c>
      <c r="I822" s="8">
        <f t="shared" si="25"/>
        <v>0</v>
      </c>
    </row>
    <row r="823" spans="1:9">
      <c r="A823" s="3">
        <v>43477.4526325104</v>
      </c>
      <c r="B823" s="12" t="s">
        <v>4</v>
      </c>
      <c r="C823" s="12" t="s">
        <v>33</v>
      </c>
      <c r="D823" s="12" t="s">
        <v>5</v>
      </c>
      <c r="E823" s="13">
        <v>6.66</v>
      </c>
      <c r="F823" s="13">
        <v>1.7</v>
      </c>
      <c r="G823" s="13">
        <v>4.96</v>
      </c>
      <c r="H823" s="8" t="str">
        <f t="shared" si="24"/>
        <v> </v>
      </c>
      <c r="I823" s="8">
        <f t="shared" si="25"/>
        <v>0</v>
      </c>
    </row>
    <row r="824" spans="1:9">
      <c r="A824" s="3">
        <v>43477.4571363173</v>
      </c>
      <c r="B824" s="12" t="s">
        <v>2</v>
      </c>
      <c r="C824" s="12" t="s">
        <v>33</v>
      </c>
      <c r="D824" s="12" t="s">
        <v>33</v>
      </c>
      <c r="E824" s="13">
        <v>5.4</v>
      </c>
      <c r="F824" s="13">
        <v>1.2</v>
      </c>
      <c r="G824" s="13">
        <v>4.2</v>
      </c>
      <c r="H824" s="8" t="str">
        <f t="shared" si="24"/>
        <v> </v>
      </c>
      <c r="I824" s="8">
        <f t="shared" si="25"/>
        <v>0</v>
      </c>
    </row>
    <row r="825" spans="1:9">
      <c r="A825" s="3">
        <v>43477.4824043854</v>
      </c>
      <c r="B825" s="12" t="s">
        <v>4</v>
      </c>
      <c r="C825" s="12" t="s">
        <v>33</v>
      </c>
      <c r="D825" s="12" t="s">
        <v>5</v>
      </c>
      <c r="E825" s="13">
        <v>6.66</v>
      </c>
      <c r="F825" s="13">
        <v>1.7</v>
      </c>
      <c r="G825" s="13">
        <v>4.96</v>
      </c>
      <c r="H825" s="8" t="str">
        <f t="shared" si="24"/>
        <v> </v>
      </c>
      <c r="I825" s="8">
        <f t="shared" si="25"/>
        <v>0</v>
      </c>
    </row>
    <row r="826" spans="1:9">
      <c r="A826" s="3">
        <v>43477.4863394678</v>
      </c>
      <c r="B826" s="12" t="s">
        <v>3</v>
      </c>
      <c r="C826" s="12" t="s">
        <v>5</v>
      </c>
      <c r="D826" s="12" t="s">
        <v>33</v>
      </c>
      <c r="E826" s="13">
        <v>11.3</v>
      </c>
      <c r="F826" s="13">
        <v>3.5</v>
      </c>
      <c r="G826" s="13">
        <v>7.8</v>
      </c>
      <c r="H826" s="8" t="str">
        <f t="shared" si="24"/>
        <v>M</v>
      </c>
      <c r="I826" s="8">
        <f t="shared" si="25"/>
        <v>2</v>
      </c>
    </row>
    <row r="827" spans="1:9">
      <c r="A827" s="3">
        <v>43477.4880251779</v>
      </c>
      <c r="B827" s="12" t="s">
        <v>4</v>
      </c>
      <c r="C827" s="12" t="s">
        <v>33</v>
      </c>
      <c r="D827" s="12" t="s">
        <v>5</v>
      </c>
      <c r="E827" s="13">
        <v>6.66</v>
      </c>
      <c r="F827" s="13">
        <v>1.7</v>
      </c>
      <c r="G827" s="13">
        <v>4.96</v>
      </c>
      <c r="H827" s="8" t="str">
        <f t="shared" si="24"/>
        <v> </v>
      </c>
      <c r="I827" s="8">
        <f t="shared" si="25"/>
        <v>0</v>
      </c>
    </row>
    <row r="828" spans="1:9">
      <c r="A828" s="3">
        <v>43477.4880927628</v>
      </c>
      <c r="B828" s="12" t="s">
        <v>4</v>
      </c>
      <c r="C828" s="12" t="s">
        <v>33</v>
      </c>
      <c r="D828" s="12" t="s">
        <v>5</v>
      </c>
      <c r="E828" s="13">
        <v>6.66</v>
      </c>
      <c r="F828" s="13">
        <v>1.7</v>
      </c>
      <c r="G828" s="13">
        <v>4.96</v>
      </c>
      <c r="H828" s="8" t="str">
        <f t="shared" si="24"/>
        <v> </v>
      </c>
      <c r="I828" s="8">
        <f t="shared" si="25"/>
        <v>0</v>
      </c>
    </row>
    <row r="829" spans="1:9">
      <c r="A829" s="3">
        <v>43477.4999376821</v>
      </c>
      <c r="B829" s="12" t="s">
        <v>4</v>
      </c>
      <c r="C829" s="12" t="s">
        <v>33</v>
      </c>
      <c r="D829" s="12" t="s">
        <v>5</v>
      </c>
      <c r="E829" s="13">
        <v>6.66</v>
      </c>
      <c r="F829" s="13">
        <v>1.7</v>
      </c>
      <c r="G829" s="13">
        <v>4.96</v>
      </c>
      <c r="H829" s="8" t="str">
        <f t="shared" si="24"/>
        <v> </v>
      </c>
      <c r="I829" s="8">
        <f t="shared" si="25"/>
        <v>0</v>
      </c>
    </row>
    <row r="830" spans="1:9">
      <c r="A830" s="3">
        <v>43477.5091276824</v>
      </c>
      <c r="B830" s="12" t="s">
        <v>2</v>
      </c>
      <c r="C830" s="12" t="s">
        <v>33</v>
      </c>
      <c r="D830" s="12" t="s">
        <v>33</v>
      </c>
      <c r="E830" s="13">
        <v>5.4</v>
      </c>
      <c r="F830" s="13">
        <v>1.2</v>
      </c>
      <c r="G830" s="13">
        <v>4.2</v>
      </c>
      <c r="H830" s="8" t="str">
        <f t="shared" si="24"/>
        <v> </v>
      </c>
      <c r="I830" s="8">
        <f t="shared" si="25"/>
        <v>0</v>
      </c>
    </row>
    <row r="831" spans="1:9">
      <c r="A831" s="3">
        <v>43477.5136854308</v>
      </c>
      <c r="B831" s="12" t="s">
        <v>2</v>
      </c>
      <c r="C831" s="12" t="s">
        <v>33</v>
      </c>
      <c r="D831" s="12" t="s">
        <v>33</v>
      </c>
      <c r="E831" s="13">
        <v>5.4</v>
      </c>
      <c r="F831" s="13">
        <v>1.2</v>
      </c>
      <c r="G831" s="13">
        <v>4.2</v>
      </c>
      <c r="H831" s="8" t="str">
        <f t="shared" si="24"/>
        <v> </v>
      </c>
      <c r="I831" s="8">
        <f t="shared" si="25"/>
        <v>0</v>
      </c>
    </row>
    <row r="832" spans="1:9">
      <c r="A832" s="3">
        <v>43477.5138583546</v>
      </c>
      <c r="B832" s="12" t="s">
        <v>4</v>
      </c>
      <c r="C832" s="12" t="s">
        <v>33</v>
      </c>
      <c r="D832" s="12" t="s">
        <v>5</v>
      </c>
      <c r="E832" s="13">
        <v>6.66</v>
      </c>
      <c r="F832" s="13">
        <v>1.7</v>
      </c>
      <c r="G832" s="13">
        <v>4.96</v>
      </c>
      <c r="H832" s="8" t="str">
        <f t="shared" si="24"/>
        <v> </v>
      </c>
      <c r="I832" s="8">
        <f t="shared" si="25"/>
        <v>0</v>
      </c>
    </row>
    <row r="833" spans="1:9">
      <c r="A833" s="3">
        <v>43477.5158640826</v>
      </c>
      <c r="B833" s="12" t="s">
        <v>4</v>
      </c>
      <c r="C833" s="12" t="s">
        <v>5</v>
      </c>
      <c r="D833" s="12" t="s">
        <v>5</v>
      </c>
      <c r="E833" s="13">
        <v>11.56</v>
      </c>
      <c r="F833" s="13">
        <v>3.7</v>
      </c>
      <c r="G833" s="13">
        <v>7.86</v>
      </c>
      <c r="H833" s="8" t="str">
        <f t="shared" si="24"/>
        <v>L</v>
      </c>
      <c r="I833" s="8">
        <f t="shared" si="25"/>
        <v>3</v>
      </c>
    </row>
    <row r="834" spans="1:9">
      <c r="A834" s="3">
        <v>43477.5266846399</v>
      </c>
      <c r="B834" s="12" t="s">
        <v>3</v>
      </c>
      <c r="C834" s="12" t="s">
        <v>33</v>
      </c>
      <c r="D834" s="12" t="s">
        <v>33</v>
      </c>
      <c r="E834" s="13">
        <v>6.4</v>
      </c>
      <c r="F834" s="13">
        <v>1.5</v>
      </c>
      <c r="G834" s="13">
        <v>4.9</v>
      </c>
      <c r="H834" s="8" t="str">
        <f t="shared" si="24"/>
        <v> </v>
      </c>
      <c r="I834" s="8">
        <f t="shared" si="25"/>
        <v>0</v>
      </c>
    </row>
    <row r="835" spans="1:9">
      <c r="A835" s="3">
        <v>43477.5294813979</v>
      </c>
      <c r="B835" s="12" t="s">
        <v>3</v>
      </c>
      <c r="C835" s="12" t="s">
        <v>33</v>
      </c>
      <c r="D835" s="12" t="s">
        <v>33</v>
      </c>
      <c r="E835" s="13">
        <v>6.4</v>
      </c>
      <c r="F835" s="13">
        <v>1.5</v>
      </c>
      <c r="G835" s="13">
        <v>4.9</v>
      </c>
      <c r="H835" s="8" t="str">
        <f t="shared" si="24"/>
        <v> </v>
      </c>
      <c r="I835" s="8">
        <f t="shared" si="25"/>
        <v>0</v>
      </c>
    </row>
    <row r="836" spans="1:9">
      <c r="A836" s="3">
        <v>43477.531695707</v>
      </c>
      <c r="B836" s="12" t="s">
        <v>3</v>
      </c>
      <c r="C836" s="12" t="s">
        <v>33</v>
      </c>
      <c r="D836" s="12" t="s">
        <v>33</v>
      </c>
      <c r="E836" s="13">
        <v>6.4</v>
      </c>
      <c r="F836" s="13">
        <v>1.5</v>
      </c>
      <c r="G836" s="13">
        <v>4.9</v>
      </c>
      <c r="H836" s="8" t="str">
        <f t="shared" si="24"/>
        <v> </v>
      </c>
      <c r="I836" s="8">
        <f t="shared" si="25"/>
        <v>0</v>
      </c>
    </row>
    <row r="837" spans="1:9">
      <c r="A837" s="3">
        <v>43477.5320358932</v>
      </c>
      <c r="B837" s="12" t="s">
        <v>4</v>
      </c>
      <c r="C837" s="12" t="s">
        <v>33</v>
      </c>
      <c r="D837" s="12" t="s">
        <v>5</v>
      </c>
      <c r="E837" s="13">
        <v>6.66</v>
      </c>
      <c r="F837" s="13">
        <v>1.7</v>
      </c>
      <c r="G837" s="13">
        <v>4.96</v>
      </c>
      <c r="H837" s="8" t="str">
        <f t="shared" si="24"/>
        <v> </v>
      </c>
      <c r="I837" s="8">
        <f t="shared" si="25"/>
        <v>0</v>
      </c>
    </row>
    <row r="838" spans="1:9">
      <c r="A838" s="3">
        <v>43477.5327226727</v>
      </c>
      <c r="B838" s="12" t="s">
        <v>4</v>
      </c>
      <c r="C838" s="12" t="s">
        <v>33</v>
      </c>
      <c r="D838" s="12" t="s">
        <v>5</v>
      </c>
      <c r="E838" s="13">
        <v>6.66</v>
      </c>
      <c r="F838" s="13">
        <v>1.7</v>
      </c>
      <c r="G838" s="13">
        <v>4.96</v>
      </c>
      <c r="H838" s="8" t="str">
        <f t="shared" si="24"/>
        <v> </v>
      </c>
      <c r="I838" s="8">
        <f t="shared" si="25"/>
        <v>0</v>
      </c>
    </row>
    <row r="839" spans="1:9">
      <c r="A839" s="3">
        <v>43477.5334977051</v>
      </c>
      <c r="B839" s="12" t="s">
        <v>3</v>
      </c>
      <c r="C839" s="12" t="s">
        <v>5</v>
      </c>
      <c r="D839" s="12" t="s">
        <v>33</v>
      </c>
      <c r="E839" s="13">
        <v>11.3</v>
      </c>
      <c r="F839" s="13">
        <v>3.5</v>
      </c>
      <c r="G839" s="13">
        <v>7.8</v>
      </c>
      <c r="H839" s="8" t="str">
        <f t="shared" si="24"/>
        <v>M</v>
      </c>
      <c r="I839" s="8">
        <f t="shared" si="25"/>
        <v>2</v>
      </c>
    </row>
    <row r="840" spans="1:9">
      <c r="A840" s="3">
        <v>43477.5380616464</v>
      </c>
      <c r="B840" s="12" t="s">
        <v>4</v>
      </c>
      <c r="C840" s="12" t="s">
        <v>33</v>
      </c>
      <c r="D840" s="12" t="s">
        <v>33</v>
      </c>
      <c r="E840" s="13">
        <v>7.4</v>
      </c>
      <c r="F840" s="13">
        <v>1.7</v>
      </c>
      <c r="G840" s="13">
        <v>5.7</v>
      </c>
      <c r="H840" s="8" t="str">
        <f t="shared" si="24"/>
        <v> </v>
      </c>
      <c r="I840" s="8">
        <f t="shared" si="25"/>
        <v>0</v>
      </c>
    </row>
    <row r="841" spans="1:9">
      <c r="A841" s="3">
        <v>43477.5480036609</v>
      </c>
      <c r="B841" s="12" t="s">
        <v>4</v>
      </c>
      <c r="C841" s="12" t="s">
        <v>33</v>
      </c>
      <c r="D841" s="12" t="s">
        <v>5</v>
      </c>
      <c r="E841" s="13">
        <v>6.66</v>
      </c>
      <c r="F841" s="13">
        <v>1.7</v>
      </c>
      <c r="G841" s="13">
        <v>4.96</v>
      </c>
      <c r="H841" s="8" t="str">
        <f t="shared" si="24"/>
        <v> </v>
      </c>
      <c r="I841" s="8">
        <f t="shared" si="25"/>
        <v>0</v>
      </c>
    </row>
    <row r="842" spans="1:9">
      <c r="A842" s="3">
        <v>43477.5515097308</v>
      </c>
      <c r="B842" s="12" t="s">
        <v>3</v>
      </c>
      <c r="C842" s="12" t="s">
        <v>33</v>
      </c>
      <c r="D842" s="12" t="s">
        <v>33</v>
      </c>
      <c r="E842" s="13">
        <v>6.4</v>
      </c>
      <c r="F842" s="13">
        <v>1.5</v>
      </c>
      <c r="G842" s="13">
        <v>4.9</v>
      </c>
      <c r="H842" s="8" t="str">
        <f t="shared" si="24"/>
        <v> </v>
      </c>
      <c r="I842" s="8">
        <f t="shared" si="25"/>
        <v>0</v>
      </c>
    </row>
    <row r="843" spans="1:9">
      <c r="A843" s="3">
        <v>43477.5649305463</v>
      </c>
      <c r="B843" s="12" t="s">
        <v>3</v>
      </c>
      <c r="C843" s="12" t="s">
        <v>33</v>
      </c>
      <c r="D843" s="12" t="s">
        <v>33</v>
      </c>
      <c r="E843" s="13">
        <v>6.4</v>
      </c>
      <c r="F843" s="13">
        <v>1.5</v>
      </c>
      <c r="G843" s="13">
        <v>4.9</v>
      </c>
      <c r="H843" s="8" t="str">
        <f t="shared" si="24"/>
        <v> </v>
      </c>
      <c r="I843" s="8">
        <f t="shared" si="25"/>
        <v>0</v>
      </c>
    </row>
    <row r="844" spans="1:9">
      <c r="A844" s="3">
        <v>43477.5715776214</v>
      </c>
      <c r="B844" s="12" t="s">
        <v>4</v>
      </c>
      <c r="C844" s="12" t="s">
        <v>33</v>
      </c>
      <c r="D844" s="12" t="s">
        <v>5</v>
      </c>
      <c r="E844" s="13">
        <v>6.66</v>
      </c>
      <c r="F844" s="13">
        <v>1.7</v>
      </c>
      <c r="G844" s="13">
        <v>4.96</v>
      </c>
      <c r="H844" s="8" t="str">
        <f t="shared" ref="H844:H907" si="26">IF(C844="Yes",B844," ")</f>
        <v> </v>
      </c>
      <c r="I844" s="8">
        <f t="shared" ref="I844:I907" si="27">IF(H844="S",1,IF(H844="M",2,IF(H844="L",3,0)))</f>
        <v>0</v>
      </c>
    </row>
    <row r="845" spans="1:9">
      <c r="A845" s="3">
        <v>43477.5747184081</v>
      </c>
      <c r="B845" s="12" t="s">
        <v>4</v>
      </c>
      <c r="C845" s="12" t="s">
        <v>33</v>
      </c>
      <c r="D845" s="12" t="s">
        <v>33</v>
      </c>
      <c r="E845" s="13">
        <v>7.4</v>
      </c>
      <c r="F845" s="13">
        <v>1.7</v>
      </c>
      <c r="G845" s="13">
        <v>5.7</v>
      </c>
      <c r="H845" s="8" t="str">
        <f t="shared" si="26"/>
        <v> </v>
      </c>
      <c r="I845" s="8">
        <f t="shared" si="27"/>
        <v>0</v>
      </c>
    </row>
    <row r="846" spans="1:9">
      <c r="A846" s="3">
        <v>43477.5769530942</v>
      </c>
      <c r="B846" s="12" t="s">
        <v>3</v>
      </c>
      <c r="C846" s="12" t="s">
        <v>33</v>
      </c>
      <c r="D846" s="12" t="s">
        <v>33</v>
      </c>
      <c r="E846" s="13">
        <v>6.4</v>
      </c>
      <c r="F846" s="13">
        <v>1.5</v>
      </c>
      <c r="G846" s="13">
        <v>4.9</v>
      </c>
      <c r="H846" s="8" t="str">
        <f t="shared" si="26"/>
        <v> </v>
      </c>
      <c r="I846" s="8">
        <f t="shared" si="27"/>
        <v>0</v>
      </c>
    </row>
    <row r="847" spans="1:9">
      <c r="A847" s="3">
        <v>43477.5797148914</v>
      </c>
      <c r="B847" s="12" t="s">
        <v>4</v>
      </c>
      <c r="C847" s="12" t="s">
        <v>33</v>
      </c>
      <c r="D847" s="12" t="s">
        <v>5</v>
      </c>
      <c r="E847" s="13">
        <v>6.66</v>
      </c>
      <c r="F847" s="13">
        <v>1.7</v>
      </c>
      <c r="G847" s="13">
        <v>4.96</v>
      </c>
      <c r="H847" s="8" t="str">
        <f t="shared" si="26"/>
        <v> </v>
      </c>
      <c r="I847" s="8">
        <f t="shared" si="27"/>
        <v>0</v>
      </c>
    </row>
    <row r="848" spans="1:9">
      <c r="A848" s="3">
        <v>43477.5951693603</v>
      </c>
      <c r="B848" s="12" t="s">
        <v>4</v>
      </c>
      <c r="C848" s="12" t="s">
        <v>33</v>
      </c>
      <c r="D848" s="12" t="s">
        <v>33</v>
      </c>
      <c r="E848" s="13">
        <v>7.4</v>
      </c>
      <c r="F848" s="13">
        <v>1.7</v>
      </c>
      <c r="G848" s="13">
        <v>5.7</v>
      </c>
      <c r="H848" s="8" t="str">
        <f t="shared" si="26"/>
        <v> </v>
      </c>
      <c r="I848" s="8">
        <f t="shared" si="27"/>
        <v>0</v>
      </c>
    </row>
    <row r="849" spans="1:9">
      <c r="A849" s="3">
        <v>43477.6036121204</v>
      </c>
      <c r="B849" s="12" t="s">
        <v>3</v>
      </c>
      <c r="C849" s="12" t="s">
        <v>5</v>
      </c>
      <c r="D849" s="12" t="s">
        <v>33</v>
      </c>
      <c r="E849" s="13">
        <v>11.3</v>
      </c>
      <c r="F849" s="13">
        <v>3.5</v>
      </c>
      <c r="G849" s="13">
        <v>7.8</v>
      </c>
      <c r="H849" s="8" t="str">
        <f t="shared" si="26"/>
        <v>M</v>
      </c>
      <c r="I849" s="8">
        <f t="shared" si="27"/>
        <v>2</v>
      </c>
    </row>
    <row r="850" spans="1:9">
      <c r="A850" s="3">
        <v>43477.6071401566</v>
      </c>
      <c r="B850" s="12" t="s">
        <v>4</v>
      </c>
      <c r="C850" s="12" t="s">
        <v>33</v>
      </c>
      <c r="D850" s="12" t="s">
        <v>5</v>
      </c>
      <c r="E850" s="13">
        <v>6.66</v>
      </c>
      <c r="F850" s="13">
        <v>1.7</v>
      </c>
      <c r="G850" s="13">
        <v>4.96</v>
      </c>
      <c r="H850" s="8" t="str">
        <f t="shared" si="26"/>
        <v> </v>
      </c>
      <c r="I850" s="8">
        <f t="shared" si="27"/>
        <v>0</v>
      </c>
    </row>
    <row r="851" spans="1:9">
      <c r="A851" s="3">
        <v>43477.6083323311</v>
      </c>
      <c r="B851" s="12" t="s">
        <v>4</v>
      </c>
      <c r="C851" s="12" t="s">
        <v>33</v>
      </c>
      <c r="D851" s="12" t="s">
        <v>5</v>
      </c>
      <c r="E851" s="13">
        <v>6.66</v>
      </c>
      <c r="F851" s="13">
        <v>1.7</v>
      </c>
      <c r="G851" s="13">
        <v>4.96</v>
      </c>
      <c r="H851" s="8" t="str">
        <f t="shared" si="26"/>
        <v> </v>
      </c>
      <c r="I851" s="8">
        <f t="shared" si="27"/>
        <v>0</v>
      </c>
    </row>
    <row r="852" spans="1:9">
      <c r="A852" s="3">
        <v>43477.6132325135</v>
      </c>
      <c r="B852" s="12" t="s">
        <v>4</v>
      </c>
      <c r="C852" s="12" t="s">
        <v>33</v>
      </c>
      <c r="D852" s="12" t="s">
        <v>5</v>
      </c>
      <c r="E852" s="13">
        <v>6.66</v>
      </c>
      <c r="F852" s="13">
        <v>1.7</v>
      </c>
      <c r="G852" s="13">
        <v>4.96</v>
      </c>
      <c r="H852" s="8" t="str">
        <f t="shared" si="26"/>
        <v> </v>
      </c>
      <c r="I852" s="8">
        <f t="shared" si="27"/>
        <v>0</v>
      </c>
    </row>
    <row r="853" spans="1:9">
      <c r="A853" s="3">
        <v>43477.6143298072</v>
      </c>
      <c r="B853" s="12" t="s">
        <v>4</v>
      </c>
      <c r="C853" s="12" t="s">
        <v>33</v>
      </c>
      <c r="D853" s="12" t="s">
        <v>5</v>
      </c>
      <c r="E853" s="13">
        <v>6.66</v>
      </c>
      <c r="F853" s="13">
        <v>1.7</v>
      </c>
      <c r="G853" s="13">
        <v>4.96</v>
      </c>
      <c r="H853" s="8" t="str">
        <f t="shared" si="26"/>
        <v> </v>
      </c>
      <c r="I853" s="8">
        <f t="shared" si="27"/>
        <v>0</v>
      </c>
    </row>
    <row r="854" spans="1:9">
      <c r="A854" s="3">
        <v>43477.614363742</v>
      </c>
      <c r="B854" s="12" t="s">
        <v>4</v>
      </c>
      <c r="C854" s="12" t="s">
        <v>33</v>
      </c>
      <c r="D854" s="12" t="s">
        <v>33</v>
      </c>
      <c r="E854" s="13">
        <v>7.4</v>
      </c>
      <c r="F854" s="13">
        <v>1.7</v>
      </c>
      <c r="G854" s="13">
        <v>5.7</v>
      </c>
      <c r="H854" s="8" t="str">
        <f t="shared" si="26"/>
        <v> </v>
      </c>
      <c r="I854" s="8">
        <f t="shared" si="27"/>
        <v>0</v>
      </c>
    </row>
    <row r="855" spans="1:9">
      <c r="A855" s="3">
        <v>43477.6188310534</v>
      </c>
      <c r="B855" s="12" t="s">
        <v>3</v>
      </c>
      <c r="C855" s="12" t="s">
        <v>33</v>
      </c>
      <c r="D855" s="12" t="s">
        <v>33</v>
      </c>
      <c r="E855" s="13">
        <v>6.4</v>
      </c>
      <c r="F855" s="13">
        <v>1.5</v>
      </c>
      <c r="G855" s="13">
        <v>4.9</v>
      </c>
      <c r="H855" s="8" t="str">
        <f t="shared" si="26"/>
        <v> </v>
      </c>
      <c r="I855" s="8">
        <f t="shared" si="27"/>
        <v>0</v>
      </c>
    </row>
    <row r="856" spans="1:9">
      <c r="A856" s="3">
        <v>43477.6206547738</v>
      </c>
      <c r="B856" s="12" t="s">
        <v>2</v>
      </c>
      <c r="C856" s="12" t="s">
        <v>33</v>
      </c>
      <c r="D856" s="12" t="s">
        <v>33</v>
      </c>
      <c r="E856" s="13">
        <v>5.4</v>
      </c>
      <c r="F856" s="13">
        <v>1.2</v>
      </c>
      <c r="G856" s="13">
        <v>4.2</v>
      </c>
      <c r="H856" s="8" t="str">
        <f t="shared" si="26"/>
        <v> </v>
      </c>
      <c r="I856" s="8">
        <f t="shared" si="27"/>
        <v>0</v>
      </c>
    </row>
    <row r="857" spans="1:9">
      <c r="A857" s="3">
        <v>43477.6384370007</v>
      </c>
      <c r="B857" s="12" t="s">
        <v>4</v>
      </c>
      <c r="C857" s="12" t="s">
        <v>33</v>
      </c>
      <c r="D857" s="12" t="s">
        <v>5</v>
      </c>
      <c r="E857" s="13">
        <v>6.66</v>
      </c>
      <c r="F857" s="13">
        <v>1.7</v>
      </c>
      <c r="G857" s="13">
        <v>4.96</v>
      </c>
      <c r="H857" s="8" t="str">
        <f t="shared" si="26"/>
        <v> </v>
      </c>
      <c r="I857" s="8">
        <f t="shared" si="27"/>
        <v>0</v>
      </c>
    </row>
    <row r="858" spans="1:9">
      <c r="A858" s="3">
        <v>43477.6397497291</v>
      </c>
      <c r="B858" s="12" t="s">
        <v>4</v>
      </c>
      <c r="C858" s="12" t="s">
        <v>33</v>
      </c>
      <c r="D858" s="12" t="s">
        <v>33</v>
      </c>
      <c r="E858" s="13">
        <v>7.4</v>
      </c>
      <c r="F858" s="13">
        <v>1.7</v>
      </c>
      <c r="G858" s="13">
        <v>5.7</v>
      </c>
      <c r="H858" s="8" t="str">
        <f t="shared" si="26"/>
        <v> </v>
      </c>
      <c r="I858" s="8">
        <f t="shared" si="27"/>
        <v>0</v>
      </c>
    </row>
    <row r="859" spans="1:9">
      <c r="A859" s="3">
        <v>43477.656321284</v>
      </c>
      <c r="B859" s="12" t="s">
        <v>3</v>
      </c>
      <c r="C859" s="12" t="s">
        <v>33</v>
      </c>
      <c r="D859" s="12" t="s">
        <v>33</v>
      </c>
      <c r="E859" s="13">
        <v>6.4</v>
      </c>
      <c r="F859" s="13">
        <v>1.5</v>
      </c>
      <c r="G859" s="13">
        <v>4.9</v>
      </c>
      <c r="H859" s="8" t="str">
        <f t="shared" si="26"/>
        <v> </v>
      </c>
      <c r="I859" s="8">
        <f t="shared" si="27"/>
        <v>0</v>
      </c>
    </row>
    <row r="860" spans="1:9">
      <c r="A860" s="3">
        <v>43477.6665309385</v>
      </c>
      <c r="B860" s="12" t="s">
        <v>2</v>
      </c>
      <c r="C860" s="12" t="s">
        <v>33</v>
      </c>
      <c r="D860" s="12" t="s">
        <v>33</v>
      </c>
      <c r="E860" s="13">
        <v>5.4</v>
      </c>
      <c r="F860" s="13">
        <v>1.2</v>
      </c>
      <c r="G860" s="13">
        <v>4.2</v>
      </c>
      <c r="H860" s="8" t="str">
        <f t="shared" si="26"/>
        <v> </v>
      </c>
      <c r="I860" s="8">
        <f t="shared" si="27"/>
        <v>0</v>
      </c>
    </row>
    <row r="861" spans="1:9">
      <c r="A861" s="3">
        <v>43477.6667751885</v>
      </c>
      <c r="B861" s="12" t="s">
        <v>3</v>
      </c>
      <c r="C861" s="12" t="s">
        <v>33</v>
      </c>
      <c r="D861" s="12" t="s">
        <v>33</v>
      </c>
      <c r="E861" s="13">
        <v>6.4</v>
      </c>
      <c r="F861" s="13">
        <v>1.5</v>
      </c>
      <c r="G861" s="13">
        <v>4.9</v>
      </c>
      <c r="H861" s="8" t="str">
        <f t="shared" si="26"/>
        <v> </v>
      </c>
      <c r="I861" s="8">
        <f t="shared" si="27"/>
        <v>0</v>
      </c>
    </row>
    <row r="862" spans="1:9">
      <c r="A862" s="3">
        <v>43477.677005397</v>
      </c>
      <c r="B862" s="12" t="s">
        <v>4</v>
      </c>
      <c r="C862" s="12" t="s">
        <v>33</v>
      </c>
      <c r="D862" s="12" t="s">
        <v>5</v>
      </c>
      <c r="E862" s="13">
        <v>6.66</v>
      </c>
      <c r="F862" s="13">
        <v>1.7</v>
      </c>
      <c r="G862" s="13">
        <v>4.96</v>
      </c>
      <c r="H862" s="8" t="str">
        <f t="shared" si="26"/>
        <v> </v>
      </c>
      <c r="I862" s="8">
        <f t="shared" si="27"/>
        <v>0</v>
      </c>
    </row>
    <row r="863" spans="1:9">
      <c r="A863" s="3">
        <v>43477.680491006</v>
      </c>
      <c r="B863" s="12" t="s">
        <v>4</v>
      </c>
      <c r="C863" s="12" t="s">
        <v>33</v>
      </c>
      <c r="D863" s="12" t="s">
        <v>5</v>
      </c>
      <c r="E863" s="13">
        <v>6.66</v>
      </c>
      <c r="F863" s="13">
        <v>1.7</v>
      </c>
      <c r="G863" s="13">
        <v>4.96</v>
      </c>
      <c r="H863" s="8" t="str">
        <f t="shared" si="26"/>
        <v> </v>
      </c>
      <c r="I863" s="8">
        <f t="shared" si="27"/>
        <v>0</v>
      </c>
    </row>
    <row r="864" spans="1:9">
      <c r="A864" s="3">
        <v>43477.6903943656</v>
      </c>
      <c r="B864" s="12" t="s">
        <v>2</v>
      </c>
      <c r="C864" s="12" t="s">
        <v>5</v>
      </c>
      <c r="D864" s="12" t="s">
        <v>33</v>
      </c>
      <c r="E864" s="13">
        <v>10.3</v>
      </c>
      <c r="F864" s="13">
        <v>3.2</v>
      </c>
      <c r="G864" s="13">
        <v>7.1</v>
      </c>
      <c r="H864" s="8" t="str">
        <f t="shared" si="26"/>
        <v>S</v>
      </c>
      <c r="I864" s="8">
        <f t="shared" si="27"/>
        <v>1</v>
      </c>
    </row>
    <row r="865" spans="1:9">
      <c r="A865" s="3">
        <v>43477.6952716282</v>
      </c>
      <c r="B865" s="12" t="s">
        <v>4</v>
      </c>
      <c r="C865" s="12" t="s">
        <v>33</v>
      </c>
      <c r="D865" s="12" t="s">
        <v>5</v>
      </c>
      <c r="E865" s="13">
        <v>6.66</v>
      </c>
      <c r="F865" s="13">
        <v>1.7</v>
      </c>
      <c r="G865" s="13">
        <v>4.96</v>
      </c>
      <c r="H865" s="8" t="str">
        <f t="shared" si="26"/>
        <v> </v>
      </c>
      <c r="I865" s="8">
        <f t="shared" si="27"/>
        <v>0</v>
      </c>
    </row>
    <row r="866" spans="1:9">
      <c r="A866" s="3">
        <v>43477.6978641271</v>
      </c>
      <c r="B866" s="12" t="s">
        <v>4</v>
      </c>
      <c r="C866" s="12" t="s">
        <v>33</v>
      </c>
      <c r="D866" s="12" t="s">
        <v>5</v>
      </c>
      <c r="E866" s="13">
        <v>6.66</v>
      </c>
      <c r="F866" s="13">
        <v>1.7</v>
      </c>
      <c r="G866" s="13">
        <v>4.96</v>
      </c>
      <c r="H866" s="8" t="str">
        <f t="shared" si="26"/>
        <v> </v>
      </c>
      <c r="I866" s="8">
        <f t="shared" si="27"/>
        <v>0</v>
      </c>
    </row>
    <row r="867" spans="1:9">
      <c r="A867" s="3">
        <v>43477.6990010471</v>
      </c>
      <c r="B867" s="12" t="s">
        <v>3</v>
      </c>
      <c r="C867" s="12" t="s">
        <v>33</v>
      </c>
      <c r="D867" s="12" t="s">
        <v>33</v>
      </c>
      <c r="E867" s="13">
        <v>6.4</v>
      </c>
      <c r="F867" s="13">
        <v>1.5</v>
      </c>
      <c r="G867" s="13">
        <v>4.9</v>
      </c>
      <c r="H867" s="8" t="str">
        <f t="shared" si="26"/>
        <v> </v>
      </c>
      <c r="I867" s="8">
        <f t="shared" si="27"/>
        <v>0</v>
      </c>
    </row>
    <row r="868" spans="1:9">
      <c r="A868" s="3">
        <v>43477.7064220282</v>
      </c>
      <c r="B868" s="12" t="s">
        <v>3</v>
      </c>
      <c r="C868" s="12" t="s">
        <v>33</v>
      </c>
      <c r="D868" s="12" t="s">
        <v>33</v>
      </c>
      <c r="E868" s="13">
        <v>6.4</v>
      </c>
      <c r="F868" s="13">
        <v>1.5</v>
      </c>
      <c r="G868" s="13">
        <v>4.9</v>
      </c>
      <c r="H868" s="8" t="str">
        <f t="shared" si="26"/>
        <v> </v>
      </c>
      <c r="I868" s="8">
        <f t="shared" si="27"/>
        <v>0</v>
      </c>
    </row>
    <row r="869" spans="1:9">
      <c r="A869" s="3">
        <v>43477.7079432913</v>
      </c>
      <c r="B869" s="12" t="s">
        <v>4</v>
      </c>
      <c r="C869" s="12" t="s">
        <v>33</v>
      </c>
      <c r="D869" s="12" t="s">
        <v>5</v>
      </c>
      <c r="E869" s="13">
        <v>6.66</v>
      </c>
      <c r="F869" s="13">
        <v>1.7</v>
      </c>
      <c r="G869" s="13">
        <v>4.96</v>
      </c>
      <c r="H869" s="8" t="str">
        <f t="shared" si="26"/>
        <v> </v>
      </c>
      <c r="I869" s="8">
        <f t="shared" si="27"/>
        <v>0</v>
      </c>
    </row>
    <row r="870" spans="1:9">
      <c r="A870" s="3">
        <v>43477.7100207503</v>
      </c>
      <c r="B870" s="12" t="s">
        <v>4</v>
      </c>
      <c r="C870" s="12" t="s">
        <v>33</v>
      </c>
      <c r="D870" s="12" t="s">
        <v>33</v>
      </c>
      <c r="E870" s="13">
        <v>7.4</v>
      </c>
      <c r="F870" s="13">
        <v>1.7</v>
      </c>
      <c r="G870" s="13">
        <v>5.7</v>
      </c>
      <c r="H870" s="8" t="str">
        <f t="shared" si="26"/>
        <v> </v>
      </c>
      <c r="I870" s="8">
        <f t="shared" si="27"/>
        <v>0</v>
      </c>
    </row>
    <row r="871" spans="1:9">
      <c r="A871" s="3">
        <v>43477.7141983059</v>
      </c>
      <c r="B871" s="12" t="s">
        <v>4</v>
      </c>
      <c r="C871" s="12" t="s">
        <v>33</v>
      </c>
      <c r="D871" s="12" t="s">
        <v>5</v>
      </c>
      <c r="E871" s="13">
        <v>6.66</v>
      </c>
      <c r="F871" s="13">
        <v>1.7</v>
      </c>
      <c r="G871" s="13">
        <v>4.96</v>
      </c>
      <c r="H871" s="8" t="str">
        <f t="shared" si="26"/>
        <v> </v>
      </c>
      <c r="I871" s="8">
        <f t="shared" si="27"/>
        <v>0</v>
      </c>
    </row>
    <row r="872" spans="1:9">
      <c r="A872" s="3">
        <v>43477.717753897</v>
      </c>
      <c r="B872" s="12" t="s">
        <v>4</v>
      </c>
      <c r="C872" s="12" t="s">
        <v>33</v>
      </c>
      <c r="D872" s="12" t="s">
        <v>5</v>
      </c>
      <c r="E872" s="13">
        <v>6.66</v>
      </c>
      <c r="F872" s="13">
        <v>1.7</v>
      </c>
      <c r="G872" s="13">
        <v>4.96</v>
      </c>
      <c r="H872" s="8" t="str">
        <f t="shared" si="26"/>
        <v> </v>
      </c>
      <c r="I872" s="8">
        <f t="shared" si="27"/>
        <v>0</v>
      </c>
    </row>
    <row r="873" spans="1:9">
      <c r="A873" s="3">
        <v>43477.7204628551</v>
      </c>
      <c r="B873" s="12" t="s">
        <v>4</v>
      </c>
      <c r="C873" s="12" t="s">
        <v>33</v>
      </c>
      <c r="D873" s="12" t="s">
        <v>5</v>
      </c>
      <c r="E873" s="13">
        <v>6.66</v>
      </c>
      <c r="F873" s="13">
        <v>1.7</v>
      </c>
      <c r="G873" s="13">
        <v>4.96</v>
      </c>
      <c r="H873" s="8" t="str">
        <f t="shared" si="26"/>
        <v> </v>
      </c>
      <c r="I873" s="8">
        <f t="shared" si="27"/>
        <v>0</v>
      </c>
    </row>
    <row r="874" spans="1:9">
      <c r="A874" s="3">
        <v>43477.7279563234</v>
      </c>
      <c r="B874" s="12" t="s">
        <v>3</v>
      </c>
      <c r="C874" s="12" t="s">
        <v>33</v>
      </c>
      <c r="D874" s="12" t="s">
        <v>33</v>
      </c>
      <c r="E874" s="13">
        <v>6.4</v>
      </c>
      <c r="F874" s="13">
        <v>1.5</v>
      </c>
      <c r="G874" s="13">
        <v>4.9</v>
      </c>
      <c r="H874" s="8" t="str">
        <f t="shared" si="26"/>
        <v> </v>
      </c>
      <c r="I874" s="8">
        <f t="shared" si="27"/>
        <v>0</v>
      </c>
    </row>
    <row r="875" spans="1:9">
      <c r="A875" s="3">
        <v>43477.7382678251</v>
      </c>
      <c r="B875" s="12" t="s">
        <v>4</v>
      </c>
      <c r="C875" s="12" t="s">
        <v>33</v>
      </c>
      <c r="D875" s="12" t="s">
        <v>5</v>
      </c>
      <c r="E875" s="13">
        <v>6.66</v>
      </c>
      <c r="F875" s="13">
        <v>1.7</v>
      </c>
      <c r="G875" s="13">
        <v>4.96</v>
      </c>
      <c r="H875" s="8" t="str">
        <f t="shared" si="26"/>
        <v> </v>
      </c>
      <c r="I875" s="8">
        <f t="shared" si="27"/>
        <v>0</v>
      </c>
    </row>
    <row r="876" spans="1:9">
      <c r="A876" s="3">
        <v>43477.7427991248</v>
      </c>
      <c r="B876" s="12" t="s">
        <v>2</v>
      </c>
      <c r="C876" s="12" t="s">
        <v>33</v>
      </c>
      <c r="D876" s="12" t="s">
        <v>33</v>
      </c>
      <c r="E876" s="13">
        <v>5.4</v>
      </c>
      <c r="F876" s="13">
        <v>1.2</v>
      </c>
      <c r="G876" s="13">
        <v>4.2</v>
      </c>
      <c r="H876" s="8" t="str">
        <f t="shared" si="26"/>
        <v> </v>
      </c>
      <c r="I876" s="8">
        <f t="shared" si="27"/>
        <v>0</v>
      </c>
    </row>
    <row r="877" spans="1:9">
      <c r="A877" s="3">
        <v>43477.7574976836</v>
      </c>
      <c r="B877" s="12" t="s">
        <v>4</v>
      </c>
      <c r="C877" s="12" t="s">
        <v>33</v>
      </c>
      <c r="D877" s="12" t="s">
        <v>33</v>
      </c>
      <c r="E877" s="13">
        <v>7.4</v>
      </c>
      <c r="F877" s="13">
        <v>1.7</v>
      </c>
      <c r="G877" s="13">
        <v>5.7</v>
      </c>
      <c r="H877" s="8" t="str">
        <f t="shared" si="26"/>
        <v> </v>
      </c>
      <c r="I877" s="8">
        <f t="shared" si="27"/>
        <v>0</v>
      </c>
    </row>
    <row r="878" spans="1:9">
      <c r="A878" s="3">
        <v>43477.7657005591</v>
      </c>
      <c r="B878" s="12" t="s">
        <v>4</v>
      </c>
      <c r="C878" s="12" t="s">
        <v>33</v>
      </c>
      <c r="D878" s="12" t="s">
        <v>5</v>
      </c>
      <c r="E878" s="13">
        <v>6.66</v>
      </c>
      <c r="F878" s="13">
        <v>1.7</v>
      </c>
      <c r="G878" s="13">
        <v>4.96</v>
      </c>
      <c r="H878" s="8" t="str">
        <f t="shared" si="26"/>
        <v> </v>
      </c>
      <c r="I878" s="8">
        <f t="shared" si="27"/>
        <v>0</v>
      </c>
    </row>
    <row r="879" spans="1:9">
      <c r="A879" s="3">
        <v>43477.7698466441</v>
      </c>
      <c r="B879" s="12" t="s">
        <v>4</v>
      </c>
      <c r="C879" s="12" t="s">
        <v>33</v>
      </c>
      <c r="D879" s="12" t="s">
        <v>5</v>
      </c>
      <c r="E879" s="13">
        <v>6.66</v>
      </c>
      <c r="F879" s="13">
        <v>1.7</v>
      </c>
      <c r="G879" s="13">
        <v>4.96</v>
      </c>
      <c r="H879" s="8" t="str">
        <f t="shared" si="26"/>
        <v> </v>
      </c>
      <c r="I879" s="8">
        <f t="shared" si="27"/>
        <v>0</v>
      </c>
    </row>
    <row r="880" spans="1:9">
      <c r="A880" s="3">
        <v>43477.7829359731</v>
      </c>
      <c r="B880" s="12" t="s">
        <v>2</v>
      </c>
      <c r="C880" s="12" t="s">
        <v>33</v>
      </c>
      <c r="D880" s="12" t="s">
        <v>33</v>
      </c>
      <c r="E880" s="13">
        <v>5.4</v>
      </c>
      <c r="F880" s="13">
        <v>1.2</v>
      </c>
      <c r="G880" s="13">
        <v>4.2</v>
      </c>
      <c r="H880" s="8" t="str">
        <f t="shared" si="26"/>
        <v> </v>
      </c>
      <c r="I880" s="8">
        <f t="shared" si="27"/>
        <v>0</v>
      </c>
    </row>
    <row r="881" spans="1:9">
      <c r="A881" s="3">
        <v>43477.7937670025</v>
      </c>
      <c r="B881" s="12" t="s">
        <v>4</v>
      </c>
      <c r="C881" s="12" t="s">
        <v>33</v>
      </c>
      <c r="D881" s="12" t="s">
        <v>5</v>
      </c>
      <c r="E881" s="13">
        <v>6.66</v>
      </c>
      <c r="F881" s="13">
        <v>1.7</v>
      </c>
      <c r="G881" s="13">
        <v>4.96</v>
      </c>
      <c r="H881" s="8" t="str">
        <f t="shared" si="26"/>
        <v> </v>
      </c>
      <c r="I881" s="8">
        <f t="shared" si="27"/>
        <v>0</v>
      </c>
    </row>
    <row r="882" spans="1:9">
      <c r="A882" s="3">
        <v>43477.7976506814</v>
      </c>
      <c r="B882" s="12" t="s">
        <v>4</v>
      </c>
      <c r="C882" s="12" t="s">
        <v>33</v>
      </c>
      <c r="D882" s="12" t="s">
        <v>5</v>
      </c>
      <c r="E882" s="13">
        <v>6.66</v>
      </c>
      <c r="F882" s="13">
        <v>1.7</v>
      </c>
      <c r="G882" s="13">
        <v>4.96</v>
      </c>
      <c r="H882" s="8" t="str">
        <f t="shared" si="26"/>
        <v> </v>
      </c>
      <c r="I882" s="8">
        <f t="shared" si="27"/>
        <v>0</v>
      </c>
    </row>
    <row r="883" spans="1:9">
      <c r="A883" s="3">
        <v>43477.8018587276</v>
      </c>
      <c r="B883" s="12" t="s">
        <v>4</v>
      </c>
      <c r="C883" s="12" t="s">
        <v>33</v>
      </c>
      <c r="D883" s="12" t="s">
        <v>5</v>
      </c>
      <c r="E883" s="13">
        <v>6.66</v>
      </c>
      <c r="F883" s="13">
        <v>1.7</v>
      </c>
      <c r="G883" s="13">
        <v>4.96</v>
      </c>
      <c r="H883" s="8" t="str">
        <f t="shared" si="26"/>
        <v> </v>
      </c>
      <c r="I883" s="8">
        <f t="shared" si="27"/>
        <v>0</v>
      </c>
    </row>
    <row r="884" spans="1:9">
      <c r="A884" s="3">
        <v>43477.8036597025</v>
      </c>
      <c r="B884" s="12" t="s">
        <v>4</v>
      </c>
      <c r="C884" s="12" t="s">
        <v>5</v>
      </c>
      <c r="D884" s="12" t="s">
        <v>5</v>
      </c>
      <c r="E884" s="13">
        <v>11.56</v>
      </c>
      <c r="F884" s="13">
        <v>3.7</v>
      </c>
      <c r="G884" s="13">
        <v>7.86</v>
      </c>
      <c r="H884" s="8" t="str">
        <f t="shared" si="26"/>
        <v>L</v>
      </c>
      <c r="I884" s="8">
        <f t="shared" si="27"/>
        <v>3</v>
      </c>
    </row>
    <row r="885" spans="1:9">
      <c r="A885" s="3">
        <v>43477.8041112562</v>
      </c>
      <c r="B885" s="12" t="s">
        <v>4</v>
      </c>
      <c r="C885" s="12" t="s">
        <v>33</v>
      </c>
      <c r="D885" s="12" t="s">
        <v>5</v>
      </c>
      <c r="E885" s="13">
        <v>6.66</v>
      </c>
      <c r="F885" s="13">
        <v>1.7</v>
      </c>
      <c r="G885" s="13">
        <v>4.96</v>
      </c>
      <c r="H885" s="8" t="str">
        <f t="shared" si="26"/>
        <v> </v>
      </c>
      <c r="I885" s="8">
        <f t="shared" si="27"/>
        <v>0</v>
      </c>
    </row>
    <row r="886" spans="1:9">
      <c r="A886" s="3">
        <v>43477.8051301222</v>
      </c>
      <c r="B886" s="12" t="s">
        <v>4</v>
      </c>
      <c r="C886" s="12" t="s">
        <v>33</v>
      </c>
      <c r="D886" s="12" t="s">
        <v>5</v>
      </c>
      <c r="E886" s="13">
        <v>6.66</v>
      </c>
      <c r="F886" s="13">
        <v>1.7</v>
      </c>
      <c r="G886" s="13">
        <v>4.96</v>
      </c>
      <c r="H886" s="8" t="str">
        <f t="shared" si="26"/>
        <v> </v>
      </c>
      <c r="I886" s="8">
        <f t="shared" si="27"/>
        <v>0</v>
      </c>
    </row>
    <row r="887" spans="1:9">
      <c r="A887" s="3">
        <v>43477.8082346254</v>
      </c>
      <c r="B887" s="12" t="s">
        <v>2</v>
      </c>
      <c r="C887" s="12" t="s">
        <v>33</v>
      </c>
      <c r="D887" s="12" t="s">
        <v>33</v>
      </c>
      <c r="E887" s="13">
        <v>5.4</v>
      </c>
      <c r="F887" s="13">
        <v>1.2</v>
      </c>
      <c r="G887" s="13">
        <v>4.2</v>
      </c>
      <c r="H887" s="8" t="str">
        <f t="shared" si="26"/>
        <v> </v>
      </c>
      <c r="I887" s="8">
        <f t="shared" si="27"/>
        <v>0</v>
      </c>
    </row>
    <row r="888" spans="1:9">
      <c r="A888" s="3">
        <v>43477.8084060882</v>
      </c>
      <c r="B888" s="12" t="s">
        <v>3</v>
      </c>
      <c r="C888" s="12" t="s">
        <v>33</v>
      </c>
      <c r="D888" s="12" t="s">
        <v>33</v>
      </c>
      <c r="E888" s="13">
        <v>6.4</v>
      </c>
      <c r="F888" s="13">
        <v>1.5</v>
      </c>
      <c r="G888" s="13">
        <v>4.9</v>
      </c>
      <c r="H888" s="8" t="str">
        <f t="shared" si="26"/>
        <v> </v>
      </c>
      <c r="I888" s="8">
        <f t="shared" si="27"/>
        <v>0</v>
      </c>
    </row>
    <row r="889" spans="1:9">
      <c r="A889" s="3">
        <v>43477.8172052859</v>
      </c>
      <c r="B889" s="12" t="s">
        <v>4</v>
      </c>
      <c r="C889" s="12" t="s">
        <v>33</v>
      </c>
      <c r="D889" s="12" t="s">
        <v>5</v>
      </c>
      <c r="E889" s="13">
        <v>6.66</v>
      </c>
      <c r="F889" s="13">
        <v>1.7</v>
      </c>
      <c r="G889" s="13">
        <v>4.96</v>
      </c>
      <c r="H889" s="8" t="str">
        <f t="shared" si="26"/>
        <v> </v>
      </c>
      <c r="I889" s="8">
        <f t="shared" si="27"/>
        <v>0</v>
      </c>
    </row>
    <row r="890" spans="1:9">
      <c r="A890" s="3">
        <v>43477.821283619</v>
      </c>
      <c r="B890" s="12" t="s">
        <v>3</v>
      </c>
      <c r="C890" s="12" t="s">
        <v>33</v>
      </c>
      <c r="D890" s="12" t="s">
        <v>33</v>
      </c>
      <c r="E890" s="13">
        <v>6.4</v>
      </c>
      <c r="F890" s="13">
        <v>1.5</v>
      </c>
      <c r="G890" s="13">
        <v>4.9</v>
      </c>
      <c r="H890" s="8" t="str">
        <f t="shared" si="26"/>
        <v> </v>
      </c>
      <c r="I890" s="8">
        <f t="shared" si="27"/>
        <v>0</v>
      </c>
    </row>
    <row r="891" spans="1:9">
      <c r="A891" s="3">
        <v>43477.8227585401</v>
      </c>
      <c r="B891" s="12" t="s">
        <v>3</v>
      </c>
      <c r="C891" s="12" t="s">
        <v>33</v>
      </c>
      <c r="D891" s="12" t="s">
        <v>33</v>
      </c>
      <c r="E891" s="13">
        <v>6.4</v>
      </c>
      <c r="F891" s="13">
        <v>1.5</v>
      </c>
      <c r="G891" s="13">
        <v>4.9</v>
      </c>
      <c r="H891" s="8" t="str">
        <f t="shared" si="26"/>
        <v> </v>
      </c>
      <c r="I891" s="8">
        <f t="shared" si="27"/>
        <v>0</v>
      </c>
    </row>
    <row r="892" spans="1:9">
      <c r="A892" s="3">
        <v>43477.8230757463</v>
      </c>
      <c r="B892" s="12" t="s">
        <v>4</v>
      </c>
      <c r="C892" s="12" t="s">
        <v>33</v>
      </c>
      <c r="D892" s="12" t="s">
        <v>5</v>
      </c>
      <c r="E892" s="13">
        <v>6.66</v>
      </c>
      <c r="F892" s="13">
        <v>1.7</v>
      </c>
      <c r="G892" s="13">
        <v>4.96</v>
      </c>
      <c r="H892" s="8" t="str">
        <f t="shared" si="26"/>
        <v> </v>
      </c>
      <c r="I892" s="8">
        <f t="shared" si="27"/>
        <v>0</v>
      </c>
    </row>
    <row r="893" spans="1:9">
      <c r="A893" s="3">
        <v>43477.8267427342</v>
      </c>
      <c r="B893" s="12" t="s">
        <v>4</v>
      </c>
      <c r="C893" s="12" t="s">
        <v>33</v>
      </c>
      <c r="D893" s="12" t="s">
        <v>5</v>
      </c>
      <c r="E893" s="13">
        <v>6.66</v>
      </c>
      <c r="F893" s="13">
        <v>1.7</v>
      </c>
      <c r="G893" s="13">
        <v>4.96</v>
      </c>
      <c r="H893" s="8" t="str">
        <f t="shared" si="26"/>
        <v> </v>
      </c>
      <c r="I893" s="8">
        <f t="shared" si="27"/>
        <v>0</v>
      </c>
    </row>
    <row r="894" spans="1:9">
      <c r="A894" s="3">
        <v>43477.8280664446</v>
      </c>
      <c r="B894" s="12" t="s">
        <v>4</v>
      </c>
      <c r="C894" s="12" t="s">
        <v>5</v>
      </c>
      <c r="D894" s="12" t="s">
        <v>5</v>
      </c>
      <c r="E894" s="13">
        <v>11.56</v>
      </c>
      <c r="F894" s="13">
        <v>3.7</v>
      </c>
      <c r="G894" s="13">
        <v>7.86</v>
      </c>
      <c r="H894" s="8" t="str">
        <f t="shared" si="26"/>
        <v>L</v>
      </c>
      <c r="I894" s="8">
        <f t="shared" si="27"/>
        <v>3</v>
      </c>
    </row>
    <row r="895" spans="1:9">
      <c r="A895" s="3">
        <v>43477.8423063821</v>
      </c>
      <c r="B895" s="12" t="s">
        <v>4</v>
      </c>
      <c r="C895" s="12" t="s">
        <v>33</v>
      </c>
      <c r="D895" s="12" t="s">
        <v>33</v>
      </c>
      <c r="E895" s="13">
        <v>7.4</v>
      </c>
      <c r="F895" s="13">
        <v>1.7</v>
      </c>
      <c r="G895" s="13">
        <v>5.7</v>
      </c>
      <c r="H895" s="8" t="str">
        <f t="shared" si="26"/>
        <v> </v>
      </c>
      <c r="I895" s="8">
        <f t="shared" si="27"/>
        <v>0</v>
      </c>
    </row>
    <row r="896" spans="1:9">
      <c r="A896" s="3">
        <v>43477.8473181818</v>
      </c>
      <c r="B896" s="12" t="s">
        <v>3</v>
      </c>
      <c r="C896" s="12" t="s">
        <v>33</v>
      </c>
      <c r="D896" s="12" t="s">
        <v>33</v>
      </c>
      <c r="E896" s="13">
        <v>6.4</v>
      </c>
      <c r="F896" s="13">
        <v>1.5</v>
      </c>
      <c r="G896" s="13">
        <v>4.9</v>
      </c>
      <c r="H896" s="8" t="str">
        <f t="shared" si="26"/>
        <v> </v>
      </c>
      <c r="I896" s="8">
        <f t="shared" si="27"/>
        <v>0</v>
      </c>
    </row>
    <row r="897" spans="1:9">
      <c r="A897" s="3">
        <v>43477.8501284143</v>
      </c>
      <c r="B897" s="12" t="s">
        <v>4</v>
      </c>
      <c r="C897" s="12" t="s">
        <v>33</v>
      </c>
      <c r="D897" s="12" t="s">
        <v>5</v>
      </c>
      <c r="E897" s="13">
        <v>6.66</v>
      </c>
      <c r="F897" s="13">
        <v>1.7</v>
      </c>
      <c r="G897" s="13">
        <v>4.96</v>
      </c>
      <c r="H897" s="8" t="str">
        <f t="shared" si="26"/>
        <v> </v>
      </c>
      <c r="I897" s="8">
        <f t="shared" si="27"/>
        <v>0</v>
      </c>
    </row>
    <row r="898" spans="1:9">
      <c r="A898" s="3">
        <v>43477.8558286888</v>
      </c>
      <c r="B898" s="12" t="s">
        <v>4</v>
      </c>
      <c r="C898" s="12" t="s">
        <v>33</v>
      </c>
      <c r="D898" s="12" t="s">
        <v>5</v>
      </c>
      <c r="E898" s="13">
        <v>6.66</v>
      </c>
      <c r="F898" s="13">
        <v>1.7</v>
      </c>
      <c r="G898" s="13">
        <v>4.96</v>
      </c>
      <c r="H898" s="8" t="str">
        <f t="shared" si="26"/>
        <v> </v>
      </c>
      <c r="I898" s="8">
        <f t="shared" si="27"/>
        <v>0</v>
      </c>
    </row>
    <row r="899" spans="1:9">
      <c r="A899" s="3">
        <v>43477.8581922491</v>
      </c>
      <c r="B899" s="12" t="s">
        <v>3</v>
      </c>
      <c r="C899" s="12" t="s">
        <v>33</v>
      </c>
      <c r="D899" s="12" t="s">
        <v>33</v>
      </c>
      <c r="E899" s="13">
        <v>6.4</v>
      </c>
      <c r="F899" s="13">
        <v>1.5</v>
      </c>
      <c r="G899" s="13">
        <v>4.9</v>
      </c>
      <c r="H899" s="8" t="str">
        <f t="shared" si="26"/>
        <v> </v>
      </c>
      <c r="I899" s="8">
        <f t="shared" si="27"/>
        <v>0</v>
      </c>
    </row>
    <row r="900" spans="1:9">
      <c r="A900" s="3">
        <v>43477.8611235664</v>
      </c>
      <c r="B900" s="12" t="s">
        <v>3</v>
      </c>
      <c r="C900" s="12" t="s">
        <v>33</v>
      </c>
      <c r="D900" s="12" t="s">
        <v>33</v>
      </c>
      <c r="E900" s="13">
        <v>6.4</v>
      </c>
      <c r="F900" s="13">
        <v>1.5</v>
      </c>
      <c r="G900" s="13">
        <v>4.9</v>
      </c>
      <c r="H900" s="8" t="str">
        <f t="shared" si="26"/>
        <v> </v>
      </c>
      <c r="I900" s="8">
        <f t="shared" si="27"/>
        <v>0</v>
      </c>
    </row>
    <row r="901" spans="1:9">
      <c r="A901" s="3">
        <v>43477.8658259557</v>
      </c>
      <c r="B901" s="12" t="s">
        <v>4</v>
      </c>
      <c r="C901" s="12" t="s">
        <v>33</v>
      </c>
      <c r="D901" s="12" t="s">
        <v>5</v>
      </c>
      <c r="E901" s="13">
        <v>6.66</v>
      </c>
      <c r="F901" s="13">
        <v>1.7</v>
      </c>
      <c r="G901" s="13">
        <v>4.96</v>
      </c>
      <c r="H901" s="8" t="str">
        <f t="shared" si="26"/>
        <v> </v>
      </c>
      <c r="I901" s="8">
        <f t="shared" si="27"/>
        <v>0</v>
      </c>
    </row>
    <row r="902" spans="1:9">
      <c r="A902" s="3">
        <v>43477.8662169938</v>
      </c>
      <c r="B902" s="12" t="s">
        <v>4</v>
      </c>
      <c r="C902" s="12" t="s">
        <v>33</v>
      </c>
      <c r="D902" s="12" t="s">
        <v>5</v>
      </c>
      <c r="E902" s="13">
        <v>6.66</v>
      </c>
      <c r="F902" s="13">
        <v>1.7</v>
      </c>
      <c r="G902" s="13">
        <v>4.96</v>
      </c>
      <c r="H902" s="8" t="str">
        <f t="shared" si="26"/>
        <v> </v>
      </c>
      <c r="I902" s="8">
        <f t="shared" si="27"/>
        <v>0</v>
      </c>
    </row>
    <row r="903" spans="1:9">
      <c r="A903" s="3">
        <v>43477.8664018455</v>
      </c>
      <c r="B903" s="12" t="s">
        <v>3</v>
      </c>
      <c r="C903" s="12" t="s">
        <v>5</v>
      </c>
      <c r="D903" s="12" t="s">
        <v>33</v>
      </c>
      <c r="E903" s="13">
        <v>11.3</v>
      </c>
      <c r="F903" s="13">
        <v>3.5</v>
      </c>
      <c r="G903" s="13">
        <v>7.8</v>
      </c>
      <c r="H903" s="8" t="str">
        <f t="shared" si="26"/>
        <v>M</v>
      </c>
      <c r="I903" s="8">
        <f t="shared" si="27"/>
        <v>2</v>
      </c>
    </row>
    <row r="904" spans="1:9">
      <c r="A904" s="3">
        <v>43477.8786379037</v>
      </c>
      <c r="B904" s="12" t="s">
        <v>4</v>
      </c>
      <c r="C904" s="12" t="s">
        <v>5</v>
      </c>
      <c r="D904" s="12" t="s">
        <v>5</v>
      </c>
      <c r="E904" s="13">
        <v>11.56</v>
      </c>
      <c r="F904" s="13">
        <v>3.7</v>
      </c>
      <c r="G904" s="13">
        <v>7.86</v>
      </c>
      <c r="H904" s="8" t="str">
        <f t="shared" si="26"/>
        <v>L</v>
      </c>
      <c r="I904" s="8">
        <f t="shared" si="27"/>
        <v>3</v>
      </c>
    </row>
    <row r="905" spans="1:9">
      <c r="A905" s="3">
        <v>43477.8795161106</v>
      </c>
      <c r="B905" s="12" t="s">
        <v>4</v>
      </c>
      <c r="C905" s="12" t="s">
        <v>5</v>
      </c>
      <c r="D905" s="12" t="s">
        <v>5</v>
      </c>
      <c r="E905" s="13">
        <v>11.56</v>
      </c>
      <c r="F905" s="13">
        <v>3.7</v>
      </c>
      <c r="G905" s="13">
        <v>7.86</v>
      </c>
      <c r="H905" s="8" t="str">
        <f t="shared" si="26"/>
        <v>L</v>
      </c>
      <c r="I905" s="8">
        <f t="shared" si="27"/>
        <v>3</v>
      </c>
    </row>
    <row r="906" spans="1:9">
      <c r="A906" s="3">
        <v>43477.8813327571</v>
      </c>
      <c r="B906" s="12" t="s">
        <v>2</v>
      </c>
      <c r="C906" s="12" t="s">
        <v>33</v>
      </c>
      <c r="D906" s="12" t="s">
        <v>33</v>
      </c>
      <c r="E906" s="13">
        <v>5.4</v>
      </c>
      <c r="F906" s="13">
        <v>1.2</v>
      </c>
      <c r="G906" s="13">
        <v>4.2</v>
      </c>
      <c r="H906" s="8" t="str">
        <f t="shared" si="26"/>
        <v> </v>
      </c>
      <c r="I906" s="8">
        <f t="shared" si="27"/>
        <v>0</v>
      </c>
    </row>
    <row r="907" spans="1:9">
      <c r="A907" s="3">
        <v>43477.8883918103</v>
      </c>
      <c r="B907" s="12" t="s">
        <v>4</v>
      </c>
      <c r="C907" s="12" t="s">
        <v>5</v>
      </c>
      <c r="D907" s="12" t="s">
        <v>5</v>
      </c>
      <c r="E907" s="13">
        <v>11.56</v>
      </c>
      <c r="F907" s="13">
        <v>3.7</v>
      </c>
      <c r="G907" s="13">
        <v>7.86</v>
      </c>
      <c r="H907" s="8" t="str">
        <f t="shared" si="26"/>
        <v>L</v>
      </c>
      <c r="I907" s="8">
        <f t="shared" si="27"/>
        <v>3</v>
      </c>
    </row>
    <row r="908" spans="1:9">
      <c r="A908" s="3">
        <v>43477.890115009</v>
      </c>
      <c r="B908" s="12" t="s">
        <v>4</v>
      </c>
      <c r="C908" s="12" t="s">
        <v>33</v>
      </c>
      <c r="D908" s="12" t="s">
        <v>33</v>
      </c>
      <c r="E908" s="13">
        <v>7.4</v>
      </c>
      <c r="F908" s="13">
        <v>1.7</v>
      </c>
      <c r="G908" s="13">
        <v>5.7</v>
      </c>
      <c r="H908" s="8" t="str">
        <f t="shared" ref="H908:H971" si="28">IF(C908="Yes",B908," ")</f>
        <v> </v>
      </c>
      <c r="I908" s="8">
        <f t="shared" ref="I908:I971" si="29">IF(H908="S",1,IF(H908="M",2,IF(H908="L",3,0)))</f>
        <v>0</v>
      </c>
    </row>
    <row r="909" spans="1:9">
      <c r="A909" s="3">
        <v>43477.890678662</v>
      </c>
      <c r="B909" s="12" t="s">
        <v>4</v>
      </c>
      <c r="C909" s="12" t="s">
        <v>33</v>
      </c>
      <c r="D909" s="12" t="s">
        <v>5</v>
      </c>
      <c r="E909" s="13">
        <v>6.66</v>
      </c>
      <c r="F909" s="13">
        <v>1.7</v>
      </c>
      <c r="G909" s="13">
        <v>4.96</v>
      </c>
      <c r="H909" s="8" t="str">
        <f t="shared" si="28"/>
        <v> </v>
      </c>
      <c r="I909" s="8">
        <f t="shared" si="29"/>
        <v>0</v>
      </c>
    </row>
    <row r="910" spans="1:9">
      <c r="A910" s="3">
        <v>43477.8917368955</v>
      </c>
      <c r="B910" s="12" t="s">
        <v>2</v>
      </c>
      <c r="C910" s="12" t="s">
        <v>5</v>
      </c>
      <c r="D910" s="12" t="s">
        <v>33</v>
      </c>
      <c r="E910" s="13">
        <v>10.3</v>
      </c>
      <c r="F910" s="13">
        <v>3.2</v>
      </c>
      <c r="G910" s="13">
        <v>7.1</v>
      </c>
      <c r="H910" s="8" t="str">
        <f t="shared" si="28"/>
        <v>S</v>
      </c>
      <c r="I910" s="8">
        <f t="shared" si="29"/>
        <v>1</v>
      </c>
    </row>
    <row r="911" spans="1:9">
      <c r="A911" s="3">
        <v>43477.9004642062</v>
      </c>
      <c r="B911" s="12" t="s">
        <v>3</v>
      </c>
      <c r="C911" s="12" t="s">
        <v>33</v>
      </c>
      <c r="D911" s="12" t="s">
        <v>33</v>
      </c>
      <c r="E911" s="13">
        <v>6.4</v>
      </c>
      <c r="F911" s="13">
        <v>1.5</v>
      </c>
      <c r="G911" s="13">
        <v>4.9</v>
      </c>
      <c r="H911" s="8" t="str">
        <f t="shared" si="28"/>
        <v> </v>
      </c>
      <c r="I911" s="8">
        <f t="shared" si="29"/>
        <v>0</v>
      </c>
    </row>
    <row r="912" spans="1:9">
      <c r="A912" s="3">
        <v>43477.9055477</v>
      </c>
      <c r="B912" s="12" t="s">
        <v>4</v>
      </c>
      <c r="C912" s="12" t="s">
        <v>33</v>
      </c>
      <c r="D912" s="12" t="s">
        <v>5</v>
      </c>
      <c r="E912" s="13">
        <v>6.66</v>
      </c>
      <c r="F912" s="13">
        <v>1.7</v>
      </c>
      <c r="G912" s="13">
        <v>4.96</v>
      </c>
      <c r="H912" s="8" t="str">
        <f t="shared" si="28"/>
        <v> </v>
      </c>
      <c r="I912" s="8">
        <f t="shared" si="29"/>
        <v>0</v>
      </c>
    </row>
    <row r="913" spans="1:9">
      <c r="A913" s="3">
        <v>43477.9288951824</v>
      </c>
      <c r="B913" s="12" t="s">
        <v>4</v>
      </c>
      <c r="C913" s="12" t="s">
        <v>33</v>
      </c>
      <c r="D913" s="12" t="s">
        <v>5</v>
      </c>
      <c r="E913" s="13">
        <v>6.66</v>
      </c>
      <c r="F913" s="13">
        <v>1.7</v>
      </c>
      <c r="G913" s="13">
        <v>4.96</v>
      </c>
      <c r="H913" s="8" t="str">
        <f t="shared" si="28"/>
        <v> </v>
      </c>
      <c r="I913" s="8">
        <f t="shared" si="29"/>
        <v>0</v>
      </c>
    </row>
    <row r="914" spans="1:9">
      <c r="A914" s="3">
        <v>43477.9292787295</v>
      </c>
      <c r="B914" s="12" t="s">
        <v>4</v>
      </c>
      <c r="C914" s="12" t="s">
        <v>33</v>
      </c>
      <c r="D914" s="12" t="s">
        <v>5</v>
      </c>
      <c r="E914" s="13">
        <v>6.66</v>
      </c>
      <c r="F914" s="13">
        <v>1.7</v>
      </c>
      <c r="G914" s="13">
        <v>4.96</v>
      </c>
      <c r="H914" s="8" t="str">
        <f t="shared" si="28"/>
        <v> </v>
      </c>
      <c r="I914" s="8">
        <f t="shared" si="29"/>
        <v>0</v>
      </c>
    </row>
    <row r="915" spans="1:9">
      <c r="A915" s="3">
        <v>43477.932257913</v>
      </c>
      <c r="B915" s="12" t="s">
        <v>4</v>
      </c>
      <c r="C915" s="12" t="s">
        <v>33</v>
      </c>
      <c r="D915" s="12" t="s">
        <v>5</v>
      </c>
      <c r="E915" s="13">
        <v>6.66</v>
      </c>
      <c r="F915" s="13">
        <v>1.7</v>
      </c>
      <c r="G915" s="13">
        <v>4.96</v>
      </c>
      <c r="H915" s="8" t="str">
        <f t="shared" si="28"/>
        <v> </v>
      </c>
      <c r="I915" s="8">
        <f t="shared" si="29"/>
        <v>0</v>
      </c>
    </row>
    <row r="916" spans="1:9">
      <c r="A916" s="3">
        <v>43477.9366462065</v>
      </c>
      <c r="B916" s="12" t="s">
        <v>4</v>
      </c>
      <c r="C916" s="12" t="s">
        <v>33</v>
      </c>
      <c r="D916" s="12" t="s">
        <v>5</v>
      </c>
      <c r="E916" s="13">
        <v>6.66</v>
      </c>
      <c r="F916" s="13">
        <v>1.7</v>
      </c>
      <c r="G916" s="13">
        <v>4.96</v>
      </c>
      <c r="H916" s="8" t="str">
        <f t="shared" si="28"/>
        <v> </v>
      </c>
      <c r="I916" s="8">
        <f t="shared" si="29"/>
        <v>0</v>
      </c>
    </row>
    <row r="917" spans="1:9">
      <c r="A917" s="3">
        <v>43477.9420678544</v>
      </c>
      <c r="B917" s="12" t="s">
        <v>2</v>
      </c>
      <c r="C917" s="12" t="s">
        <v>33</v>
      </c>
      <c r="D917" s="12" t="s">
        <v>33</v>
      </c>
      <c r="E917" s="13">
        <v>5.4</v>
      </c>
      <c r="F917" s="13">
        <v>1.2</v>
      </c>
      <c r="G917" s="13">
        <v>4.2</v>
      </c>
      <c r="H917" s="8" t="str">
        <f t="shared" si="28"/>
        <v> </v>
      </c>
      <c r="I917" s="8">
        <f t="shared" si="29"/>
        <v>0</v>
      </c>
    </row>
    <row r="918" spans="1:9">
      <c r="A918" s="3">
        <v>43477.9535372699</v>
      </c>
      <c r="B918" s="12" t="s">
        <v>4</v>
      </c>
      <c r="C918" s="12" t="s">
        <v>33</v>
      </c>
      <c r="D918" s="12" t="s">
        <v>5</v>
      </c>
      <c r="E918" s="13">
        <v>6.66</v>
      </c>
      <c r="F918" s="13">
        <v>1.7</v>
      </c>
      <c r="G918" s="13">
        <v>4.96</v>
      </c>
      <c r="H918" s="8" t="str">
        <f t="shared" si="28"/>
        <v> </v>
      </c>
      <c r="I918" s="8">
        <f t="shared" si="29"/>
        <v>0</v>
      </c>
    </row>
    <row r="919" spans="1:9">
      <c r="A919" s="3">
        <v>43477.9554084729</v>
      </c>
      <c r="B919" s="12" t="s">
        <v>4</v>
      </c>
      <c r="C919" s="12" t="s">
        <v>33</v>
      </c>
      <c r="D919" s="12" t="s">
        <v>5</v>
      </c>
      <c r="E919" s="13">
        <v>6.66</v>
      </c>
      <c r="F919" s="13">
        <v>1.7</v>
      </c>
      <c r="G919" s="13">
        <v>4.96</v>
      </c>
      <c r="H919" s="8" t="str">
        <f t="shared" si="28"/>
        <v> </v>
      </c>
      <c r="I919" s="8">
        <f t="shared" si="29"/>
        <v>0</v>
      </c>
    </row>
    <row r="920" spans="1:9">
      <c r="A920" s="3">
        <v>43477.9628347163</v>
      </c>
      <c r="B920" s="12" t="s">
        <v>4</v>
      </c>
      <c r="C920" s="12" t="s">
        <v>33</v>
      </c>
      <c r="D920" s="12" t="s">
        <v>33</v>
      </c>
      <c r="E920" s="13">
        <v>7.4</v>
      </c>
      <c r="F920" s="13">
        <v>1.7</v>
      </c>
      <c r="G920" s="13">
        <v>5.7</v>
      </c>
      <c r="H920" s="8" t="str">
        <f t="shared" si="28"/>
        <v> </v>
      </c>
      <c r="I920" s="8">
        <f t="shared" si="29"/>
        <v>0</v>
      </c>
    </row>
    <row r="921" spans="1:9">
      <c r="A921" s="3">
        <v>43477.972569552</v>
      </c>
      <c r="B921" s="12" t="s">
        <v>4</v>
      </c>
      <c r="C921" s="12" t="s">
        <v>33</v>
      </c>
      <c r="D921" s="12" t="s">
        <v>5</v>
      </c>
      <c r="E921" s="13">
        <v>6.66</v>
      </c>
      <c r="F921" s="13">
        <v>1.7</v>
      </c>
      <c r="G921" s="13">
        <v>4.96</v>
      </c>
      <c r="H921" s="8" t="str">
        <f t="shared" si="28"/>
        <v> </v>
      </c>
      <c r="I921" s="8">
        <f t="shared" si="29"/>
        <v>0</v>
      </c>
    </row>
    <row r="922" spans="1:9">
      <c r="A922" s="3">
        <v>43477.9781523514</v>
      </c>
      <c r="B922" s="12" t="s">
        <v>2</v>
      </c>
      <c r="C922" s="12" t="s">
        <v>5</v>
      </c>
      <c r="D922" s="12" t="s">
        <v>33</v>
      </c>
      <c r="E922" s="13">
        <v>10.3</v>
      </c>
      <c r="F922" s="13">
        <v>3.2</v>
      </c>
      <c r="G922" s="13">
        <v>7.1</v>
      </c>
      <c r="H922" s="8" t="str">
        <f t="shared" si="28"/>
        <v>S</v>
      </c>
      <c r="I922" s="8">
        <f t="shared" si="29"/>
        <v>1</v>
      </c>
    </row>
    <row r="923" spans="1:9">
      <c r="A923" s="3">
        <v>43477.9820408168</v>
      </c>
      <c r="B923" s="12" t="s">
        <v>4</v>
      </c>
      <c r="C923" s="12" t="s">
        <v>33</v>
      </c>
      <c r="D923" s="12" t="s">
        <v>5</v>
      </c>
      <c r="E923" s="13">
        <v>6.66</v>
      </c>
      <c r="F923" s="13">
        <v>1.7</v>
      </c>
      <c r="G923" s="13">
        <v>4.96</v>
      </c>
      <c r="H923" s="8" t="str">
        <f t="shared" si="28"/>
        <v> </v>
      </c>
      <c r="I923" s="8">
        <f t="shared" si="29"/>
        <v>0</v>
      </c>
    </row>
    <row r="924" spans="1:9">
      <c r="A924" s="3">
        <v>43477.9849375359</v>
      </c>
      <c r="B924" s="12" t="s">
        <v>3</v>
      </c>
      <c r="C924" s="12" t="s">
        <v>33</v>
      </c>
      <c r="D924" s="12" t="s">
        <v>33</v>
      </c>
      <c r="E924" s="13">
        <v>6.4</v>
      </c>
      <c r="F924" s="13">
        <v>1.5</v>
      </c>
      <c r="G924" s="13">
        <v>4.9</v>
      </c>
      <c r="H924" s="8" t="str">
        <f t="shared" si="28"/>
        <v> </v>
      </c>
      <c r="I924" s="8">
        <f t="shared" si="29"/>
        <v>0</v>
      </c>
    </row>
    <row r="925" spans="1:9">
      <c r="A925" s="3">
        <v>43477.9851483499</v>
      </c>
      <c r="B925" s="12" t="s">
        <v>4</v>
      </c>
      <c r="C925" s="12" t="s">
        <v>33</v>
      </c>
      <c r="D925" s="12" t="s">
        <v>33</v>
      </c>
      <c r="E925" s="13">
        <v>7.4</v>
      </c>
      <c r="F925" s="13">
        <v>1.7</v>
      </c>
      <c r="G925" s="13">
        <v>5.7</v>
      </c>
      <c r="H925" s="8" t="str">
        <f t="shared" si="28"/>
        <v> </v>
      </c>
      <c r="I925" s="8">
        <f t="shared" si="29"/>
        <v>0</v>
      </c>
    </row>
    <row r="926" spans="1:9">
      <c r="A926" s="3">
        <v>43477.987275958</v>
      </c>
      <c r="B926" s="12" t="s">
        <v>4</v>
      </c>
      <c r="C926" s="12" t="s">
        <v>33</v>
      </c>
      <c r="D926" s="12" t="s">
        <v>5</v>
      </c>
      <c r="E926" s="13">
        <v>6.66</v>
      </c>
      <c r="F926" s="13">
        <v>1.7</v>
      </c>
      <c r="G926" s="13">
        <v>4.96</v>
      </c>
      <c r="H926" s="8" t="str">
        <f t="shared" si="28"/>
        <v> </v>
      </c>
      <c r="I926" s="8">
        <f t="shared" si="29"/>
        <v>0</v>
      </c>
    </row>
    <row r="927" spans="1:9">
      <c r="A927" s="3">
        <v>43477.9954384051</v>
      </c>
      <c r="B927" s="12" t="s">
        <v>3</v>
      </c>
      <c r="C927" s="12" t="s">
        <v>33</v>
      </c>
      <c r="D927" s="12" t="s">
        <v>33</v>
      </c>
      <c r="E927" s="13">
        <v>6.4</v>
      </c>
      <c r="F927" s="13">
        <v>1.5</v>
      </c>
      <c r="G927" s="13">
        <v>4.9</v>
      </c>
      <c r="H927" s="8" t="str">
        <f t="shared" si="28"/>
        <v> </v>
      </c>
      <c r="I927" s="8">
        <f t="shared" si="29"/>
        <v>0</v>
      </c>
    </row>
    <row r="928" spans="1:9">
      <c r="A928" s="3">
        <v>43477.9967865962</v>
      </c>
      <c r="B928" s="12" t="s">
        <v>4</v>
      </c>
      <c r="C928" s="12" t="s">
        <v>33</v>
      </c>
      <c r="D928" s="12" t="s">
        <v>5</v>
      </c>
      <c r="E928" s="13">
        <v>6.66</v>
      </c>
      <c r="F928" s="13">
        <v>1.7</v>
      </c>
      <c r="G928" s="13">
        <v>4.96</v>
      </c>
      <c r="H928" s="8" t="str">
        <f t="shared" si="28"/>
        <v> </v>
      </c>
      <c r="I928" s="8">
        <f t="shared" si="29"/>
        <v>0</v>
      </c>
    </row>
    <row r="929" spans="1:9">
      <c r="A929" s="3">
        <v>43478.0054643274</v>
      </c>
      <c r="B929" s="12" t="s">
        <v>4</v>
      </c>
      <c r="C929" s="12" t="s">
        <v>33</v>
      </c>
      <c r="D929" s="12" t="s">
        <v>5</v>
      </c>
      <c r="E929" s="13">
        <v>6.66</v>
      </c>
      <c r="F929" s="13">
        <v>1.7</v>
      </c>
      <c r="G929" s="13">
        <v>4.96</v>
      </c>
      <c r="H929" s="8" t="str">
        <f t="shared" si="28"/>
        <v> </v>
      </c>
      <c r="I929" s="8">
        <f t="shared" si="29"/>
        <v>0</v>
      </c>
    </row>
    <row r="930" spans="1:9">
      <c r="A930" s="3">
        <v>43478.0155145768</v>
      </c>
      <c r="B930" s="12" t="s">
        <v>4</v>
      </c>
      <c r="C930" s="12" t="s">
        <v>33</v>
      </c>
      <c r="D930" s="12" t="s">
        <v>5</v>
      </c>
      <c r="E930" s="13">
        <v>6.66</v>
      </c>
      <c r="F930" s="13">
        <v>1.7</v>
      </c>
      <c r="G930" s="13">
        <v>4.96</v>
      </c>
      <c r="H930" s="8" t="str">
        <f t="shared" si="28"/>
        <v> </v>
      </c>
      <c r="I930" s="8">
        <f t="shared" si="29"/>
        <v>0</v>
      </c>
    </row>
    <row r="931" spans="1:9">
      <c r="A931" s="3">
        <v>43478.0254919726</v>
      </c>
      <c r="B931" s="12" t="s">
        <v>3</v>
      </c>
      <c r="C931" s="12" t="s">
        <v>33</v>
      </c>
      <c r="D931" s="12" t="s">
        <v>33</v>
      </c>
      <c r="E931" s="13">
        <v>6.4</v>
      </c>
      <c r="F931" s="13">
        <v>1.5</v>
      </c>
      <c r="G931" s="13">
        <v>4.9</v>
      </c>
      <c r="H931" s="8" t="str">
        <f t="shared" si="28"/>
        <v> </v>
      </c>
      <c r="I931" s="8">
        <f t="shared" si="29"/>
        <v>0</v>
      </c>
    </row>
    <row r="932" spans="1:9">
      <c r="A932" s="3">
        <v>43478.0341627035</v>
      </c>
      <c r="B932" s="12" t="s">
        <v>4</v>
      </c>
      <c r="C932" s="12" t="s">
        <v>33</v>
      </c>
      <c r="D932" s="12" t="s">
        <v>5</v>
      </c>
      <c r="E932" s="13">
        <v>6.66</v>
      </c>
      <c r="F932" s="13">
        <v>1.7</v>
      </c>
      <c r="G932" s="13">
        <v>4.96</v>
      </c>
      <c r="H932" s="8" t="str">
        <f t="shared" si="28"/>
        <v> </v>
      </c>
      <c r="I932" s="8">
        <f t="shared" si="29"/>
        <v>0</v>
      </c>
    </row>
    <row r="933" spans="1:9">
      <c r="A933" s="3">
        <v>43478.0373480014</v>
      </c>
      <c r="B933" s="12" t="s">
        <v>4</v>
      </c>
      <c r="C933" s="12" t="s">
        <v>33</v>
      </c>
      <c r="D933" s="12" t="s">
        <v>33</v>
      </c>
      <c r="E933" s="13">
        <v>7.4</v>
      </c>
      <c r="F933" s="13">
        <v>1.7</v>
      </c>
      <c r="G933" s="13">
        <v>5.7</v>
      </c>
      <c r="H933" s="8" t="str">
        <f t="shared" si="28"/>
        <v> </v>
      </c>
      <c r="I933" s="8">
        <f t="shared" si="29"/>
        <v>0</v>
      </c>
    </row>
    <row r="934" spans="1:9">
      <c r="A934" s="3">
        <v>43478.0382652111</v>
      </c>
      <c r="B934" s="12" t="s">
        <v>3</v>
      </c>
      <c r="C934" s="12" t="s">
        <v>33</v>
      </c>
      <c r="D934" s="12" t="s">
        <v>33</v>
      </c>
      <c r="E934" s="13">
        <v>6.4</v>
      </c>
      <c r="F934" s="13">
        <v>1.5</v>
      </c>
      <c r="G934" s="13">
        <v>4.9</v>
      </c>
      <c r="H934" s="8" t="str">
        <f t="shared" si="28"/>
        <v> </v>
      </c>
      <c r="I934" s="8">
        <f t="shared" si="29"/>
        <v>0</v>
      </c>
    </row>
    <row r="935" spans="1:9">
      <c r="A935" s="3">
        <v>43478.0614205229</v>
      </c>
      <c r="B935" s="12" t="s">
        <v>4</v>
      </c>
      <c r="C935" s="12" t="s">
        <v>33</v>
      </c>
      <c r="D935" s="12" t="s">
        <v>5</v>
      </c>
      <c r="E935" s="13">
        <v>6.66</v>
      </c>
      <c r="F935" s="13">
        <v>1.7</v>
      </c>
      <c r="G935" s="13">
        <v>4.96</v>
      </c>
      <c r="H935" s="8" t="str">
        <f t="shared" si="28"/>
        <v> </v>
      </c>
      <c r="I935" s="8">
        <f t="shared" si="29"/>
        <v>0</v>
      </c>
    </row>
    <row r="936" spans="1:9">
      <c r="A936" s="3">
        <v>43478.0661071216</v>
      </c>
      <c r="B936" s="12" t="s">
        <v>4</v>
      </c>
      <c r="C936" s="12" t="s">
        <v>33</v>
      </c>
      <c r="D936" s="12" t="s">
        <v>5</v>
      </c>
      <c r="E936" s="13">
        <v>6.66</v>
      </c>
      <c r="F936" s="13">
        <v>1.7</v>
      </c>
      <c r="G936" s="13">
        <v>4.96</v>
      </c>
      <c r="H936" s="8" t="str">
        <f t="shared" si="28"/>
        <v> </v>
      </c>
      <c r="I936" s="8">
        <f t="shared" si="29"/>
        <v>0</v>
      </c>
    </row>
    <row r="937" spans="1:9">
      <c r="A937" s="3">
        <v>43478.0873539771</v>
      </c>
      <c r="B937" s="12" t="s">
        <v>4</v>
      </c>
      <c r="C937" s="12" t="s">
        <v>33</v>
      </c>
      <c r="D937" s="12" t="s">
        <v>5</v>
      </c>
      <c r="E937" s="13">
        <v>6.66</v>
      </c>
      <c r="F937" s="13">
        <v>1.7</v>
      </c>
      <c r="G937" s="13">
        <v>4.96</v>
      </c>
      <c r="H937" s="8" t="str">
        <f t="shared" si="28"/>
        <v> </v>
      </c>
      <c r="I937" s="8">
        <f t="shared" si="29"/>
        <v>0</v>
      </c>
    </row>
    <row r="938" spans="1:9">
      <c r="A938" s="3">
        <v>43478.0914039707</v>
      </c>
      <c r="B938" s="12" t="s">
        <v>4</v>
      </c>
      <c r="C938" s="12" t="s">
        <v>33</v>
      </c>
      <c r="D938" s="12" t="s">
        <v>33</v>
      </c>
      <c r="E938" s="13">
        <v>7.4</v>
      </c>
      <c r="F938" s="13">
        <v>1.7</v>
      </c>
      <c r="G938" s="13">
        <v>5.7</v>
      </c>
      <c r="H938" s="8" t="str">
        <f t="shared" si="28"/>
        <v> </v>
      </c>
      <c r="I938" s="8">
        <f t="shared" si="29"/>
        <v>0</v>
      </c>
    </row>
    <row r="939" spans="1:9">
      <c r="A939" s="3">
        <v>43478.0975075162</v>
      </c>
      <c r="B939" s="12" t="s">
        <v>4</v>
      </c>
      <c r="C939" s="12" t="s">
        <v>33</v>
      </c>
      <c r="D939" s="12" t="s">
        <v>5</v>
      </c>
      <c r="E939" s="13">
        <v>6.66</v>
      </c>
      <c r="F939" s="13">
        <v>1.7</v>
      </c>
      <c r="G939" s="13">
        <v>4.96</v>
      </c>
      <c r="H939" s="8" t="str">
        <f t="shared" si="28"/>
        <v> </v>
      </c>
      <c r="I939" s="8">
        <f t="shared" si="29"/>
        <v>0</v>
      </c>
    </row>
    <row r="940" spans="1:9">
      <c r="A940" s="3">
        <v>43478.1056998762</v>
      </c>
      <c r="B940" s="12" t="s">
        <v>3</v>
      </c>
      <c r="C940" s="12" t="s">
        <v>33</v>
      </c>
      <c r="D940" s="12" t="s">
        <v>33</v>
      </c>
      <c r="E940" s="13">
        <v>6.4</v>
      </c>
      <c r="F940" s="13">
        <v>1.5</v>
      </c>
      <c r="G940" s="13">
        <v>4.9</v>
      </c>
      <c r="H940" s="8" t="str">
        <f t="shared" si="28"/>
        <v> </v>
      </c>
      <c r="I940" s="8">
        <f t="shared" si="29"/>
        <v>0</v>
      </c>
    </row>
    <row r="941" spans="1:9">
      <c r="A941" s="3">
        <v>43478.1060694395</v>
      </c>
      <c r="B941" s="12" t="s">
        <v>4</v>
      </c>
      <c r="C941" s="12" t="s">
        <v>5</v>
      </c>
      <c r="D941" s="12" t="s">
        <v>33</v>
      </c>
      <c r="E941" s="13">
        <v>12.3</v>
      </c>
      <c r="F941" s="13">
        <v>3.7</v>
      </c>
      <c r="G941" s="13">
        <v>8.6</v>
      </c>
      <c r="H941" s="8" t="str">
        <f t="shared" si="28"/>
        <v>L</v>
      </c>
      <c r="I941" s="8">
        <f t="shared" si="29"/>
        <v>3</v>
      </c>
    </row>
    <row r="942" spans="1:9">
      <c r="A942" s="3">
        <v>43478.1192261603</v>
      </c>
      <c r="B942" s="12" t="s">
        <v>4</v>
      </c>
      <c r="C942" s="12" t="s">
        <v>33</v>
      </c>
      <c r="D942" s="12" t="s">
        <v>5</v>
      </c>
      <c r="E942" s="13">
        <v>6.66</v>
      </c>
      <c r="F942" s="13">
        <v>1.7</v>
      </c>
      <c r="G942" s="13">
        <v>4.96</v>
      </c>
      <c r="H942" s="8" t="str">
        <f t="shared" si="28"/>
        <v> </v>
      </c>
      <c r="I942" s="8">
        <f t="shared" si="29"/>
        <v>0</v>
      </c>
    </row>
    <row r="943" spans="1:9">
      <c r="A943" s="3">
        <v>43478.1327854068</v>
      </c>
      <c r="B943" s="12" t="s">
        <v>4</v>
      </c>
      <c r="C943" s="12" t="s">
        <v>33</v>
      </c>
      <c r="D943" s="12" t="s">
        <v>5</v>
      </c>
      <c r="E943" s="13">
        <v>6.66</v>
      </c>
      <c r="F943" s="13">
        <v>1.7</v>
      </c>
      <c r="G943" s="13">
        <v>4.96</v>
      </c>
      <c r="H943" s="8" t="str">
        <f t="shared" si="28"/>
        <v> </v>
      </c>
      <c r="I943" s="8">
        <f t="shared" si="29"/>
        <v>0</v>
      </c>
    </row>
    <row r="944" spans="1:9">
      <c r="A944" s="3">
        <v>43478.1445595557</v>
      </c>
      <c r="B944" s="12" t="s">
        <v>4</v>
      </c>
      <c r="C944" s="12" t="s">
        <v>33</v>
      </c>
      <c r="D944" s="12" t="s">
        <v>33</v>
      </c>
      <c r="E944" s="13">
        <v>7.4</v>
      </c>
      <c r="F944" s="13">
        <v>1.7</v>
      </c>
      <c r="G944" s="13">
        <v>5.7</v>
      </c>
      <c r="H944" s="8" t="str">
        <f t="shared" si="28"/>
        <v> </v>
      </c>
      <c r="I944" s="8">
        <f t="shared" si="29"/>
        <v>0</v>
      </c>
    </row>
    <row r="945" spans="1:9">
      <c r="A945" s="3">
        <v>43478.1486403296</v>
      </c>
      <c r="B945" s="12" t="s">
        <v>4</v>
      </c>
      <c r="C945" s="12" t="s">
        <v>33</v>
      </c>
      <c r="D945" s="12" t="s">
        <v>5</v>
      </c>
      <c r="E945" s="13">
        <v>6.66</v>
      </c>
      <c r="F945" s="13">
        <v>1.7</v>
      </c>
      <c r="G945" s="13">
        <v>4.96</v>
      </c>
      <c r="H945" s="8" t="str">
        <f t="shared" si="28"/>
        <v> </v>
      </c>
      <c r="I945" s="8">
        <f t="shared" si="29"/>
        <v>0</v>
      </c>
    </row>
    <row r="946" spans="1:9">
      <c r="A946" s="3">
        <v>43478.1510658203</v>
      </c>
      <c r="B946" s="12" t="s">
        <v>4</v>
      </c>
      <c r="C946" s="12" t="s">
        <v>5</v>
      </c>
      <c r="D946" s="12" t="s">
        <v>5</v>
      </c>
      <c r="E946" s="13">
        <v>11.56</v>
      </c>
      <c r="F946" s="13">
        <v>3.7</v>
      </c>
      <c r="G946" s="13">
        <v>7.86</v>
      </c>
      <c r="H946" s="8" t="str">
        <f t="shared" si="28"/>
        <v>L</v>
      </c>
      <c r="I946" s="8">
        <f t="shared" si="29"/>
        <v>3</v>
      </c>
    </row>
    <row r="947" spans="1:9">
      <c r="A947" s="3">
        <v>43478.1516054265</v>
      </c>
      <c r="B947" s="12" t="s">
        <v>4</v>
      </c>
      <c r="C947" s="12" t="s">
        <v>33</v>
      </c>
      <c r="D947" s="12" t="s">
        <v>5</v>
      </c>
      <c r="E947" s="13">
        <v>6.66</v>
      </c>
      <c r="F947" s="13">
        <v>1.7</v>
      </c>
      <c r="G947" s="13">
        <v>4.96</v>
      </c>
      <c r="H947" s="8" t="str">
        <f t="shared" si="28"/>
        <v> </v>
      </c>
      <c r="I947" s="8">
        <f t="shared" si="29"/>
        <v>0</v>
      </c>
    </row>
    <row r="948" spans="1:9">
      <c r="A948" s="3">
        <v>43478.1580096741</v>
      </c>
      <c r="B948" s="12" t="s">
        <v>4</v>
      </c>
      <c r="C948" s="12" t="s">
        <v>33</v>
      </c>
      <c r="D948" s="12" t="s">
        <v>5</v>
      </c>
      <c r="E948" s="13">
        <v>6.66</v>
      </c>
      <c r="F948" s="13">
        <v>1.7</v>
      </c>
      <c r="G948" s="13">
        <v>4.96</v>
      </c>
      <c r="H948" s="8" t="str">
        <f t="shared" si="28"/>
        <v> </v>
      </c>
      <c r="I948" s="8">
        <f t="shared" si="29"/>
        <v>0</v>
      </c>
    </row>
    <row r="949" spans="1:9">
      <c r="A949" s="3">
        <v>43478.1722395192</v>
      </c>
      <c r="B949" s="12" t="s">
        <v>4</v>
      </c>
      <c r="C949" s="12" t="s">
        <v>33</v>
      </c>
      <c r="D949" s="12" t="s">
        <v>5</v>
      </c>
      <c r="E949" s="13">
        <v>6.66</v>
      </c>
      <c r="F949" s="13">
        <v>1.7</v>
      </c>
      <c r="G949" s="13">
        <v>4.96</v>
      </c>
      <c r="H949" s="8" t="str">
        <f t="shared" si="28"/>
        <v> </v>
      </c>
      <c r="I949" s="8">
        <f t="shared" si="29"/>
        <v>0</v>
      </c>
    </row>
    <row r="950" spans="1:9">
      <c r="A950" s="3">
        <v>43478.1726547196</v>
      </c>
      <c r="B950" s="12" t="s">
        <v>3</v>
      </c>
      <c r="C950" s="12" t="s">
        <v>33</v>
      </c>
      <c r="D950" s="12" t="s">
        <v>33</v>
      </c>
      <c r="E950" s="13">
        <v>6.4</v>
      </c>
      <c r="F950" s="13">
        <v>1.5</v>
      </c>
      <c r="G950" s="13">
        <v>4.9</v>
      </c>
      <c r="H950" s="8" t="str">
        <f t="shared" si="28"/>
        <v> </v>
      </c>
      <c r="I950" s="8">
        <f t="shared" si="29"/>
        <v>0</v>
      </c>
    </row>
    <row r="951" spans="1:9">
      <c r="A951" s="3">
        <v>43478.1917236919</v>
      </c>
      <c r="B951" s="12" t="s">
        <v>4</v>
      </c>
      <c r="C951" s="12" t="s">
        <v>33</v>
      </c>
      <c r="D951" s="12" t="s">
        <v>5</v>
      </c>
      <c r="E951" s="13">
        <v>6.66</v>
      </c>
      <c r="F951" s="13">
        <v>1.7</v>
      </c>
      <c r="G951" s="13">
        <v>4.96</v>
      </c>
      <c r="H951" s="8" t="str">
        <f t="shared" si="28"/>
        <v> </v>
      </c>
      <c r="I951" s="8">
        <f t="shared" si="29"/>
        <v>0</v>
      </c>
    </row>
    <row r="952" spans="1:9">
      <c r="A952" s="3">
        <v>43478.192835752</v>
      </c>
      <c r="B952" s="12" t="s">
        <v>4</v>
      </c>
      <c r="C952" s="12" t="s">
        <v>5</v>
      </c>
      <c r="D952" s="12" t="s">
        <v>5</v>
      </c>
      <c r="E952" s="13">
        <v>11.56</v>
      </c>
      <c r="F952" s="13">
        <v>3.7</v>
      </c>
      <c r="G952" s="13">
        <v>7.86</v>
      </c>
      <c r="H952" s="8" t="str">
        <f t="shared" si="28"/>
        <v>L</v>
      </c>
      <c r="I952" s="8">
        <f t="shared" si="29"/>
        <v>3</v>
      </c>
    </row>
    <row r="953" spans="1:9">
      <c r="A953" s="3">
        <v>43478.1929406585</v>
      </c>
      <c r="B953" s="12" t="s">
        <v>4</v>
      </c>
      <c r="C953" s="12" t="s">
        <v>33</v>
      </c>
      <c r="D953" s="12" t="s">
        <v>5</v>
      </c>
      <c r="E953" s="13">
        <v>6.66</v>
      </c>
      <c r="F953" s="13">
        <v>1.7</v>
      </c>
      <c r="G953" s="13">
        <v>4.96</v>
      </c>
      <c r="H953" s="8" t="str">
        <f t="shared" si="28"/>
        <v> </v>
      </c>
      <c r="I953" s="8">
        <f t="shared" si="29"/>
        <v>0</v>
      </c>
    </row>
    <row r="954" spans="1:9">
      <c r="A954" s="3">
        <v>43478.1944746318</v>
      </c>
      <c r="B954" s="12" t="s">
        <v>4</v>
      </c>
      <c r="C954" s="12" t="s">
        <v>33</v>
      </c>
      <c r="D954" s="12" t="s">
        <v>5</v>
      </c>
      <c r="E954" s="13">
        <v>6.66</v>
      </c>
      <c r="F954" s="13">
        <v>1.7</v>
      </c>
      <c r="G954" s="13">
        <v>4.96</v>
      </c>
      <c r="H954" s="8" t="str">
        <f t="shared" si="28"/>
        <v> </v>
      </c>
      <c r="I954" s="8">
        <f t="shared" si="29"/>
        <v>0</v>
      </c>
    </row>
    <row r="955" spans="1:9">
      <c r="A955" s="3">
        <v>43478.1987965595</v>
      </c>
      <c r="B955" s="12" t="s">
        <v>4</v>
      </c>
      <c r="C955" s="12" t="s">
        <v>33</v>
      </c>
      <c r="D955" s="12" t="s">
        <v>5</v>
      </c>
      <c r="E955" s="13">
        <v>6.66</v>
      </c>
      <c r="F955" s="13">
        <v>1.7</v>
      </c>
      <c r="G955" s="13">
        <v>4.96</v>
      </c>
      <c r="H955" s="8" t="str">
        <f t="shared" si="28"/>
        <v> </v>
      </c>
      <c r="I955" s="8">
        <f t="shared" si="29"/>
        <v>0</v>
      </c>
    </row>
    <row r="956" spans="1:9">
      <c r="A956" s="3">
        <v>43478.1996687405</v>
      </c>
      <c r="B956" s="12" t="s">
        <v>4</v>
      </c>
      <c r="C956" s="12" t="s">
        <v>33</v>
      </c>
      <c r="D956" s="12" t="s">
        <v>5</v>
      </c>
      <c r="E956" s="13">
        <v>6.66</v>
      </c>
      <c r="F956" s="13">
        <v>1.7</v>
      </c>
      <c r="G956" s="13">
        <v>4.96</v>
      </c>
      <c r="H956" s="8" t="str">
        <f t="shared" si="28"/>
        <v> </v>
      </c>
      <c r="I956" s="8">
        <f t="shared" si="29"/>
        <v>0</v>
      </c>
    </row>
    <row r="957" spans="1:9">
      <c r="A957" s="3">
        <v>43478.2094542379</v>
      </c>
      <c r="B957" s="12" t="s">
        <v>4</v>
      </c>
      <c r="C957" s="12" t="s">
        <v>33</v>
      </c>
      <c r="D957" s="12" t="s">
        <v>33</v>
      </c>
      <c r="E957" s="13">
        <v>7.4</v>
      </c>
      <c r="F957" s="13">
        <v>1.7</v>
      </c>
      <c r="G957" s="13">
        <v>5.7</v>
      </c>
      <c r="H957" s="8" t="str">
        <f t="shared" si="28"/>
        <v> </v>
      </c>
      <c r="I957" s="8">
        <f t="shared" si="29"/>
        <v>0</v>
      </c>
    </row>
    <row r="958" spans="1:9">
      <c r="A958" s="3">
        <v>43478.210989969</v>
      </c>
      <c r="B958" s="12" t="s">
        <v>2</v>
      </c>
      <c r="C958" s="12" t="s">
        <v>5</v>
      </c>
      <c r="D958" s="12" t="s">
        <v>33</v>
      </c>
      <c r="E958" s="13">
        <v>10.3</v>
      </c>
      <c r="F958" s="13">
        <v>3.2</v>
      </c>
      <c r="G958" s="13">
        <v>7.1</v>
      </c>
      <c r="H958" s="8" t="str">
        <f t="shared" si="28"/>
        <v>S</v>
      </c>
      <c r="I958" s="8">
        <f t="shared" si="29"/>
        <v>1</v>
      </c>
    </row>
    <row r="959" spans="1:9">
      <c r="A959" s="3">
        <v>43478.2226201079</v>
      </c>
      <c r="B959" s="12" t="s">
        <v>4</v>
      </c>
      <c r="C959" s="12" t="s">
        <v>33</v>
      </c>
      <c r="D959" s="12" t="s">
        <v>5</v>
      </c>
      <c r="E959" s="13">
        <v>6.66</v>
      </c>
      <c r="F959" s="13">
        <v>1.7</v>
      </c>
      <c r="G959" s="13">
        <v>4.96</v>
      </c>
      <c r="H959" s="8" t="str">
        <f t="shared" si="28"/>
        <v> </v>
      </c>
      <c r="I959" s="8">
        <f t="shared" si="29"/>
        <v>0</v>
      </c>
    </row>
    <row r="960" spans="1:9">
      <c r="A960" s="3">
        <v>43478.2242202073</v>
      </c>
      <c r="B960" s="12" t="s">
        <v>3</v>
      </c>
      <c r="C960" s="12" t="s">
        <v>33</v>
      </c>
      <c r="D960" s="12" t="s">
        <v>33</v>
      </c>
      <c r="E960" s="13">
        <v>6.4</v>
      </c>
      <c r="F960" s="13">
        <v>1.5</v>
      </c>
      <c r="G960" s="13">
        <v>4.9</v>
      </c>
      <c r="H960" s="8" t="str">
        <f t="shared" si="28"/>
        <v> </v>
      </c>
      <c r="I960" s="8">
        <f t="shared" si="29"/>
        <v>0</v>
      </c>
    </row>
    <row r="961" spans="1:9">
      <c r="A961" s="3">
        <v>43478.2319676112</v>
      </c>
      <c r="B961" s="12" t="s">
        <v>3</v>
      </c>
      <c r="C961" s="12" t="s">
        <v>5</v>
      </c>
      <c r="D961" s="12" t="s">
        <v>33</v>
      </c>
      <c r="E961" s="13">
        <v>11.3</v>
      </c>
      <c r="F961" s="13">
        <v>3.5</v>
      </c>
      <c r="G961" s="13">
        <v>7.8</v>
      </c>
      <c r="H961" s="8" t="str">
        <f t="shared" si="28"/>
        <v>M</v>
      </c>
      <c r="I961" s="8">
        <f t="shared" si="29"/>
        <v>2</v>
      </c>
    </row>
    <row r="962" spans="1:9">
      <c r="A962" s="3">
        <v>43478.2371228193</v>
      </c>
      <c r="B962" s="12" t="s">
        <v>3</v>
      </c>
      <c r="C962" s="12" t="s">
        <v>33</v>
      </c>
      <c r="D962" s="12" t="s">
        <v>33</v>
      </c>
      <c r="E962" s="13">
        <v>6.4</v>
      </c>
      <c r="F962" s="13">
        <v>1.5</v>
      </c>
      <c r="G962" s="13">
        <v>4.9</v>
      </c>
      <c r="H962" s="8" t="str">
        <f t="shared" si="28"/>
        <v> </v>
      </c>
      <c r="I962" s="8">
        <f t="shared" si="29"/>
        <v>0</v>
      </c>
    </row>
    <row r="963" spans="1:9">
      <c r="A963" s="3">
        <v>43478.2545956819</v>
      </c>
      <c r="B963" s="12" t="s">
        <v>4</v>
      </c>
      <c r="C963" s="12" t="s">
        <v>33</v>
      </c>
      <c r="D963" s="12" t="s">
        <v>5</v>
      </c>
      <c r="E963" s="13">
        <v>6.66</v>
      </c>
      <c r="F963" s="13">
        <v>1.7</v>
      </c>
      <c r="G963" s="13">
        <v>4.96</v>
      </c>
      <c r="H963" s="8" t="str">
        <f t="shared" si="28"/>
        <v> </v>
      </c>
      <c r="I963" s="8">
        <f t="shared" si="29"/>
        <v>0</v>
      </c>
    </row>
    <row r="964" spans="1:9">
      <c r="A964" s="3">
        <v>43478.2608392246</v>
      </c>
      <c r="B964" s="12" t="s">
        <v>4</v>
      </c>
      <c r="C964" s="12" t="s">
        <v>33</v>
      </c>
      <c r="D964" s="12" t="s">
        <v>5</v>
      </c>
      <c r="E964" s="13">
        <v>6.66</v>
      </c>
      <c r="F964" s="13">
        <v>1.7</v>
      </c>
      <c r="G964" s="13">
        <v>4.96</v>
      </c>
      <c r="H964" s="8" t="str">
        <f t="shared" si="28"/>
        <v> </v>
      </c>
      <c r="I964" s="8">
        <f t="shared" si="29"/>
        <v>0</v>
      </c>
    </row>
    <row r="965" spans="1:9">
      <c r="A965" s="3">
        <v>43478.2675560106</v>
      </c>
      <c r="B965" s="12" t="s">
        <v>3</v>
      </c>
      <c r="C965" s="12" t="s">
        <v>5</v>
      </c>
      <c r="D965" s="12" t="s">
        <v>33</v>
      </c>
      <c r="E965" s="13">
        <v>11.3</v>
      </c>
      <c r="F965" s="13">
        <v>3.5</v>
      </c>
      <c r="G965" s="13">
        <v>7.8</v>
      </c>
      <c r="H965" s="8" t="str">
        <f t="shared" si="28"/>
        <v>M</v>
      </c>
      <c r="I965" s="8">
        <f t="shared" si="29"/>
        <v>2</v>
      </c>
    </row>
    <row r="966" spans="1:9">
      <c r="A966" s="3">
        <v>43478.2711246552</v>
      </c>
      <c r="B966" s="12" t="s">
        <v>4</v>
      </c>
      <c r="C966" s="12" t="s">
        <v>5</v>
      </c>
      <c r="D966" s="12" t="s">
        <v>5</v>
      </c>
      <c r="E966" s="13">
        <v>11.56</v>
      </c>
      <c r="F966" s="13">
        <v>3.7</v>
      </c>
      <c r="G966" s="13">
        <v>7.86</v>
      </c>
      <c r="H966" s="8" t="str">
        <f t="shared" si="28"/>
        <v>L</v>
      </c>
      <c r="I966" s="8">
        <f t="shared" si="29"/>
        <v>3</v>
      </c>
    </row>
    <row r="967" spans="1:9">
      <c r="A967" s="3">
        <v>43478.2736222211</v>
      </c>
      <c r="B967" s="12" t="s">
        <v>4</v>
      </c>
      <c r="C967" s="12" t="s">
        <v>33</v>
      </c>
      <c r="D967" s="12" t="s">
        <v>5</v>
      </c>
      <c r="E967" s="13">
        <v>6.66</v>
      </c>
      <c r="F967" s="13">
        <v>1.7</v>
      </c>
      <c r="G967" s="13">
        <v>4.96</v>
      </c>
      <c r="H967" s="8" t="str">
        <f t="shared" si="28"/>
        <v> </v>
      </c>
      <c r="I967" s="8">
        <f t="shared" si="29"/>
        <v>0</v>
      </c>
    </row>
    <row r="968" spans="1:9">
      <c r="A968" s="3">
        <v>43478.281291328</v>
      </c>
      <c r="B968" s="12" t="s">
        <v>4</v>
      </c>
      <c r="C968" s="12" t="s">
        <v>33</v>
      </c>
      <c r="D968" s="12" t="s">
        <v>5</v>
      </c>
      <c r="E968" s="13">
        <v>6.66</v>
      </c>
      <c r="F968" s="13">
        <v>1.7</v>
      </c>
      <c r="G968" s="13">
        <v>4.96</v>
      </c>
      <c r="H968" s="8" t="str">
        <f t="shared" si="28"/>
        <v> </v>
      </c>
      <c r="I968" s="8">
        <f t="shared" si="29"/>
        <v>0</v>
      </c>
    </row>
    <row r="969" spans="1:9">
      <c r="A969" s="3">
        <v>43478.2821568938</v>
      </c>
      <c r="B969" s="12" t="s">
        <v>3</v>
      </c>
      <c r="C969" s="12" t="s">
        <v>33</v>
      </c>
      <c r="D969" s="12" t="s">
        <v>33</v>
      </c>
      <c r="E969" s="13">
        <v>6.4</v>
      </c>
      <c r="F969" s="13">
        <v>1.5</v>
      </c>
      <c r="G969" s="13">
        <v>4.9</v>
      </c>
      <c r="H969" s="8" t="str">
        <f t="shared" si="28"/>
        <v> </v>
      </c>
      <c r="I969" s="8">
        <f t="shared" si="29"/>
        <v>0</v>
      </c>
    </row>
    <row r="970" spans="1:9">
      <c r="A970" s="3">
        <v>43478.2830672431</v>
      </c>
      <c r="B970" s="12" t="s">
        <v>3</v>
      </c>
      <c r="C970" s="12" t="s">
        <v>33</v>
      </c>
      <c r="D970" s="12" t="s">
        <v>33</v>
      </c>
      <c r="E970" s="13">
        <v>6.4</v>
      </c>
      <c r="F970" s="13">
        <v>1.5</v>
      </c>
      <c r="G970" s="13">
        <v>4.9</v>
      </c>
      <c r="H970" s="8" t="str">
        <f t="shared" si="28"/>
        <v> </v>
      </c>
      <c r="I970" s="8">
        <f t="shared" si="29"/>
        <v>0</v>
      </c>
    </row>
    <row r="971" spans="1:9">
      <c r="A971" s="3">
        <v>43478.2892915699</v>
      </c>
      <c r="B971" s="12" t="s">
        <v>4</v>
      </c>
      <c r="C971" s="12" t="s">
        <v>33</v>
      </c>
      <c r="D971" s="12" t="s">
        <v>5</v>
      </c>
      <c r="E971" s="13">
        <v>6.66</v>
      </c>
      <c r="F971" s="13">
        <v>1.7</v>
      </c>
      <c r="G971" s="13">
        <v>4.96</v>
      </c>
      <c r="H971" s="8" t="str">
        <f t="shared" si="28"/>
        <v> </v>
      </c>
      <c r="I971" s="8">
        <f t="shared" si="29"/>
        <v>0</v>
      </c>
    </row>
    <row r="972" spans="1:9">
      <c r="A972" s="3">
        <v>43478.2899285796</v>
      </c>
      <c r="B972" s="12" t="s">
        <v>4</v>
      </c>
      <c r="C972" s="12" t="s">
        <v>5</v>
      </c>
      <c r="D972" s="12" t="s">
        <v>5</v>
      </c>
      <c r="E972" s="13">
        <v>11.56</v>
      </c>
      <c r="F972" s="13">
        <v>3.7</v>
      </c>
      <c r="G972" s="13">
        <v>7.86</v>
      </c>
      <c r="H972" s="8" t="str">
        <f t="shared" ref="H972:H993" si="30">IF(C972="Yes",B972," ")</f>
        <v>L</v>
      </c>
      <c r="I972" s="8">
        <f t="shared" ref="I972:I993" si="31">IF(H972="S",1,IF(H972="M",2,IF(H972="L",3,0)))</f>
        <v>3</v>
      </c>
    </row>
    <row r="973" spans="1:9">
      <c r="A973" s="3">
        <v>43478.3058320633</v>
      </c>
      <c r="B973" s="12" t="s">
        <v>4</v>
      </c>
      <c r="C973" s="12" t="s">
        <v>33</v>
      </c>
      <c r="D973" s="12" t="s">
        <v>5</v>
      </c>
      <c r="E973" s="13">
        <v>6.66</v>
      </c>
      <c r="F973" s="13">
        <v>1.7</v>
      </c>
      <c r="G973" s="13">
        <v>4.96</v>
      </c>
      <c r="H973" s="8" t="str">
        <f t="shared" si="30"/>
        <v> </v>
      </c>
      <c r="I973" s="8">
        <f t="shared" si="31"/>
        <v>0</v>
      </c>
    </row>
    <row r="974" spans="1:9">
      <c r="A974" s="3">
        <v>43478.3092375668</v>
      </c>
      <c r="B974" s="12" t="s">
        <v>2</v>
      </c>
      <c r="C974" s="12" t="s">
        <v>33</v>
      </c>
      <c r="D974" s="12" t="s">
        <v>33</v>
      </c>
      <c r="E974" s="13">
        <v>5.4</v>
      </c>
      <c r="F974" s="13">
        <v>1.2</v>
      </c>
      <c r="G974" s="13">
        <v>4.2</v>
      </c>
      <c r="H974" s="8" t="str">
        <f t="shared" si="30"/>
        <v> </v>
      </c>
      <c r="I974" s="8">
        <f t="shared" si="31"/>
        <v>0</v>
      </c>
    </row>
    <row r="975" spans="1:9">
      <c r="A975" s="3">
        <v>43478.332577781</v>
      </c>
      <c r="B975" s="12" t="s">
        <v>4</v>
      </c>
      <c r="C975" s="12" t="s">
        <v>33</v>
      </c>
      <c r="D975" s="12" t="s">
        <v>5</v>
      </c>
      <c r="E975" s="13">
        <v>6.66</v>
      </c>
      <c r="F975" s="13">
        <v>1.7</v>
      </c>
      <c r="G975" s="13">
        <v>4.96</v>
      </c>
      <c r="H975" s="8" t="str">
        <f t="shared" si="30"/>
        <v> </v>
      </c>
      <c r="I975" s="8">
        <f t="shared" si="31"/>
        <v>0</v>
      </c>
    </row>
    <row r="976" spans="1:9">
      <c r="A976" s="3">
        <v>43478.3436153012</v>
      </c>
      <c r="B976" s="12" t="s">
        <v>4</v>
      </c>
      <c r="C976" s="12" t="s">
        <v>33</v>
      </c>
      <c r="D976" s="12" t="s">
        <v>5</v>
      </c>
      <c r="E976" s="13">
        <v>6.66</v>
      </c>
      <c r="F976" s="13">
        <v>1.7</v>
      </c>
      <c r="G976" s="13">
        <v>4.96</v>
      </c>
      <c r="H976" s="8" t="str">
        <f t="shared" si="30"/>
        <v> </v>
      </c>
      <c r="I976" s="8">
        <f t="shared" si="31"/>
        <v>0</v>
      </c>
    </row>
    <row r="977" spans="1:9">
      <c r="A977" s="3">
        <v>43478.3437321695</v>
      </c>
      <c r="B977" s="12" t="s">
        <v>4</v>
      </c>
      <c r="C977" s="12" t="s">
        <v>33</v>
      </c>
      <c r="D977" s="12" t="s">
        <v>5</v>
      </c>
      <c r="E977" s="13">
        <v>6.66</v>
      </c>
      <c r="F977" s="13">
        <v>1.7</v>
      </c>
      <c r="G977" s="13">
        <v>4.96</v>
      </c>
      <c r="H977" s="8" t="str">
        <f t="shared" si="30"/>
        <v> </v>
      </c>
      <c r="I977" s="8">
        <f t="shared" si="31"/>
        <v>0</v>
      </c>
    </row>
    <row r="978" spans="1:9">
      <c r="A978" s="3">
        <v>43478.3488899427</v>
      </c>
      <c r="B978" s="12" t="s">
        <v>4</v>
      </c>
      <c r="C978" s="12" t="s">
        <v>33</v>
      </c>
      <c r="D978" s="12" t="s">
        <v>5</v>
      </c>
      <c r="E978" s="13">
        <v>6.66</v>
      </c>
      <c r="F978" s="13">
        <v>1.7</v>
      </c>
      <c r="G978" s="13">
        <v>4.96</v>
      </c>
      <c r="H978" s="8" t="str">
        <f t="shared" si="30"/>
        <v> </v>
      </c>
      <c r="I978" s="8">
        <f t="shared" si="31"/>
        <v>0</v>
      </c>
    </row>
    <row r="979" spans="1:9">
      <c r="A979" s="3">
        <v>43478.348928152</v>
      </c>
      <c r="B979" s="12" t="s">
        <v>3</v>
      </c>
      <c r="C979" s="12" t="s">
        <v>33</v>
      </c>
      <c r="D979" s="12" t="s">
        <v>33</v>
      </c>
      <c r="E979" s="13">
        <v>6.4</v>
      </c>
      <c r="F979" s="13">
        <v>1.5</v>
      </c>
      <c r="G979" s="13">
        <v>4.9</v>
      </c>
      <c r="H979" s="8" t="str">
        <f t="shared" si="30"/>
        <v> </v>
      </c>
      <c r="I979" s="8">
        <f t="shared" si="31"/>
        <v>0</v>
      </c>
    </row>
    <row r="980" spans="1:9">
      <c r="A980" s="3">
        <v>43478.3495036354</v>
      </c>
      <c r="B980" s="12" t="s">
        <v>4</v>
      </c>
      <c r="C980" s="12" t="s">
        <v>33</v>
      </c>
      <c r="D980" s="12" t="s">
        <v>5</v>
      </c>
      <c r="E980" s="13">
        <v>6.66</v>
      </c>
      <c r="F980" s="13">
        <v>1.7</v>
      </c>
      <c r="G980" s="13">
        <v>4.96</v>
      </c>
      <c r="H980" s="8" t="str">
        <f t="shared" si="30"/>
        <v> </v>
      </c>
      <c r="I980" s="8">
        <f t="shared" si="31"/>
        <v>0</v>
      </c>
    </row>
    <row r="981" spans="1:9">
      <c r="A981" s="3">
        <v>43478.3496885048</v>
      </c>
      <c r="B981" s="12" t="s">
        <v>2</v>
      </c>
      <c r="C981" s="12" t="s">
        <v>33</v>
      </c>
      <c r="D981" s="12" t="s">
        <v>33</v>
      </c>
      <c r="E981" s="13">
        <v>5.4</v>
      </c>
      <c r="F981" s="13">
        <v>1.2</v>
      </c>
      <c r="G981" s="13">
        <v>4.2</v>
      </c>
      <c r="H981" s="8" t="str">
        <f t="shared" si="30"/>
        <v> </v>
      </c>
      <c r="I981" s="8">
        <f t="shared" si="31"/>
        <v>0</v>
      </c>
    </row>
    <row r="982" spans="1:9">
      <c r="A982" s="3">
        <v>43478.3535448031</v>
      </c>
      <c r="B982" s="12" t="s">
        <v>3</v>
      </c>
      <c r="C982" s="12" t="s">
        <v>33</v>
      </c>
      <c r="D982" s="12" t="s">
        <v>33</v>
      </c>
      <c r="E982" s="13">
        <v>6.4</v>
      </c>
      <c r="F982" s="13">
        <v>1.5</v>
      </c>
      <c r="G982" s="13">
        <v>4.9</v>
      </c>
      <c r="H982" s="8" t="str">
        <f t="shared" si="30"/>
        <v> </v>
      </c>
      <c r="I982" s="8">
        <f t="shared" si="31"/>
        <v>0</v>
      </c>
    </row>
    <row r="983" spans="1:9">
      <c r="A983" s="3">
        <v>43478.3552898131</v>
      </c>
      <c r="B983" s="12" t="s">
        <v>4</v>
      </c>
      <c r="C983" s="12" t="s">
        <v>33</v>
      </c>
      <c r="D983" s="12" t="s">
        <v>5</v>
      </c>
      <c r="E983" s="13">
        <v>6.66</v>
      </c>
      <c r="F983" s="13">
        <v>1.7</v>
      </c>
      <c r="G983" s="13">
        <v>4.96</v>
      </c>
      <c r="H983" s="8" t="str">
        <f t="shared" si="30"/>
        <v> </v>
      </c>
      <c r="I983" s="8">
        <f t="shared" si="31"/>
        <v>0</v>
      </c>
    </row>
    <row r="984" spans="1:9">
      <c r="A984" s="3">
        <v>43478.3662963804</v>
      </c>
      <c r="B984" s="12" t="s">
        <v>3</v>
      </c>
      <c r="C984" s="12" t="s">
        <v>33</v>
      </c>
      <c r="D984" s="12" t="s">
        <v>33</v>
      </c>
      <c r="E984" s="13">
        <v>6.4</v>
      </c>
      <c r="F984" s="13">
        <v>1.5</v>
      </c>
      <c r="G984" s="13">
        <v>4.9</v>
      </c>
      <c r="H984" s="8" t="str">
        <f t="shared" si="30"/>
        <v> </v>
      </c>
      <c r="I984" s="8">
        <f t="shared" si="31"/>
        <v>0</v>
      </c>
    </row>
    <row r="985" spans="1:9">
      <c r="A985" s="3">
        <v>43478.3800828913</v>
      </c>
      <c r="B985" s="12" t="s">
        <v>4</v>
      </c>
      <c r="C985" s="12" t="s">
        <v>33</v>
      </c>
      <c r="D985" s="12" t="s">
        <v>5</v>
      </c>
      <c r="E985" s="13">
        <v>6.66</v>
      </c>
      <c r="F985" s="13">
        <v>1.7</v>
      </c>
      <c r="G985" s="13">
        <v>4.96</v>
      </c>
      <c r="H985" s="8" t="str">
        <f t="shared" si="30"/>
        <v> </v>
      </c>
      <c r="I985" s="8">
        <f t="shared" si="31"/>
        <v>0</v>
      </c>
    </row>
    <row r="986" spans="1:9">
      <c r="A986" s="3">
        <v>43478.4108316913</v>
      </c>
      <c r="B986" s="12" t="s">
        <v>4</v>
      </c>
      <c r="C986" s="12" t="s">
        <v>33</v>
      </c>
      <c r="D986" s="12" t="s">
        <v>5</v>
      </c>
      <c r="E986" s="13">
        <v>6.66</v>
      </c>
      <c r="F986" s="13">
        <v>1.7</v>
      </c>
      <c r="G986" s="13">
        <v>4.96</v>
      </c>
      <c r="H986" s="8" t="str">
        <f t="shared" si="30"/>
        <v> </v>
      </c>
      <c r="I986" s="8">
        <f t="shared" si="31"/>
        <v>0</v>
      </c>
    </row>
    <row r="987" spans="1:9">
      <c r="A987" s="3">
        <v>43478.4110467852</v>
      </c>
      <c r="B987" s="12" t="s">
        <v>3</v>
      </c>
      <c r="C987" s="12" t="s">
        <v>5</v>
      </c>
      <c r="D987" s="12" t="s">
        <v>33</v>
      </c>
      <c r="E987" s="13">
        <v>11.3</v>
      </c>
      <c r="F987" s="13">
        <v>3.5</v>
      </c>
      <c r="G987" s="13">
        <v>7.8</v>
      </c>
      <c r="H987" s="8" t="str">
        <f t="shared" si="30"/>
        <v>M</v>
      </c>
      <c r="I987" s="8">
        <f t="shared" si="31"/>
        <v>2</v>
      </c>
    </row>
    <row r="988" spans="1:9">
      <c r="A988" s="3">
        <v>43478.4123922465</v>
      </c>
      <c r="B988" s="12" t="s">
        <v>4</v>
      </c>
      <c r="C988" s="12" t="s">
        <v>33</v>
      </c>
      <c r="D988" s="12" t="s">
        <v>33</v>
      </c>
      <c r="E988" s="13">
        <v>7.4</v>
      </c>
      <c r="F988" s="13">
        <v>1.7</v>
      </c>
      <c r="G988" s="13">
        <v>5.7</v>
      </c>
      <c r="H988" s="8" t="str">
        <f t="shared" si="30"/>
        <v> </v>
      </c>
      <c r="I988" s="8">
        <f t="shared" si="31"/>
        <v>0</v>
      </c>
    </row>
    <row r="989" spans="1:9">
      <c r="A989" s="3">
        <v>43478.4351541667</v>
      </c>
      <c r="B989" s="12" t="s">
        <v>4</v>
      </c>
      <c r="C989" s="12" t="s">
        <v>33</v>
      </c>
      <c r="D989" s="12" t="s">
        <v>5</v>
      </c>
      <c r="E989" s="13">
        <v>6.66</v>
      </c>
      <c r="F989" s="13">
        <v>1.7</v>
      </c>
      <c r="G989" s="13">
        <v>4.96</v>
      </c>
      <c r="H989" s="8" t="str">
        <f t="shared" si="30"/>
        <v> </v>
      </c>
      <c r="I989" s="8">
        <f t="shared" si="31"/>
        <v>0</v>
      </c>
    </row>
    <row r="990" spans="1:9">
      <c r="A990" s="3">
        <v>43478.4498618898</v>
      </c>
      <c r="B990" s="12" t="s">
        <v>3</v>
      </c>
      <c r="C990" s="12" t="s">
        <v>33</v>
      </c>
      <c r="D990" s="12" t="s">
        <v>33</v>
      </c>
      <c r="E990" s="13">
        <v>6.4</v>
      </c>
      <c r="F990" s="13">
        <v>1.5</v>
      </c>
      <c r="G990" s="13">
        <v>4.9</v>
      </c>
      <c r="H990" s="8" t="str">
        <f t="shared" si="30"/>
        <v> </v>
      </c>
      <c r="I990" s="8">
        <f t="shared" si="31"/>
        <v>0</v>
      </c>
    </row>
    <row r="991" spans="1:9">
      <c r="A991" s="3">
        <v>43478.4558436823</v>
      </c>
      <c r="B991" s="12" t="s">
        <v>4</v>
      </c>
      <c r="C991" s="12" t="s">
        <v>5</v>
      </c>
      <c r="D991" s="12" t="s">
        <v>5</v>
      </c>
      <c r="E991" s="13">
        <v>11.56</v>
      </c>
      <c r="F991" s="13">
        <v>3.7</v>
      </c>
      <c r="G991" s="13">
        <v>7.86</v>
      </c>
      <c r="H991" s="8" t="str">
        <f t="shared" si="30"/>
        <v>L</v>
      </c>
      <c r="I991" s="8">
        <f t="shared" si="31"/>
        <v>3</v>
      </c>
    </row>
    <row r="992" spans="1:9">
      <c r="A992" s="3">
        <v>43478.4620248466</v>
      </c>
      <c r="B992" s="12" t="s">
        <v>2</v>
      </c>
      <c r="C992" s="12" t="s">
        <v>33</v>
      </c>
      <c r="D992" s="12" t="s">
        <v>33</v>
      </c>
      <c r="E992" s="13">
        <v>5.4</v>
      </c>
      <c r="F992" s="13">
        <v>1.2</v>
      </c>
      <c r="G992" s="13">
        <v>4.2</v>
      </c>
      <c r="H992" s="8" t="str">
        <f t="shared" si="30"/>
        <v> </v>
      </c>
      <c r="I992" s="8">
        <f t="shared" si="31"/>
        <v>0</v>
      </c>
    </row>
    <row r="993" spans="1:9">
      <c r="A993" s="3">
        <v>43478.4708768028</v>
      </c>
      <c r="B993" s="12" t="s">
        <v>4</v>
      </c>
      <c r="C993" s="12" t="s">
        <v>33</v>
      </c>
      <c r="D993" s="12" t="s">
        <v>5</v>
      </c>
      <c r="E993" s="13">
        <v>6.66</v>
      </c>
      <c r="F993" s="13">
        <v>1.7</v>
      </c>
      <c r="G993" s="13">
        <v>4.96</v>
      </c>
      <c r="H993" s="8" t="str">
        <f t="shared" si="30"/>
        <v> </v>
      </c>
      <c r="I993" s="8">
        <f t="shared" si="31"/>
        <v>0</v>
      </c>
    </row>
    <row r="994" spans="1:7">
      <c r="A994" s="3">
        <v>43478.4815378791</v>
      </c>
      <c r="B994" s="12" t="s">
        <v>4</v>
      </c>
      <c r="C994" s="12" t="s">
        <v>33</v>
      </c>
      <c r="D994" s="12" t="s">
        <v>5</v>
      </c>
      <c r="E994" s="13">
        <v>6.66</v>
      </c>
      <c r="F994" s="13">
        <v>1.7</v>
      </c>
      <c r="G994" s="13">
        <v>4.96</v>
      </c>
    </row>
    <row r="995" spans="1:7">
      <c r="A995" s="3">
        <v>43478.4849410581</v>
      </c>
      <c r="B995" s="12" t="s">
        <v>2</v>
      </c>
      <c r="C995" s="12" t="s">
        <v>33</v>
      </c>
      <c r="D995" s="12" t="s">
        <v>33</v>
      </c>
      <c r="E995" s="13">
        <v>5.4</v>
      </c>
      <c r="F995" s="13">
        <v>1.2</v>
      </c>
      <c r="G995" s="13">
        <v>4.2</v>
      </c>
    </row>
    <row r="996" spans="1:7">
      <c r="A996" s="3">
        <v>43478.4850637031</v>
      </c>
      <c r="B996" s="12" t="s">
        <v>2</v>
      </c>
      <c r="C996" s="12" t="s">
        <v>33</v>
      </c>
      <c r="D996" s="12" t="s">
        <v>33</v>
      </c>
      <c r="E996" s="13">
        <v>5.4</v>
      </c>
      <c r="F996" s="13">
        <v>1.2</v>
      </c>
      <c r="G996" s="13">
        <v>4.2</v>
      </c>
    </row>
    <row r="997" spans="1:7">
      <c r="A997" s="3">
        <v>43478.4868218967</v>
      </c>
      <c r="B997" s="12" t="s">
        <v>2</v>
      </c>
      <c r="C997" s="12" t="s">
        <v>33</v>
      </c>
      <c r="D997" s="12" t="s">
        <v>33</v>
      </c>
      <c r="E997" s="13">
        <v>5.4</v>
      </c>
      <c r="F997" s="13">
        <v>1.2</v>
      </c>
      <c r="G997" s="13">
        <v>4.2</v>
      </c>
    </row>
    <row r="998" spans="1:7">
      <c r="A998" s="3">
        <v>43478.4888482055</v>
      </c>
      <c r="B998" s="12" t="s">
        <v>3</v>
      </c>
      <c r="C998" s="12" t="s">
        <v>5</v>
      </c>
      <c r="D998" s="12" t="s">
        <v>33</v>
      </c>
      <c r="E998" s="13">
        <v>11.3</v>
      </c>
      <c r="F998" s="13">
        <v>3.5</v>
      </c>
      <c r="G998" s="13">
        <v>7.8</v>
      </c>
    </row>
    <row r="999" spans="1:7">
      <c r="A999" s="3">
        <v>43478.4906894879</v>
      </c>
      <c r="B999" s="12" t="s">
        <v>4</v>
      </c>
      <c r="C999" s="12" t="s">
        <v>33</v>
      </c>
      <c r="D999" s="12" t="s">
        <v>5</v>
      </c>
      <c r="E999" s="13">
        <v>6.66</v>
      </c>
      <c r="F999" s="13">
        <v>1.7</v>
      </c>
      <c r="G999" s="13">
        <v>4.96</v>
      </c>
    </row>
    <row r="1000" spans="1:7">
      <c r="A1000" s="3">
        <v>43478.507937453</v>
      </c>
      <c r="B1000" s="12" t="s">
        <v>4</v>
      </c>
      <c r="C1000" s="12" t="s">
        <v>33</v>
      </c>
      <c r="D1000" s="12" t="s">
        <v>5</v>
      </c>
      <c r="E1000" s="13">
        <v>6.66</v>
      </c>
      <c r="F1000" s="13">
        <v>1.7</v>
      </c>
      <c r="G1000" s="13">
        <v>4.96</v>
      </c>
    </row>
    <row r="1001" spans="1:7">
      <c r="A1001" s="3">
        <v>43478.5111753115</v>
      </c>
      <c r="B1001" s="12" t="s">
        <v>4</v>
      </c>
      <c r="C1001" s="12" t="s">
        <v>33</v>
      </c>
      <c r="D1001" s="12" t="s">
        <v>5</v>
      </c>
      <c r="E1001" s="13">
        <v>6.66</v>
      </c>
      <c r="F1001" s="13">
        <v>1.7</v>
      </c>
      <c r="G1001" s="13">
        <v>4.96</v>
      </c>
    </row>
    <row r="1002" spans="1:7">
      <c r="A1002" s="3">
        <v>43478.5128842685</v>
      </c>
      <c r="B1002" s="12" t="s">
        <v>4</v>
      </c>
      <c r="C1002" s="12" t="s">
        <v>33</v>
      </c>
      <c r="D1002" s="12" t="s">
        <v>5</v>
      </c>
      <c r="E1002" s="13">
        <v>6.66</v>
      </c>
      <c r="F1002" s="13">
        <v>1.7</v>
      </c>
      <c r="G1002" s="13">
        <v>4.96</v>
      </c>
    </row>
    <row r="1003" spans="1:7">
      <c r="A1003" s="3">
        <v>43478.5245980638</v>
      </c>
      <c r="B1003" s="12" t="s">
        <v>3</v>
      </c>
      <c r="C1003" s="12" t="s">
        <v>5</v>
      </c>
      <c r="D1003" s="12" t="s">
        <v>33</v>
      </c>
      <c r="E1003" s="13">
        <v>11.3</v>
      </c>
      <c r="F1003" s="13">
        <v>3.5</v>
      </c>
      <c r="G1003" s="13">
        <v>7.8</v>
      </c>
    </row>
    <row r="1004" spans="1:7">
      <c r="A1004" s="3">
        <v>43478.555970777</v>
      </c>
      <c r="B1004" s="12" t="s">
        <v>4</v>
      </c>
      <c r="C1004" s="12" t="s">
        <v>33</v>
      </c>
      <c r="D1004" s="12" t="s">
        <v>5</v>
      </c>
      <c r="E1004" s="13">
        <v>6.66</v>
      </c>
      <c r="F1004" s="13">
        <v>1.7</v>
      </c>
      <c r="G1004" s="13">
        <v>4.96</v>
      </c>
    </row>
    <row r="1005" spans="1:7">
      <c r="A1005" s="3">
        <v>43478.5587141772</v>
      </c>
      <c r="B1005" s="12" t="s">
        <v>4</v>
      </c>
      <c r="C1005" s="12" t="s">
        <v>33</v>
      </c>
      <c r="D1005" s="12" t="s">
        <v>5</v>
      </c>
      <c r="E1005" s="13">
        <v>6.66</v>
      </c>
      <c r="F1005" s="13">
        <v>1.7</v>
      </c>
      <c r="G1005" s="13">
        <v>4.96</v>
      </c>
    </row>
    <row r="1006" spans="1:7">
      <c r="A1006" s="3">
        <v>43478.5607195212</v>
      </c>
      <c r="B1006" s="12" t="s">
        <v>3</v>
      </c>
      <c r="C1006" s="12" t="s">
        <v>33</v>
      </c>
      <c r="D1006" s="12" t="s">
        <v>33</v>
      </c>
      <c r="E1006" s="13">
        <v>6.4</v>
      </c>
      <c r="F1006" s="13">
        <v>1.5</v>
      </c>
      <c r="G1006" s="13">
        <v>4.9</v>
      </c>
    </row>
    <row r="1007" spans="1:7">
      <c r="A1007" s="3">
        <v>43478.5749587619</v>
      </c>
      <c r="B1007" s="12" t="s">
        <v>4</v>
      </c>
      <c r="C1007" s="12" t="s">
        <v>5</v>
      </c>
      <c r="D1007" s="12" t="s">
        <v>5</v>
      </c>
      <c r="E1007" s="13">
        <v>11.56</v>
      </c>
      <c r="F1007" s="13">
        <v>3.7</v>
      </c>
      <c r="G1007" s="13">
        <v>7.86</v>
      </c>
    </row>
    <row r="1008" spans="1:7">
      <c r="A1008" s="3">
        <v>43478.594777009</v>
      </c>
      <c r="B1008" s="12" t="s">
        <v>4</v>
      </c>
      <c r="C1008" s="12" t="s">
        <v>5</v>
      </c>
      <c r="D1008" s="12" t="s">
        <v>5</v>
      </c>
      <c r="E1008" s="13">
        <v>11.56</v>
      </c>
      <c r="F1008" s="13">
        <v>3.7</v>
      </c>
      <c r="G1008" s="13">
        <v>7.86</v>
      </c>
    </row>
    <row r="1009" spans="1:7">
      <c r="A1009" s="3">
        <v>43478.5974845863</v>
      </c>
      <c r="B1009" s="12" t="s">
        <v>4</v>
      </c>
      <c r="C1009" s="12" t="s">
        <v>33</v>
      </c>
      <c r="D1009" s="12" t="s">
        <v>5</v>
      </c>
      <c r="E1009" s="13">
        <v>6.66</v>
      </c>
      <c r="F1009" s="13">
        <v>1.7</v>
      </c>
      <c r="G1009" s="13">
        <v>4.96</v>
      </c>
    </row>
    <row r="1010" spans="1:7">
      <c r="A1010" s="3">
        <v>43478.5988974035</v>
      </c>
      <c r="B1010" s="12" t="s">
        <v>4</v>
      </c>
      <c r="C1010" s="12" t="s">
        <v>33</v>
      </c>
      <c r="D1010" s="12" t="s">
        <v>5</v>
      </c>
      <c r="E1010" s="13">
        <v>6.66</v>
      </c>
      <c r="F1010" s="13">
        <v>1.7</v>
      </c>
      <c r="G1010" s="13">
        <v>4.96</v>
      </c>
    </row>
    <row r="1011" spans="1:7">
      <c r="A1011" s="3">
        <v>43478.6006997316</v>
      </c>
      <c r="B1011" s="12" t="s">
        <v>4</v>
      </c>
      <c r="C1011" s="12" t="s">
        <v>33</v>
      </c>
      <c r="D1011" s="12" t="s">
        <v>5</v>
      </c>
      <c r="E1011" s="13">
        <v>6.66</v>
      </c>
      <c r="F1011" s="13">
        <v>1.7</v>
      </c>
      <c r="G1011" s="13">
        <v>4.96</v>
      </c>
    </row>
    <row r="1012" spans="1:7">
      <c r="A1012" s="3">
        <v>43478.602157616</v>
      </c>
      <c r="B1012" s="12" t="s">
        <v>4</v>
      </c>
      <c r="C1012" s="12" t="s">
        <v>33</v>
      </c>
      <c r="D1012" s="12" t="s">
        <v>33</v>
      </c>
      <c r="E1012" s="13">
        <v>7.4</v>
      </c>
      <c r="F1012" s="13">
        <v>1.7</v>
      </c>
      <c r="G1012" s="13">
        <v>5.7</v>
      </c>
    </row>
    <row r="1013" spans="1:7">
      <c r="A1013" s="3">
        <v>43478.6127428361</v>
      </c>
      <c r="B1013" s="12" t="s">
        <v>4</v>
      </c>
      <c r="C1013" s="12" t="s">
        <v>5</v>
      </c>
      <c r="D1013" s="12" t="s">
        <v>5</v>
      </c>
      <c r="E1013" s="13">
        <v>11.56</v>
      </c>
      <c r="F1013" s="13">
        <v>3.7</v>
      </c>
      <c r="G1013" s="13">
        <v>7.86</v>
      </c>
    </row>
    <row r="1014" spans="1:7">
      <c r="A1014" s="3">
        <v>43478.6317252853</v>
      </c>
      <c r="B1014" s="12" t="s">
        <v>3</v>
      </c>
      <c r="C1014" s="12" t="s">
        <v>33</v>
      </c>
      <c r="D1014" s="12" t="s">
        <v>33</v>
      </c>
      <c r="E1014" s="13">
        <v>6.4</v>
      </c>
      <c r="F1014" s="13">
        <v>1.5</v>
      </c>
      <c r="G1014" s="13">
        <v>4.9</v>
      </c>
    </row>
    <row r="1015" spans="1:7">
      <c r="A1015" s="3">
        <v>43478.6330429296</v>
      </c>
      <c r="B1015" s="12" t="s">
        <v>4</v>
      </c>
      <c r="C1015" s="12" t="s">
        <v>33</v>
      </c>
      <c r="D1015" s="12" t="s">
        <v>33</v>
      </c>
      <c r="E1015" s="13">
        <v>7.4</v>
      </c>
      <c r="F1015" s="13">
        <v>1.7</v>
      </c>
      <c r="G1015" s="13">
        <v>5.7</v>
      </c>
    </row>
    <row r="1016" spans="1:7">
      <c r="A1016" s="3">
        <v>43478.6348106611</v>
      </c>
      <c r="B1016" s="12" t="s">
        <v>4</v>
      </c>
      <c r="C1016" s="12" t="s">
        <v>5</v>
      </c>
      <c r="D1016" s="12" t="s">
        <v>5</v>
      </c>
      <c r="E1016" s="13">
        <v>11.56</v>
      </c>
      <c r="F1016" s="13">
        <v>3.7</v>
      </c>
      <c r="G1016" s="13">
        <v>7.86</v>
      </c>
    </row>
    <row r="1017" spans="1:7">
      <c r="A1017" s="3">
        <v>43478.6378689042</v>
      </c>
      <c r="B1017" s="12" t="s">
        <v>3</v>
      </c>
      <c r="C1017" s="12" t="s">
        <v>33</v>
      </c>
      <c r="D1017" s="12" t="s">
        <v>33</v>
      </c>
      <c r="E1017" s="13">
        <v>6.4</v>
      </c>
      <c r="F1017" s="13">
        <v>1.5</v>
      </c>
      <c r="G1017" s="13">
        <v>4.9</v>
      </c>
    </row>
    <row r="1018" spans="1:7">
      <c r="A1018" s="3">
        <v>43478.63991302</v>
      </c>
      <c r="B1018" s="12" t="s">
        <v>3</v>
      </c>
      <c r="C1018" s="12" t="s">
        <v>5</v>
      </c>
      <c r="D1018" s="12" t="s">
        <v>33</v>
      </c>
      <c r="E1018" s="13">
        <v>11.3</v>
      </c>
      <c r="F1018" s="13">
        <v>3.5</v>
      </c>
      <c r="G1018" s="13">
        <v>7.8</v>
      </c>
    </row>
    <row r="1019" spans="1:7">
      <c r="A1019" s="3">
        <v>43478.6403699701</v>
      </c>
      <c r="B1019" s="12" t="s">
        <v>4</v>
      </c>
      <c r="C1019" s="12" t="s">
        <v>33</v>
      </c>
      <c r="D1019" s="12" t="s">
        <v>5</v>
      </c>
      <c r="E1019" s="13">
        <v>6.66</v>
      </c>
      <c r="F1019" s="13">
        <v>1.7</v>
      </c>
      <c r="G1019" s="13">
        <v>4.96</v>
      </c>
    </row>
    <row r="1020" spans="1:7">
      <c r="A1020" s="3">
        <v>43478.6496762155</v>
      </c>
      <c r="B1020" s="12" t="s">
        <v>4</v>
      </c>
      <c r="C1020" s="12" t="s">
        <v>33</v>
      </c>
      <c r="D1020" s="12" t="s">
        <v>5</v>
      </c>
      <c r="E1020" s="13">
        <v>6.66</v>
      </c>
      <c r="F1020" s="13">
        <v>1.7</v>
      </c>
      <c r="G1020" s="13">
        <v>4.96</v>
      </c>
    </row>
    <row r="1021" spans="1:7">
      <c r="A1021" s="3">
        <v>43478.6589773865</v>
      </c>
      <c r="B1021" s="12" t="s">
        <v>3</v>
      </c>
      <c r="C1021" s="12" t="s">
        <v>33</v>
      </c>
      <c r="D1021" s="12" t="s">
        <v>33</v>
      </c>
      <c r="E1021" s="13">
        <v>6.4</v>
      </c>
      <c r="F1021" s="13">
        <v>1.5</v>
      </c>
      <c r="G1021" s="13">
        <v>4.9</v>
      </c>
    </row>
    <row r="1022" spans="1:7">
      <c r="A1022" s="3">
        <v>43478.6728690432</v>
      </c>
      <c r="B1022" s="12" t="s">
        <v>3</v>
      </c>
      <c r="C1022" s="12" t="s">
        <v>33</v>
      </c>
      <c r="D1022" s="12" t="s">
        <v>33</v>
      </c>
      <c r="E1022" s="13">
        <v>6.4</v>
      </c>
      <c r="F1022" s="13">
        <v>1.5</v>
      </c>
      <c r="G1022" s="13">
        <v>4.9</v>
      </c>
    </row>
    <row r="1023" spans="1:7">
      <c r="A1023" s="3">
        <v>43478.6828172339</v>
      </c>
      <c r="B1023" s="12" t="s">
        <v>4</v>
      </c>
      <c r="C1023" s="12" t="s">
        <v>33</v>
      </c>
      <c r="D1023" s="12" t="s">
        <v>33</v>
      </c>
      <c r="E1023" s="13">
        <v>7.4</v>
      </c>
      <c r="F1023" s="13">
        <v>1.7</v>
      </c>
      <c r="G1023" s="13">
        <v>5.7</v>
      </c>
    </row>
    <row r="1024" spans="1:7">
      <c r="A1024" s="3">
        <v>43478.6833061537</v>
      </c>
      <c r="B1024" s="12" t="s">
        <v>4</v>
      </c>
      <c r="C1024" s="12" t="s">
        <v>5</v>
      </c>
      <c r="D1024" s="12" t="s">
        <v>33</v>
      </c>
      <c r="E1024" s="13">
        <v>12.3</v>
      </c>
      <c r="F1024" s="13">
        <v>3.7</v>
      </c>
      <c r="G1024" s="13">
        <v>8.6</v>
      </c>
    </row>
    <row r="1025" spans="1:7">
      <c r="A1025" s="3">
        <v>43478.6865160048</v>
      </c>
      <c r="B1025" s="12" t="s">
        <v>4</v>
      </c>
      <c r="C1025" s="12" t="s">
        <v>5</v>
      </c>
      <c r="D1025" s="12" t="s">
        <v>5</v>
      </c>
      <c r="E1025" s="13">
        <v>11.56</v>
      </c>
      <c r="F1025" s="13">
        <v>3.7</v>
      </c>
      <c r="G1025" s="13">
        <v>7.86</v>
      </c>
    </row>
    <row r="1026" spans="1:7">
      <c r="A1026" s="3">
        <v>43478.6893248241</v>
      </c>
      <c r="B1026" s="12" t="s">
        <v>2</v>
      </c>
      <c r="C1026" s="12" t="s">
        <v>33</v>
      </c>
      <c r="D1026" s="12" t="s">
        <v>33</v>
      </c>
      <c r="E1026" s="13">
        <v>5.4</v>
      </c>
      <c r="F1026" s="13">
        <v>1.2</v>
      </c>
      <c r="G1026" s="13">
        <v>4.2</v>
      </c>
    </row>
    <row r="1027" spans="1:7">
      <c r="A1027" s="3">
        <v>43478.6914593995</v>
      </c>
      <c r="B1027" s="12" t="s">
        <v>4</v>
      </c>
      <c r="C1027" s="12" t="s">
        <v>33</v>
      </c>
      <c r="D1027" s="12" t="s">
        <v>5</v>
      </c>
      <c r="E1027" s="13">
        <v>6.66</v>
      </c>
      <c r="F1027" s="13">
        <v>1.7</v>
      </c>
      <c r="G1027" s="13">
        <v>4.96</v>
      </c>
    </row>
    <row r="1028" spans="1:7">
      <c r="A1028" s="3">
        <v>43478.6971566083</v>
      </c>
      <c r="B1028" s="12" t="s">
        <v>3</v>
      </c>
      <c r="C1028" s="12" t="s">
        <v>33</v>
      </c>
      <c r="D1028" s="12" t="s">
        <v>33</v>
      </c>
      <c r="E1028" s="13">
        <v>6.4</v>
      </c>
      <c r="F1028" s="13">
        <v>1.5</v>
      </c>
      <c r="G1028" s="13">
        <v>4.9</v>
      </c>
    </row>
    <row r="1029" spans="1:7">
      <c r="A1029" s="3">
        <v>43478.6978654907</v>
      </c>
      <c r="B1029" s="12" t="s">
        <v>4</v>
      </c>
      <c r="C1029" s="12" t="s">
        <v>33</v>
      </c>
      <c r="D1029" s="12" t="s">
        <v>33</v>
      </c>
      <c r="E1029" s="13">
        <v>7.4</v>
      </c>
      <c r="F1029" s="13">
        <v>1.7</v>
      </c>
      <c r="G1029" s="13">
        <v>5.7</v>
      </c>
    </row>
    <row r="1030" spans="1:7">
      <c r="A1030" s="3">
        <v>43478.697898677</v>
      </c>
      <c r="B1030" s="12" t="s">
        <v>4</v>
      </c>
      <c r="C1030" s="12" t="s">
        <v>5</v>
      </c>
      <c r="D1030" s="12" t="s">
        <v>5</v>
      </c>
      <c r="E1030" s="13">
        <v>11.56</v>
      </c>
      <c r="F1030" s="13">
        <v>3.7</v>
      </c>
      <c r="G1030" s="13">
        <v>7.86</v>
      </c>
    </row>
    <row r="1031" spans="1:7">
      <c r="A1031" s="3">
        <v>43478.7037674901</v>
      </c>
      <c r="B1031" s="12" t="s">
        <v>4</v>
      </c>
      <c r="C1031" s="12" t="s">
        <v>33</v>
      </c>
      <c r="D1031" s="12" t="s">
        <v>5</v>
      </c>
      <c r="E1031" s="13">
        <v>6.66</v>
      </c>
      <c r="F1031" s="13">
        <v>1.7</v>
      </c>
      <c r="G1031" s="13">
        <v>4.96</v>
      </c>
    </row>
    <row r="1032" spans="1:7">
      <c r="A1032" s="3">
        <v>43478.710184849</v>
      </c>
      <c r="B1032" s="12" t="s">
        <v>3</v>
      </c>
      <c r="C1032" s="12" t="s">
        <v>33</v>
      </c>
      <c r="D1032" s="12" t="s">
        <v>33</v>
      </c>
      <c r="E1032" s="13">
        <v>6.4</v>
      </c>
      <c r="F1032" s="13">
        <v>1.5</v>
      </c>
      <c r="G1032" s="13">
        <v>4.9</v>
      </c>
    </row>
    <row r="1033" spans="1:7">
      <c r="A1033" s="3">
        <v>43478.7197428493</v>
      </c>
      <c r="B1033" s="12" t="s">
        <v>2</v>
      </c>
      <c r="C1033" s="12" t="s">
        <v>33</v>
      </c>
      <c r="D1033" s="12" t="s">
        <v>33</v>
      </c>
      <c r="E1033" s="13">
        <v>5.4</v>
      </c>
      <c r="F1033" s="13">
        <v>1.2</v>
      </c>
      <c r="G1033" s="13">
        <v>4.2</v>
      </c>
    </row>
    <row r="1034" spans="1:7">
      <c r="A1034" s="3">
        <v>43478.7201838788</v>
      </c>
      <c r="B1034" s="12" t="s">
        <v>4</v>
      </c>
      <c r="C1034" s="12" t="s">
        <v>33</v>
      </c>
      <c r="D1034" s="12" t="s">
        <v>5</v>
      </c>
      <c r="E1034" s="13">
        <v>6.66</v>
      </c>
      <c r="F1034" s="13">
        <v>1.7</v>
      </c>
      <c r="G1034" s="13">
        <v>4.96</v>
      </c>
    </row>
    <row r="1035" spans="1:7">
      <c r="A1035" s="3">
        <v>43478.722221733</v>
      </c>
      <c r="B1035" s="12" t="s">
        <v>4</v>
      </c>
      <c r="C1035" s="12" t="s">
        <v>5</v>
      </c>
      <c r="D1035" s="12" t="s">
        <v>5</v>
      </c>
      <c r="E1035" s="13">
        <v>11.56</v>
      </c>
      <c r="F1035" s="13">
        <v>3.7</v>
      </c>
      <c r="G1035" s="13">
        <v>7.86</v>
      </c>
    </row>
    <row r="1036" spans="1:7">
      <c r="A1036" s="3">
        <v>43478.7348980674</v>
      </c>
      <c r="B1036" s="12" t="s">
        <v>4</v>
      </c>
      <c r="C1036" s="12" t="s">
        <v>5</v>
      </c>
      <c r="D1036" s="12" t="s">
        <v>5</v>
      </c>
      <c r="E1036" s="13">
        <v>11.56</v>
      </c>
      <c r="F1036" s="13">
        <v>3.7</v>
      </c>
      <c r="G1036" s="13">
        <v>7.86</v>
      </c>
    </row>
    <row r="1037" spans="1:7">
      <c r="A1037" s="3">
        <v>43478.7357215174</v>
      </c>
      <c r="B1037" s="12" t="s">
        <v>3</v>
      </c>
      <c r="C1037" s="12" t="s">
        <v>5</v>
      </c>
      <c r="D1037" s="12" t="s">
        <v>33</v>
      </c>
      <c r="E1037" s="13">
        <v>11.3</v>
      </c>
      <c r="F1037" s="13">
        <v>3.5</v>
      </c>
      <c r="G1037" s="13">
        <v>7.8</v>
      </c>
    </row>
    <row r="1038" spans="1:7">
      <c r="A1038" s="3">
        <v>43478.7365583266</v>
      </c>
      <c r="B1038" s="12" t="s">
        <v>3</v>
      </c>
      <c r="C1038" s="12" t="s">
        <v>33</v>
      </c>
      <c r="D1038" s="12" t="s">
        <v>33</v>
      </c>
      <c r="E1038" s="13">
        <v>6.4</v>
      </c>
      <c r="F1038" s="13">
        <v>1.5</v>
      </c>
      <c r="G1038" s="13">
        <v>4.9</v>
      </c>
    </row>
    <row r="1039" spans="1:7">
      <c r="A1039" s="3">
        <v>43478.7391224575</v>
      </c>
      <c r="B1039" s="12" t="s">
        <v>4</v>
      </c>
      <c r="C1039" s="12" t="s">
        <v>33</v>
      </c>
      <c r="D1039" s="12" t="s">
        <v>33</v>
      </c>
      <c r="E1039" s="13">
        <v>7.4</v>
      </c>
      <c r="F1039" s="13">
        <v>1.7</v>
      </c>
      <c r="G1039" s="13">
        <v>5.7</v>
      </c>
    </row>
    <row r="1040" spans="1:7">
      <c r="A1040" s="3">
        <v>43478.7416624206</v>
      </c>
      <c r="B1040" s="12" t="s">
        <v>4</v>
      </c>
      <c r="C1040" s="12" t="s">
        <v>5</v>
      </c>
      <c r="D1040" s="12" t="s">
        <v>5</v>
      </c>
      <c r="E1040" s="13">
        <v>11.56</v>
      </c>
      <c r="F1040" s="13">
        <v>3.7</v>
      </c>
      <c r="G1040" s="13">
        <v>7.86</v>
      </c>
    </row>
    <row r="1041" spans="1:7">
      <c r="A1041" s="3">
        <v>43478.747871533</v>
      </c>
      <c r="B1041" s="12" t="s">
        <v>4</v>
      </c>
      <c r="C1041" s="12" t="s">
        <v>33</v>
      </c>
      <c r="D1041" s="12" t="s">
        <v>5</v>
      </c>
      <c r="E1041" s="13">
        <v>6.66</v>
      </c>
      <c r="F1041" s="13">
        <v>1.7</v>
      </c>
      <c r="G1041" s="13">
        <v>4.96</v>
      </c>
    </row>
    <row r="1042" spans="1:7">
      <c r="A1042" s="3">
        <v>43478.7561290455</v>
      </c>
      <c r="B1042" s="12" t="s">
        <v>4</v>
      </c>
      <c r="C1042" s="12" t="s">
        <v>33</v>
      </c>
      <c r="D1042" s="12" t="s">
        <v>5</v>
      </c>
      <c r="E1042" s="13">
        <v>6.66</v>
      </c>
      <c r="F1042" s="13">
        <v>1.7</v>
      </c>
      <c r="G1042" s="13">
        <v>4.96</v>
      </c>
    </row>
    <row r="1043" spans="1:7">
      <c r="A1043" s="3">
        <v>43478.7636871805</v>
      </c>
      <c r="B1043" s="12" t="s">
        <v>2</v>
      </c>
      <c r="C1043" s="12" t="s">
        <v>5</v>
      </c>
      <c r="D1043" s="12" t="s">
        <v>33</v>
      </c>
      <c r="E1043" s="13">
        <v>10.3</v>
      </c>
      <c r="F1043" s="13">
        <v>3.2</v>
      </c>
      <c r="G1043" s="13">
        <v>7.1</v>
      </c>
    </row>
    <row r="1044" spans="1:7">
      <c r="A1044" s="3">
        <v>43478.7664228943</v>
      </c>
      <c r="B1044" s="12" t="s">
        <v>4</v>
      </c>
      <c r="C1044" s="12" t="s">
        <v>5</v>
      </c>
      <c r="D1044" s="12" t="s">
        <v>5</v>
      </c>
      <c r="E1044" s="13">
        <v>11.56</v>
      </c>
      <c r="F1044" s="13">
        <v>3.7</v>
      </c>
      <c r="G1044" s="13">
        <v>7.86</v>
      </c>
    </row>
    <row r="1045" spans="1:7">
      <c r="A1045" s="3">
        <v>43478.7666516403</v>
      </c>
      <c r="B1045" s="12" t="s">
        <v>2</v>
      </c>
      <c r="C1045" s="12" t="s">
        <v>5</v>
      </c>
      <c r="D1045" s="12" t="s">
        <v>33</v>
      </c>
      <c r="E1045" s="13">
        <v>10.3</v>
      </c>
      <c r="F1045" s="13">
        <v>3.2</v>
      </c>
      <c r="G1045" s="13">
        <v>7.1</v>
      </c>
    </row>
    <row r="1046" spans="1:7">
      <c r="A1046" s="3">
        <v>43478.7699451487</v>
      </c>
      <c r="B1046" s="12" t="s">
        <v>4</v>
      </c>
      <c r="C1046" s="12" t="s">
        <v>33</v>
      </c>
      <c r="D1046" s="12" t="s">
        <v>5</v>
      </c>
      <c r="E1046" s="13">
        <v>6.66</v>
      </c>
      <c r="F1046" s="13">
        <v>1.7</v>
      </c>
      <c r="G1046" s="13">
        <v>4.96</v>
      </c>
    </row>
    <row r="1047" spans="1:7">
      <c r="A1047" s="3">
        <v>43478.7720669824</v>
      </c>
      <c r="B1047" s="12" t="s">
        <v>4</v>
      </c>
      <c r="C1047" s="12" t="s">
        <v>33</v>
      </c>
      <c r="D1047" s="12" t="s">
        <v>5</v>
      </c>
      <c r="E1047" s="13">
        <v>6.66</v>
      </c>
      <c r="F1047" s="13">
        <v>1.7</v>
      </c>
      <c r="G1047" s="13">
        <v>4.96</v>
      </c>
    </row>
    <row r="1048" spans="1:7">
      <c r="A1048" s="3">
        <v>43478.7723802566</v>
      </c>
      <c r="B1048" s="12" t="s">
        <v>4</v>
      </c>
      <c r="C1048" s="12" t="s">
        <v>33</v>
      </c>
      <c r="D1048" s="12" t="s">
        <v>5</v>
      </c>
      <c r="E1048" s="13">
        <v>6.66</v>
      </c>
      <c r="F1048" s="13">
        <v>1.7</v>
      </c>
      <c r="G1048" s="13">
        <v>4.96</v>
      </c>
    </row>
    <row r="1049" spans="1:7">
      <c r="A1049" s="3">
        <v>43478.7832956265</v>
      </c>
      <c r="B1049" s="12" t="s">
        <v>4</v>
      </c>
      <c r="C1049" s="12" t="s">
        <v>33</v>
      </c>
      <c r="D1049" s="12" t="s">
        <v>5</v>
      </c>
      <c r="E1049" s="13">
        <v>6.66</v>
      </c>
      <c r="F1049" s="13">
        <v>1.7</v>
      </c>
      <c r="G1049" s="13">
        <v>4.96</v>
      </c>
    </row>
    <row r="1050" spans="1:7">
      <c r="A1050" s="3">
        <v>43478.789136417</v>
      </c>
      <c r="B1050" s="12" t="s">
        <v>4</v>
      </c>
      <c r="C1050" s="12" t="s">
        <v>33</v>
      </c>
      <c r="D1050" s="12" t="s">
        <v>5</v>
      </c>
      <c r="E1050" s="13">
        <v>6.66</v>
      </c>
      <c r="F1050" s="13">
        <v>1.7</v>
      </c>
      <c r="G1050" s="13">
        <v>4.96</v>
      </c>
    </row>
    <row r="1051" spans="1:7">
      <c r="A1051" s="3">
        <v>43478.7897592947</v>
      </c>
      <c r="B1051" s="12" t="s">
        <v>4</v>
      </c>
      <c r="C1051" s="12" t="s">
        <v>33</v>
      </c>
      <c r="D1051" s="12" t="s">
        <v>33</v>
      </c>
      <c r="E1051" s="13">
        <v>7.4</v>
      </c>
      <c r="F1051" s="13">
        <v>1.7</v>
      </c>
      <c r="G1051" s="13">
        <v>5.7</v>
      </c>
    </row>
    <row r="1052" spans="1:7">
      <c r="A1052" s="3">
        <v>43478.7940888672</v>
      </c>
      <c r="B1052" s="12" t="s">
        <v>4</v>
      </c>
      <c r="C1052" s="12" t="s">
        <v>33</v>
      </c>
      <c r="D1052" s="12" t="s">
        <v>5</v>
      </c>
      <c r="E1052" s="13">
        <v>6.66</v>
      </c>
      <c r="F1052" s="13">
        <v>1.7</v>
      </c>
      <c r="G1052" s="13">
        <v>4.96</v>
      </c>
    </row>
    <row r="1053" spans="1:7">
      <c r="A1053" s="3">
        <v>43478.7965096359</v>
      </c>
      <c r="B1053" s="12" t="s">
        <v>4</v>
      </c>
      <c r="C1053" s="12" t="s">
        <v>33</v>
      </c>
      <c r="D1053" s="12" t="s">
        <v>5</v>
      </c>
      <c r="E1053" s="13">
        <v>6.66</v>
      </c>
      <c r="F1053" s="13">
        <v>1.7</v>
      </c>
      <c r="G1053" s="13">
        <v>4.96</v>
      </c>
    </row>
    <row r="1054" spans="1:7">
      <c r="A1054" s="3">
        <v>43478.8023054025</v>
      </c>
      <c r="B1054" s="12" t="s">
        <v>3</v>
      </c>
      <c r="C1054" s="12" t="s">
        <v>33</v>
      </c>
      <c r="D1054" s="12" t="s">
        <v>33</v>
      </c>
      <c r="E1054" s="13">
        <v>6.4</v>
      </c>
      <c r="F1054" s="13">
        <v>1.5</v>
      </c>
      <c r="G1054" s="13">
        <v>4.9</v>
      </c>
    </row>
    <row r="1055" spans="1:7">
      <c r="A1055" s="3">
        <v>43478.8036873607</v>
      </c>
      <c r="B1055" s="12" t="s">
        <v>4</v>
      </c>
      <c r="C1055" s="12" t="s">
        <v>33</v>
      </c>
      <c r="D1055" s="12" t="s">
        <v>5</v>
      </c>
      <c r="E1055" s="13">
        <v>6.66</v>
      </c>
      <c r="F1055" s="13">
        <v>1.7</v>
      </c>
      <c r="G1055" s="13">
        <v>4.96</v>
      </c>
    </row>
    <row r="1056" spans="1:7">
      <c r="A1056" s="3">
        <v>43478.8183927269</v>
      </c>
      <c r="B1056" s="12" t="s">
        <v>3</v>
      </c>
      <c r="C1056" s="12" t="s">
        <v>33</v>
      </c>
      <c r="D1056" s="12" t="s">
        <v>33</v>
      </c>
      <c r="E1056" s="13">
        <v>6.4</v>
      </c>
      <c r="F1056" s="13">
        <v>1.5</v>
      </c>
      <c r="G1056" s="13">
        <v>4.9</v>
      </c>
    </row>
    <row r="1057" spans="1:7">
      <c r="A1057" s="3">
        <v>43478.8201480159</v>
      </c>
      <c r="B1057" s="12" t="s">
        <v>3</v>
      </c>
      <c r="C1057" s="12" t="s">
        <v>33</v>
      </c>
      <c r="D1057" s="12" t="s">
        <v>33</v>
      </c>
      <c r="E1057" s="13">
        <v>6.4</v>
      </c>
      <c r="F1057" s="13">
        <v>1.5</v>
      </c>
      <c r="G1057" s="13">
        <v>4.9</v>
      </c>
    </row>
    <row r="1058" spans="1:7">
      <c r="A1058" s="3">
        <v>43478.8231954623</v>
      </c>
      <c r="B1058" s="12" t="s">
        <v>4</v>
      </c>
      <c r="C1058" s="12" t="s">
        <v>33</v>
      </c>
      <c r="D1058" s="12" t="s">
        <v>5</v>
      </c>
      <c r="E1058" s="13">
        <v>6.66</v>
      </c>
      <c r="F1058" s="13">
        <v>1.7</v>
      </c>
      <c r="G1058" s="13">
        <v>4.96</v>
      </c>
    </row>
    <row r="1059" spans="1:7">
      <c r="A1059" s="3">
        <v>43478.826122706</v>
      </c>
      <c r="B1059" s="12" t="s">
        <v>3</v>
      </c>
      <c r="C1059" s="12" t="s">
        <v>33</v>
      </c>
      <c r="D1059" s="12" t="s">
        <v>33</v>
      </c>
      <c r="E1059" s="13">
        <v>6.4</v>
      </c>
      <c r="F1059" s="13">
        <v>1.5</v>
      </c>
      <c r="G1059" s="13">
        <v>4.9</v>
      </c>
    </row>
    <row r="1060" spans="1:7">
      <c r="A1060" s="3">
        <v>43478.8265544756</v>
      </c>
      <c r="B1060" s="12" t="s">
        <v>2</v>
      </c>
      <c r="C1060" s="12" t="s">
        <v>33</v>
      </c>
      <c r="D1060" s="12" t="s">
        <v>33</v>
      </c>
      <c r="E1060" s="13">
        <v>5.4</v>
      </c>
      <c r="F1060" s="13">
        <v>1.2</v>
      </c>
      <c r="G1060" s="13">
        <v>4.2</v>
      </c>
    </row>
    <row r="1061" spans="1:7">
      <c r="A1061" s="3">
        <v>43478.8305622193</v>
      </c>
      <c r="B1061" s="12" t="s">
        <v>2</v>
      </c>
      <c r="C1061" s="12" t="s">
        <v>33</v>
      </c>
      <c r="D1061" s="12" t="s">
        <v>33</v>
      </c>
      <c r="E1061" s="13">
        <v>5.4</v>
      </c>
      <c r="F1061" s="13">
        <v>1.2</v>
      </c>
      <c r="G1061" s="13">
        <v>4.2</v>
      </c>
    </row>
    <row r="1062" spans="1:7">
      <c r="A1062" s="3">
        <v>43478.8371270184</v>
      </c>
      <c r="B1062" s="12" t="s">
        <v>4</v>
      </c>
      <c r="C1062" s="12" t="s">
        <v>33</v>
      </c>
      <c r="D1062" s="12" t="s">
        <v>5</v>
      </c>
      <c r="E1062" s="13">
        <v>6.66</v>
      </c>
      <c r="F1062" s="13">
        <v>1.7</v>
      </c>
      <c r="G1062" s="13">
        <v>4.96</v>
      </c>
    </row>
    <row r="1063" spans="1:7">
      <c r="A1063" s="3">
        <v>43478.8439700151</v>
      </c>
      <c r="B1063" s="12" t="s">
        <v>4</v>
      </c>
      <c r="C1063" s="12" t="s">
        <v>33</v>
      </c>
      <c r="D1063" s="12" t="s">
        <v>5</v>
      </c>
      <c r="E1063" s="13">
        <v>6.66</v>
      </c>
      <c r="F1063" s="13">
        <v>1.7</v>
      </c>
      <c r="G1063" s="13">
        <v>4.96</v>
      </c>
    </row>
    <row r="1064" spans="1:7">
      <c r="A1064" s="3">
        <v>43478.8491696926</v>
      </c>
      <c r="B1064" s="12" t="s">
        <v>4</v>
      </c>
      <c r="C1064" s="12" t="s">
        <v>33</v>
      </c>
      <c r="D1064" s="12" t="s">
        <v>33</v>
      </c>
      <c r="E1064" s="13">
        <v>7.4</v>
      </c>
      <c r="F1064" s="13">
        <v>1.7</v>
      </c>
      <c r="G1064" s="13">
        <v>5.7</v>
      </c>
    </row>
    <row r="1065" spans="1:7">
      <c r="A1065" s="3">
        <v>43478.8508944625</v>
      </c>
      <c r="B1065" s="12" t="s">
        <v>4</v>
      </c>
      <c r="C1065" s="12" t="s">
        <v>33</v>
      </c>
      <c r="D1065" s="12" t="s">
        <v>5</v>
      </c>
      <c r="E1065" s="13">
        <v>6.66</v>
      </c>
      <c r="F1065" s="13">
        <v>1.7</v>
      </c>
      <c r="G1065" s="13">
        <v>4.96</v>
      </c>
    </row>
    <row r="1066" spans="1:7">
      <c r="A1066" s="3">
        <v>43478.8646700954</v>
      </c>
      <c r="B1066" s="12" t="s">
        <v>3</v>
      </c>
      <c r="C1066" s="12" t="s">
        <v>33</v>
      </c>
      <c r="D1066" s="12" t="s">
        <v>33</v>
      </c>
      <c r="E1066" s="13">
        <v>6.4</v>
      </c>
      <c r="F1066" s="13">
        <v>1.5</v>
      </c>
      <c r="G1066" s="13">
        <v>4.9</v>
      </c>
    </row>
    <row r="1067" spans="1:7">
      <c r="A1067" s="3">
        <v>43478.8686618427</v>
      </c>
      <c r="B1067" s="12" t="s">
        <v>4</v>
      </c>
      <c r="C1067" s="12" t="s">
        <v>5</v>
      </c>
      <c r="D1067" s="12" t="s">
        <v>5</v>
      </c>
      <c r="E1067" s="13">
        <v>11.56</v>
      </c>
      <c r="F1067" s="13">
        <v>3.7</v>
      </c>
      <c r="G1067" s="13">
        <v>7.86</v>
      </c>
    </row>
    <row r="1068" spans="1:7">
      <c r="A1068" s="3">
        <v>43478.8698993896</v>
      </c>
      <c r="B1068" s="12" t="s">
        <v>2</v>
      </c>
      <c r="C1068" s="12" t="s">
        <v>5</v>
      </c>
      <c r="D1068" s="12" t="s">
        <v>33</v>
      </c>
      <c r="E1068" s="13">
        <v>10.3</v>
      </c>
      <c r="F1068" s="13">
        <v>3.2</v>
      </c>
      <c r="G1068" s="13">
        <v>7.1</v>
      </c>
    </row>
    <row r="1069" spans="1:7">
      <c r="A1069" s="3">
        <v>43478.8718030906</v>
      </c>
      <c r="B1069" s="12" t="s">
        <v>4</v>
      </c>
      <c r="C1069" s="12" t="s">
        <v>33</v>
      </c>
      <c r="D1069" s="12" t="s">
        <v>5</v>
      </c>
      <c r="E1069" s="13">
        <v>6.66</v>
      </c>
      <c r="F1069" s="13">
        <v>1.7</v>
      </c>
      <c r="G1069" s="13">
        <v>4.96</v>
      </c>
    </row>
    <row r="1070" spans="1:7">
      <c r="A1070" s="3">
        <v>43478.8773281667</v>
      </c>
      <c r="B1070" s="12" t="s">
        <v>4</v>
      </c>
      <c r="C1070" s="12" t="s">
        <v>5</v>
      </c>
      <c r="D1070" s="12" t="s">
        <v>5</v>
      </c>
      <c r="E1070" s="13">
        <v>11.56</v>
      </c>
      <c r="F1070" s="13">
        <v>3.7</v>
      </c>
      <c r="G1070" s="13">
        <v>7.86</v>
      </c>
    </row>
    <row r="1071" spans="1:7">
      <c r="A1071" s="3">
        <v>43478.878235393</v>
      </c>
      <c r="B1071" s="12" t="s">
        <v>3</v>
      </c>
      <c r="C1071" s="12" t="s">
        <v>33</v>
      </c>
      <c r="D1071" s="12" t="s">
        <v>33</v>
      </c>
      <c r="E1071" s="13">
        <v>6.4</v>
      </c>
      <c r="F1071" s="13">
        <v>1.5</v>
      </c>
      <c r="G1071" s="13">
        <v>4.9</v>
      </c>
    </row>
    <row r="1072" spans="1:7">
      <c r="A1072" s="3">
        <v>43478.8921107926</v>
      </c>
      <c r="B1072" s="12" t="s">
        <v>4</v>
      </c>
      <c r="C1072" s="12" t="s">
        <v>5</v>
      </c>
      <c r="D1072" s="12" t="s">
        <v>5</v>
      </c>
      <c r="E1072" s="13">
        <v>11.56</v>
      </c>
      <c r="F1072" s="13">
        <v>3.7</v>
      </c>
      <c r="G1072" s="13">
        <v>7.86</v>
      </c>
    </row>
    <row r="1073" spans="1:7">
      <c r="A1073" s="3">
        <v>43478.9000400716</v>
      </c>
      <c r="B1073" s="12" t="s">
        <v>4</v>
      </c>
      <c r="C1073" s="12" t="s">
        <v>33</v>
      </c>
      <c r="D1073" s="12" t="s">
        <v>5</v>
      </c>
      <c r="E1073" s="13">
        <v>6.66</v>
      </c>
      <c r="F1073" s="13">
        <v>1.7</v>
      </c>
      <c r="G1073" s="13">
        <v>4.96</v>
      </c>
    </row>
    <row r="1074" spans="1:7">
      <c r="A1074" s="3">
        <v>43478.9054228042</v>
      </c>
      <c r="B1074" s="12" t="s">
        <v>4</v>
      </c>
      <c r="C1074" s="12" t="s">
        <v>33</v>
      </c>
      <c r="D1074" s="12" t="s">
        <v>5</v>
      </c>
      <c r="E1074" s="13">
        <v>6.66</v>
      </c>
      <c r="F1074" s="13">
        <v>1.7</v>
      </c>
      <c r="G1074" s="13">
        <v>4.96</v>
      </c>
    </row>
    <row r="1075" spans="1:7">
      <c r="A1075" s="3">
        <v>43478.912424809</v>
      </c>
      <c r="B1075" s="12" t="s">
        <v>3</v>
      </c>
      <c r="C1075" s="12" t="s">
        <v>5</v>
      </c>
      <c r="D1075" s="12" t="s">
        <v>33</v>
      </c>
      <c r="E1075" s="13">
        <v>11.3</v>
      </c>
      <c r="F1075" s="13">
        <v>3.5</v>
      </c>
      <c r="G1075" s="13">
        <v>7.8</v>
      </c>
    </row>
    <row r="1076" spans="1:7">
      <c r="A1076" s="3">
        <v>43478.9177426423</v>
      </c>
      <c r="B1076" s="12" t="s">
        <v>3</v>
      </c>
      <c r="C1076" s="12" t="s">
        <v>5</v>
      </c>
      <c r="D1076" s="12" t="s">
        <v>33</v>
      </c>
      <c r="E1076" s="13">
        <v>11.3</v>
      </c>
      <c r="F1076" s="13">
        <v>3.5</v>
      </c>
      <c r="G1076" s="13">
        <v>7.8</v>
      </c>
    </row>
    <row r="1077" spans="1:7">
      <c r="A1077" s="3">
        <v>43478.930227127</v>
      </c>
      <c r="B1077" s="12" t="s">
        <v>4</v>
      </c>
      <c r="C1077" s="12" t="s">
        <v>33</v>
      </c>
      <c r="D1077" s="12" t="s">
        <v>5</v>
      </c>
      <c r="E1077" s="13">
        <v>6.66</v>
      </c>
      <c r="F1077" s="13">
        <v>1.7</v>
      </c>
      <c r="G1077" s="13">
        <v>4.96</v>
      </c>
    </row>
    <row r="1078" spans="1:7">
      <c r="A1078" s="3">
        <v>43478.931756848</v>
      </c>
      <c r="B1078" s="12" t="s">
        <v>3</v>
      </c>
      <c r="C1078" s="12" t="s">
        <v>5</v>
      </c>
      <c r="D1078" s="12" t="s">
        <v>33</v>
      </c>
      <c r="E1078" s="13">
        <v>11.3</v>
      </c>
      <c r="F1078" s="13">
        <v>3.5</v>
      </c>
      <c r="G1078" s="13">
        <v>7.8</v>
      </c>
    </row>
    <row r="1079" spans="1:7">
      <c r="A1079" s="3">
        <v>43478.9553086301</v>
      </c>
      <c r="B1079" s="12" t="s">
        <v>4</v>
      </c>
      <c r="C1079" s="12" t="s">
        <v>33</v>
      </c>
      <c r="D1079" s="12" t="s">
        <v>5</v>
      </c>
      <c r="E1079" s="13">
        <v>6.66</v>
      </c>
      <c r="F1079" s="13">
        <v>1.7</v>
      </c>
      <c r="G1079" s="13">
        <v>4.96</v>
      </c>
    </row>
    <row r="1080" spans="1:7">
      <c r="A1080" s="3">
        <v>43478.9553796058</v>
      </c>
      <c r="B1080" s="12" t="s">
        <v>4</v>
      </c>
      <c r="C1080" s="12" t="s">
        <v>33</v>
      </c>
      <c r="D1080" s="12" t="s">
        <v>5</v>
      </c>
      <c r="E1080" s="13">
        <v>6.66</v>
      </c>
      <c r="F1080" s="13">
        <v>1.7</v>
      </c>
      <c r="G1080" s="13">
        <v>4.96</v>
      </c>
    </row>
    <row r="1081" spans="1:7">
      <c r="A1081" s="3">
        <v>43478.9578196762</v>
      </c>
      <c r="B1081" s="12" t="s">
        <v>4</v>
      </c>
      <c r="C1081" s="12" t="s">
        <v>33</v>
      </c>
      <c r="D1081" s="12" t="s">
        <v>5</v>
      </c>
      <c r="E1081" s="13">
        <v>6.66</v>
      </c>
      <c r="F1081" s="13">
        <v>1.7</v>
      </c>
      <c r="G1081" s="13">
        <v>4.96</v>
      </c>
    </row>
    <row r="1082" spans="1:7">
      <c r="A1082" s="3">
        <v>43478.9752636868</v>
      </c>
      <c r="B1082" s="12" t="s">
        <v>4</v>
      </c>
      <c r="C1082" s="12" t="s">
        <v>33</v>
      </c>
      <c r="D1082" s="12" t="s">
        <v>5</v>
      </c>
      <c r="E1082" s="13">
        <v>6.66</v>
      </c>
      <c r="F1082" s="13">
        <v>1.7</v>
      </c>
      <c r="G1082" s="13">
        <v>4.96</v>
      </c>
    </row>
    <row r="1083" spans="1:7">
      <c r="A1083" s="3">
        <v>43478.9871609184</v>
      </c>
      <c r="B1083" s="12" t="s">
        <v>3</v>
      </c>
      <c r="C1083" s="12" t="s">
        <v>5</v>
      </c>
      <c r="D1083" s="12" t="s">
        <v>33</v>
      </c>
      <c r="E1083" s="13">
        <v>11.3</v>
      </c>
      <c r="F1083" s="13">
        <v>3.5</v>
      </c>
      <c r="G1083" s="13">
        <v>7.8</v>
      </c>
    </row>
    <row r="1084" spans="1:7">
      <c r="A1084" s="3">
        <v>43478.9890912056</v>
      </c>
      <c r="B1084" s="12" t="s">
        <v>4</v>
      </c>
      <c r="C1084" s="12" t="s">
        <v>5</v>
      </c>
      <c r="D1084" s="12" t="s">
        <v>5</v>
      </c>
      <c r="E1084" s="13">
        <v>11.56</v>
      </c>
      <c r="F1084" s="13">
        <v>3.7</v>
      </c>
      <c r="G1084" s="13">
        <v>7.86</v>
      </c>
    </row>
    <row r="1085" spans="1:7">
      <c r="A1085" s="3">
        <v>43478.995648627</v>
      </c>
      <c r="B1085" s="12" t="s">
        <v>4</v>
      </c>
      <c r="C1085" s="12" t="s">
        <v>33</v>
      </c>
      <c r="D1085" s="12" t="s">
        <v>5</v>
      </c>
      <c r="E1085" s="13">
        <v>6.66</v>
      </c>
      <c r="F1085" s="13">
        <v>1.7</v>
      </c>
      <c r="G1085" s="13">
        <v>4.96</v>
      </c>
    </row>
    <row r="1086" spans="1:7">
      <c r="A1086" s="3">
        <v>43478.997010379</v>
      </c>
      <c r="B1086" s="12" t="s">
        <v>4</v>
      </c>
      <c r="C1086" s="12" t="s">
        <v>33</v>
      </c>
      <c r="D1086" s="12" t="s">
        <v>33</v>
      </c>
      <c r="E1086" s="13">
        <v>7.4</v>
      </c>
      <c r="F1086" s="13">
        <v>1.7</v>
      </c>
      <c r="G1086" s="13">
        <v>5.7</v>
      </c>
    </row>
    <row r="1087" spans="1:7">
      <c r="A1087" s="3">
        <v>43479.0072765204</v>
      </c>
      <c r="B1087" s="12" t="s">
        <v>2</v>
      </c>
      <c r="C1087" s="12" t="s">
        <v>33</v>
      </c>
      <c r="D1087" s="12" t="s">
        <v>33</v>
      </c>
      <c r="E1087" s="13">
        <v>5.4</v>
      </c>
      <c r="F1087" s="13">
        <v>1.2</v>
      </c>
      <c r="G1087" s="13">
        <v>4.2</v>
      </c>
    </row>
    <row r="1088" spans="1:7">
      <c r="A1088" s="3">
        <v>43479.0096014941</v>
      </c>
      <c r="B1088" s="12" t="s">
        <v>4</v>
      </c>
      <c r="C1088" s="12" t="s">
        <v>33</v>
      </c>
      <c r="D1088" s="12" t="s">
        <v>5</v>
      </c>
      <c r="E1088" s="13">
        <v>6.66</v>
      </c>
      <c r="F1088" s="13">
        <v>1.7</v>
      </c>
      <c r="G1088" s="13">
        <v>4.96</v>
      </c>
    </row>
    <row r="1089" spans="1:7">
      <c r="A1089" s="3">
        <v>43479.0096041949</v>
      </c>
      <c r="B1089" s="12" t="s">
        <v>4</v>
      </c>
      <c r="C1089" s="12" t="s">
        <v>5</v>
      </c>
      <c r="D1089" s="12" t="s">
        <v>5</v>
      </c>
      <c r="E1089" s="13">
        <v>11.56</v>
      </c>
      <c r="F1089" s="13">
        <v>3.7</v>
      </c>
      <c r="G1089" s="13">
        <v>7.86</v>
      </c>
    </row>
    <row r="1090" spans="1:7">
      <c r="A1090" s="3">
        <v>43479.0258634692</v>
      </c>
      <c r="B1090" s="12" t="s">
        <v>2</v>
      </c>
      <c r="C1090" s="12" t="s">
        <v>33</v>
      </c>
      <c r="D1090" s="12" t="s">
        <v>33</v>
      </c>
      <c r="E1090" s="13">
        <v>5.4</v>
      </c>
      <c r="F1090" s="13">
        <v>1.2</v>
      </c>
      <c r="G1090" s="13">
        <v>4.2</v>
      </c>
    </row>
    <row r="1091" spans="1:7">
      <c r="A1091" s="3">
        <v>43479.0299369968</v>
      </c>
      <c r="B1091" s="12" t="s">
        <v>4</v>
      </c>
      <c r="C1091" s="12" t="s">
        <v>5</v>
      </c>
      <c r="D1091" s="12" t="s">
        <v>5</v>
      </c>
      <c r="E1091" s="13">
        <v>11.56</v>
      </c>
      <c r="F1091" s="13">
        <v>3.7</v>
      </c>
      <c r="G1091" s="13">
        <v>7.86</v>
      </c>
    </row>
    <row r="1092" spans="1:7">
      <c r="A1092" s="3">
        <v>43479.0317122379</v>
      </c>
      <c r="B1092" s="12" t="s">
        <v>4</v>
      </c>
      <c r="C1092" s="12" t="s">
        <v>33</v>
      </c>
      <c r="D1092" s="12" t="s">
        <v>33</v>
      </c>
      <c r="E1092" s="13">
        <v>7.4</v>
      </c>
      <c r="F1092" s="13">
        <v>1.7</v>
      </c>
      <c r="G1092" s="13">
        <v>5.7</v>
      </c>
    </row>
    <row r="1093" spans="1:7">
      <c r="A1093" s="3">
        <v>43479.0520272875</v>
      </c>
      <c r="B1093" s="12" t="s">
        <v>4</v>
      </c>
      <c r="C1093" s="12" t="s">
        <v>5</v>
      </c>
      <c r="D1093" s="12" t="s">
        <v>5</v>
      </c>
      <c r="E1093" s="13">
        <v>11.56</v>
      </c>
      <c r="F1093" s="13">
        <v>3.7</v>
      </c>
      <c r="G1093" s="13">
        <v>7.86</v>
      </c>
    </row>
    <row r="1094" spans="1:7">
      <c r="A1094" s="3">
        <v>43479.0521157255</v>
      </c>
      <c r="B1094" s="12" t="s">
        <v>2</v>
      </c>
      <c r="C1094" s="12" t="s">
        <v>33</v>
      </c>
      <c r="D1094" s="12" t="s">
        <v>33</v>
      </c>
      <c r="E1094" s="13">
        <v>5.4</v>
      </c>
      <c r="F1094" s="13">
        <v>1.2</v>
      </c>
      <c r="G1094" s="13">
        <v>4.2</v>
      </c>
    </row>
    <row r="1095" spans="1:7">
      <c r="A1095" s="3">
        <v>43479.05342457</v>
      </c>
      <c r="B1095" s="12" t="s">
        <v>4</v>
      </c>
      <c r="C1095" s="12" t="s">
        <v>33</v>
      </c>
      <c r="D1095" s="12" t="s">
        <v>5</v>
      </c>
      <c r="E1095" s="13">
        <v>6.66</v>
      </c>
      <c r="F1095" s="13">
        <v>1.7</v>
      </c>
      <c r="G1095" s="13">
        <v>4.96</v>
      </c>
    </row>
    <row r="1096" spans="1:7">
      <c r="A1096" s="3">
        <v>43479.0543483181</v>
      </c>
      <c r="B1096" s="12" t="s">
        <v>3</v>
      </c>
      <c r="C1096" s="12" t="s">
        <v>33</v>
      </c>
      <c r="D1096" s="12" t="s">
        <v>33</v>
      </c>
      <c r="E1096" s="13">
        <v>6.4</v>
      </c>
      <c r="F1096" s="13">
        <v>1.5</v>
      </c>
      <c r="G1096" s="13">
        <v>4.9</v>
      </c>
    </row>
    <row r="1097" spans="1:7">
      <c r="A1097" s="3">
        <v>43479.0669508356</v>
      </c>
      <c r="B1097" s="12" t="s">
        <v>2</v>
      </c>
      <c r="C1097" s="12" t="s">
        <v>33</v>
      </c>
      <c r="D1097" s="12" t="s">
        <v>33</v>
      </c>
      <c r="E1097" s="13">
        <v>5.4</v>
      </c>
      <c r="F1097" s="13">
        <v>1.2</v>
      </c>
      <c r="G1097" s="13">
        <v>4.2</v>
      </c>
    </row>
    <row r="1098" spans="1:7">
      <c r="A1098" s="3">
        <v>43479.0826152929</v>
      </c>
      <c r="B1098" s="12" t="s">
        <v>2</v>
      </c>
      <c r="C1098" s="12" t="s">
        <v>33</v>
      </c>
      <c r="D1098" s="12" t="s">
        <v>33</v>
      </c>
      <c r="E1098" s="13">
        <v>5.4</v>
      </c>
      <c r="F1098" s="13">
        <v>1.2</v>
      </c>
      <c r="G1098" s="13">
        <v>4.2</v>
      </c>
    </row>
    <row r="1099" spans="1:7">
      <c r="A1099" s="3">
        <v>43479.0860894355</v>
      </c>
      <c r="B1099" s="12" t="s">
        <v>4</v>
      </c>
      <c r="C1099" s="12" t="s">
        <v>33</v>
      </c>
      <c r="D1099" s="12" t="s">
        <v>5</v>
      </c>
      <c r="E1099" s="13">
        <v>6.66</v>
      </c>
      <c r="F1099" s="13">
        <v>1.7</v>
      </c>
      <c r="G1099" s="13">
        <v>4.96</v>
      </c>
    </row>
    <row r="1100" spans="1:7">
      <c r="A1100" s="3">
        <v>43479.0892134959</v>
      </c>
      <c r="B1100" s="12" t="s">
        <v>3</v>
      </c>
      <c r="C1100" s="12" t="s">
        <v>33</v>
      </c>
      <c r="D1100" s="12" t="s">
        <v>33</v>
      </c>
      <c r="E1100" s="13">
        <v>6.4</v>
      </c>
      <c r="F1100" s="13">
        <v>1.5</v>
      </c>
      <c r="G1100" s="13">
        <v>4.9</v>
      </c>
    </row>
    <row r="1101" spans="1:7">
      <c r="A1101" s="3">
        <v>43479.0921908743</v>
      </c>
      <c r="B1101" s="12" t="s">
        <v>4</v>
      </c>
      <c r="C1101" s="12" t="s">
        <v>33</v>
      </c>
      <c r="D1101" s="12" t="s">
        <v>5</v>
      </c>
      <c r="E1101" s="13">
        <v>6.66</v>
      </c>
      <c r="F1101" s="13">
        <v>1.7</v>
      </c>
      <c r="G1101" s="13">
        <v>4.96</v>
      </c>
    </row>
    <row r="1102" spans="1:7">
      <c r="A1102" s="3">
        <v>43479.0958302335</v>
      </c>
      <c r="B1102" s="12" t="s">
        <v>4</v>
      </c>
      <c r="C1102" s="12" t="s">
        <v>33</v>
      </c>
      <c r="D1102" s="12" t="s">
        <v>5</v>
      </c>
      <c r="E1102" s="13">
        <v>6.66</v>
      </c>
      <c r="F1102" s="13">
        <v>1.7</v>
      </c>
      <c r="G1102" s="13">
        <v>4.96</v>
      </c>
    </row>
    <row r="1103" spans="1:7">
      <c r="A1103" s="3">
        <v>43479.0984634455</v>
      </c>
      <c r="B1103" s="12" t="s">
        <v>4</v>
      </c>
      <c r="C1103" s="12" t="s">
        <v>5</v>
      </c>
      <c r="D1103" s="12" t="s">
        <v>33</v>
      </c>
      <c r="E1103" s="13">
        <v>12.3</v>
      </c>
      <c r="F1103" s="13">
        <v>3.7</v>
      </c>
      <c r="G1103" s="13">
        <v>8.6</v>
      </c>
    </row>
    <row r="1104" spans="1:7">
      <c r="A1104" s="3">
        <v>43479.1001419089</v>
      </c>
      <c r="B1104" s="12" t="s">
        <v>4</v>
      </c>
      <c r="C1104" s="12" t="s">
        <v>5</v>
      </c>
      <c r="D1104" s="12" t="s">
        <v>5</v>
      </c>
      <c r="E1104" s="13">
        <v>11.56</v>
      </c>
      <c r="F1104" s="13">
        <v>3.7</v>
      </c>
      <c r="G1104" s="13">
        <v>7.86</v>
      </c>
    </row>
    <row r="1105" spans="1:7">
      <c r="A1105" s="3">
        <v>43479.1006870161</v>
      </c>
      <c r="B1105" s="12" t="s">
        <v>4</v>
      </c>
      <c r="C1105" s="12" t="s">
        <v>33</v>
      </c>
      <c r="D1105" s="12" t="s">
        <v>33</v>
      </c>
      <c r="E1105" s="13">
        <v>7.4</v>
      </c>
      <c r="F1105" s="13">
        <v>1.7</v>
      </c>
      <c r="G1105" s="13">
        <v>5.7</v>
      </c>
    </row>
    <row r="1106" spans="1:7">
      <c r="A1106" s="3">
        <v>43479.10130092</v>
      </c>
      <c r="B1106" s="12" t="s">
        <v>4</v>
      </c>
      <c r="C1106" s="12" t="s">
        <v>5</v>
      </c>
      <c r="D1106" s="12" t="s">
        <v>5</v>
      </c>
      <c r="E1106" s="13">
        <v>11.56</v>
      </c>
      <c r="F1106" s="13">
        <v>3.7</v>
      </c>
      <c r="G1106" s="13">
        <v>7.86</v>
      </c>
    </row>
    <row r="1107" spans="1:7">
      <c r="A1107" s="3">
        <v>43479.1050326807</v>
      </c>
      <c r="B1107" s="12" t="s">
        <v>4</v>
      </c>
      <c r="C1107" s="12" t="s">
        <v>33</v>
      </c>
      <c r="D1107" s="12" t="s">
        <v>33</v>
      </c>
      <c r="E1107" s="13">
        <v>7.4</v>
      </c>
      <c r="F1107" s="13">
        <v>1.7</v>
      </c>
      <c r="G1107" s="13">
        <v>5.7</v>
      </c>
    </row>
    <row r="1108" spans="1:7">
      <c r="A1108" s="3">
        <v>43479.1171252051</v>
      </c>
      <c r="B1108" s="12" t="s">
        <v>4</v>
      </c>
      <c r="C1108" s="12" t="s">
        <v>33</v>
      </c>
      <c r="D1108" s="12" t="s">
        <v>5</v>
      </c>
      <c r="E1108" s="13">
        <v>6.66</v>
      </c>
      <c r="F1108" s="13">
        <v>1.7</v>
      </c>
      <c r="G1108" s="13">
        <v>4.96</v>
      </c>
    </row>
    <row r="1109" spans="1:7">
      <c r="A1109" s="3">
        <v>43479.1174984672</v>
      </c>
      <c r="B1109" s="12" t="s">
        <v>2</v>
      </c>
      <c r="C1109" s="12" t="s">
        <v>33</v>
      </c>
      <c r="D1109" s="12" t="s">
        <v>33</v>
      </c>
      <c r="E1109" s="13">
        <v>5.4</v>
      </c>
      <c r="F1109" s="13">
        <v>1.2</v>
      </c>
      <c r="G1109" s="13">
        <v>4.2</v>
      </c>
    </row>
    <row r="1110" spans="1:7">
      <c r="A1110" s="3">
        <v>43479.1218919336</v>
      </c>
      <c r="B1110" s="12" t="s">
        <v>2</v>
      </c>
      <c r="C1110" s="12" t="s">
        <v>33</v>
      </c>
      <c r="D1110" s="12" t="s">
        <v>33</v>
      </c>
      <c r="E1110" s="13">
        <v>5.4</v>
      </c>
      <c r="F1110" s="13">
        <v>1.2</v>
      </c>
      <c r="G1110" s="13">
        <v>4.2</v>
      </c>
    </row>
    <row r="1111" spans="1:7">
      <c r="A1111" s="3">
        <v>43479.1233461543</v>
      </c>
      <c r="B1111" s="12" t="s">
        <v>2</v>
      </c>
      <c r="C1111" s="12" t="s">
        <v>5</v>
      </c>
      <c r="D1111" s="12" t="s">
        <v>33</v>
      </c>
      <c r="E1111" s="13">
        <v>10.3</v>
      </c>
      <c r="F1111" s="13">
        <v>3.2</v>
      </c>
      <c r="G1111" s="13">
        <v>7.1</v>
      </c>
    </row>
    <row r="1112" spans="1:7">
      <c r="A1112" s="3">
        <v>43479.1341964792</v>
      </c>
      <c r="B1112" s="12" t="s">
        <v>4</v>
      </c>
      <c r="C1112" s="12" t="s">
        <v>33</v>
      </c>
      <c r="D1112" s="12" t="s">
        <v>5</v>
      </c>
      <c r="E1112" s="13">
        <v>6.66</v>
      </c>
      <c r="F1112" s="13">
        <v>1.7</v>
      </c>
      <c r="G1112" s="13">
        <v>4.96</v>
      </c>
    </row>
    <row r="1113" spans="1:7">
      <c r="A1113" s="3">
        <v>43479.1392838619</v>
      </c>
      <c r="B1113" s="12" t="s">
        <v>2</v>
      </c>
      <c r="C1113" s="12" t="s">
        <v>33</v>
      </c>
      <c r="D1113" s="12" t="s">
        <v>33</v>
      </c>
      <c r="E1113" s="13">
        <v>5.4</v>
      </c>
      <c r="F1113" s="13">
        <v>1.2</v>
      </c>
      <c r="G1113" s="13">
        <v>4.2</v>
      </c>
    </row>
    <row r="1114" spans="1:7">
      <c r="A1114" s="3">
        <v>43479.1402030226</v>
      </c>
      <c r="B1114" s="12" t="s">
        <v>3</v>
      </c>
      <c r="C1114" s="12" t="s">
        <v>33</v>
      </c>
      <c r="D1114" s="12" t="s">
        <v>33</v>
      </c>
      <c r="E1114" s="13">
        <v>6.4</v>
      </c>
      <c r="F1114" s="13">
        <v>1.5</v>
      </c>
      <c r="G1114" s="13">
        <v>4.9</v>
      </c>
    </row>
    <row r="1115" spans="1:7">
      <c r="A1115" s="3">
        <v>43479.1442990632</v>
      </c>
      <c r="B1115" s="12" t="s">
        <v>3</v>
      </c>
      <c r="C1115" s="12" t="s">
        <v>5</v>
      </c>
      <c r="D1115" s="12" t="s">
        <v>33</v>
      </c>
      <c r="E1115" s="13">
        <v>11.3</v>
      </c>
      <c r="F1115" s="13">
        <v>3.5</v>
      </c>
      <c r="G1115" s="13">
        <v>7.8</v>
      </c>
    </row>
    <row r="1116" spans="1:7">
      <c r="A1116" s="3">
        <v>43479.1536776875</v>
      </c>
      <c r="B1116" s="12" t="s">
        <v>2</v>
      </c>
      <c r="C1116" s="12" t="s">
        <v>33</v>
      </c>
      <c r="D1116" s="12" t="s">
        <v>33</v>
      </c>
      <c r="E1116" s="13">
        <v>5.4</v>
      </c>
      <c r="F1116" s="13">
        <v>1.2</v>
      </c>
      <c r="G1116" s="13">
        <v>4.2</v>
      </c>
    </row>
    <row r="1117" spans="1:7">
      <c r="A1117" s="3">
        <v>43479.1540035068</v>
      </c>
      <c r="B1117" s="12" t="s">
        <v>4</v>
      </c>
      <c r="C1117" s="12" t="s">
        <v>33</v>
      </c>
      <c r="D1117" s="12" t="s">
        <v>5</v>
      </c>
      <c r="E1117" s="13">
        <v>6.66</v>
      </c>
      <c r="F1117" s="13">
        <v>1.7</v>
      </c>
      <c r="G1117" s="13">
        <v>4.96</v>
      </c>
    </row>
    <row r="1118" spans="1:7">
      <c r="A1118" s="3">
        <v>43479.1661836383</v>
      </c>
      <c r="B1118" s="12" t="s">
        <v>4</v>
      </c>
      <c r="C1118" s="12" t="s">
        <v>33</v>
      </c>
      <c r="D1118" s="12" t="s">
        <v>5</v>
      </c>
      <c r="E1118" s="13">
        <v>6.66</v>
      </c>
      <c r="F1118" s="13">
        <v>1.7</v>
      </c>
      <c r="G1118" s="13">
        <v>4.96</v>
      </c>
    </row>
    <row r="1119" spans="1:7">
      <c r="A1119" s="3">
        <v>43479.168188687</v>
      </c>
      <c r="B1119" s="12" t="s">
        <v>4</v>
      </c>
      <c r="C1119" s="12" t="s">
        <v>33</v>
      </c>
      <c r="D1119" s="12" t="s">
        <v>5</v>
      </c>
      <c r="E1119" s="13">
        <v>6.66</v>
      </c>
      <c r="F1119" s="13">
        <v>1.7</v>
      </c>
      <c r="G1119" s="13">
        <v>4.96</v>
      </c>
    </row>
    <row r="1120" spans="1:7">
      <c r="A1120" s="3">
        <v>43479.1780295375</v>
      </c>
      <c r="B1120" s="12" t="s">
        <v>4</v>
      </c>
      <c r="C1120" s="12" t="s">
        <v>5</v>
      </c>
      <c r="D1120" s="12" t="s">
        <v>33</v>
      </c>
      <c r="E1120" s="13">
        <v>12.3</v>
      </c>
      <c r="F1120" s="13">
        <v>3.7</v>
      </c>
      <c r="G1120" s="13">
        <v>8.6</v>
      </c>
    </row>
    <row r="1121" spans="1:7">
      <c r="A1121" s="3">
        <v>43479.1786533298</v>
      </c>
      <c r="B1121" s="12" t="s">
        <v>4</v>
      </c>
      <c r="C1121" s="12" t="s">
        <v>5</v>
      </c>
      <c r="D1121" s="12" t="s">
        <v>33</v>
      </c>
      <c r="E1121" s="13">
        <v>12.3</v>
      </c>
      <c r="F1121" s="13">
        <v>3.7</v>
      </c>
      <c r="G1121" s="13">
        <v>8.6</v>
      </c>
    </row>
    <row r="1122" spans="1:7">
      <c r="A1122" s="3">
        <v>43479.1789940951</v>
      </c>
      <c r="B1122" s="12" t="s">
        <v>4</v>
      </c>
      <c r="C1122" s="12" t="s">
        <v>33</v>
      </c>
      <c r="D1122" s="12" t="s">
        <v>5</v>
      </c>
      <c r="E1122" s="13">
        <v>6.66</v>
      </c>
      <c r="F1122" s="13">
        <v>1.7</v>
      </c>
      <c r="G1122" s="13">
        <v>4.96</v>
      </c>
    </row>
    <row r="1123" spans="1:7">
      <c r="A1123" s="3">
        <v>43479.1791190995</v>
      </c>
      <c r="B1123" s="12" t="s">
        <v>4</v>
      </c>
      <c r="C1123" s="12" t="s">
        <v>33</v>
      </c>
      <c r="D1123" s="12" t="s">
        <v>5</v>
      </c>
      <c r="E1123" s="13">
        <v>6.66</v>
      </c>
      <c r="F1123" s="13">
        <v>1.7</v>
      </c>
      <c r="G1123" s="13">
        <v>4.96</v>
      </c>
    </row>
    <row r="1124" spans="1:7">
      <c r="A1124" s="3">
        <v>43479.1831429514</v>
      </c>
      <c r="B1124" s="12" t="s">
        <v>4</v>
      </c>
      <c r="C1124" s="12" t="s">
        <v>33</v>
      </c>
      <c r="D1124" s="12" t="s">
        <v>5</v>
      </c>
      <c r="E1124" s="13">
        <v>6.66</v>
      </c>
      <c r="F1124" s="13">
        <v>1.7</v>
      </c>
      <c r="G1124" s="13">
        <v>4.96</v>
      </c>
    </row>
    <row r="1125" spans="1:7">
      <c r="A1125" s="3">
        <v>43479.1904433158</v>
      </c>
      <c r="B1125" s="12" t="s">
        <v>2</v>
      </c>
      <c r="C1125" s="12" t="s">
        <v>33</v>
      </c>
      <c r="D1125" s="12" t="s">
        <v>33</v>
      </c>
      <c r="E1125" s="13">
        <v>5.4</v>
      </c>
      <c r="F1125" s="13">
        <v>1.2</v>
      </c>
      <c r="G1125" s="13">
        <v>4.2</v>
      </c>
    </row>
    <row r="1126" spans="1:7">
      <c r="A1126" s="3">
        <v>43479.1905947371</v>
      </c>
      <c r="B1126" s="12" t="s">
        <v>4</v>
      </c>
      <c r="C1126" s="12" t="s">
        <v>33</v>
      </c>
      <c r="D1126" s="12" t="s">
        <v>33</v>
      </c>
      <c r="E1126" s="13">
        <v>7.4</v>
      </c>
      <c r="F1126" s="13">
        <v>1.7</v>
      </c>
      <c r="G1126" s="13">
        <v>5.7</v>
      </c>
    </row>
    <row r="1127" spans="1:7">
      <c r="A1127" s="3">
        <v>43479.1936265382</v>
      </c>
      <c r="B1127" s="12" t="s">
        <v>2</v>
      </c>
      <c r="C1127" s="12" t="s">
        <v>33</v>
      </c>
      <c r="D1127" s="12" t="s">
        <v>33</v>
      </c>
      <c r="E1127" s="13">
        <v>5.4</v>
      </c>
      <c r="F1127" s="13">
        <v>1.2</v>
      </c>
      <c r="G1127" s="13">
        <v>4.2</v>
      </c>
    </row>
    <row r="1128" spans="1:7">
      <c r="A1128" s="3">
        <v>43479.1942851218</v>
      </c>
      <c r="B1128" s="12" t="s">
        <v>4</v>
      </c>
      <c r="C1128" s="12" t="s">
        <v>33</v>
      </c>
      <c r="D1128" s="12" t="s">
        <v>5</v>
      </c>
      <c r="E1128" s="13">
        <v>6.66</v>
      </c>
      <c r="F1128" s="13">
        <v>1.7</v>
      </c>
      <c r="G1128" s="13">
        <v>4.96</v>
      </c>
    </row>
    <row r="1129" spans="1:7">
      <c r="A1129" s="3">
        <v>43479.1981362795</v>
      </c>
      <c r="B1129" s="12" t="s">
        <v>4</v>
      </c>
      <c r="C1129" s="12" t="s">
        <v>33</v>
      </c>
      <c r="D1129" s="12" t="s">
        <v>5</v>
      </c>
      <c r="E1129" s="13">
        <v>6.66</v>
      </c>
      <c r="F1129" s="13">
        <v>1.7</v>
      </c>
      <c r="G1129" s="13">
        <v>4.96</v>
      </c>
    </row>
    <row r="1130" spans="1:7">
      <c r="A1130" s="3">
        <v>43479.1987864015</v>
      </c>
      <c r="B1130" s="12" t="s">
        <v>3</v>
      </c>
      <c r="C1130" s="12" t="s">
        <v>33</v>
      </c>
      <c r="D1130" s="12" t="s">
        <v>33</v>
      </c>
      <c r="E1130" s="13">
        <v>6.4</v>
      </c>
      <c r="F1130" s="13">
        <v>1.5</v>
      </c>
      <c r="G1130" s="13">
        <v>4.9</v>
      </c>
    </row>
    <row r="1131" spans="1:7">
      <c r="A1131" s="3">
        <v>43479.2026916178</v>
      </c>
      <c r="B1131" s="12" t="s">
        <v>2</v>
      </c>
      <c r="C1131" s="12" t="s">
        <v>5</v>
      </c>
      <c r="D1131" s="12" t="s">
        <v>33</v>
      </c>
      <c r="E1131" s="13">
        <v>10.3</v>
      </c>
      <c r="F1131" s="13">
        <v>3.2</v>
      </c>
      <c r="G1131" s="13">
        <v>7.1</v>
      </c>
    </row>
    <row r="1132" spans="1:7">
      <c r="A1132" s="3">
        <v>43479.2107265758</v>
      </c>
      <c r="B1132" s="12" t="s">
        <v>4</v>
      </c>
      <c r="C1132" s="12" t="s">
        <v>33</v>
      </c>
      <c r="D1132" s="12" t="s">
        <v>5</v>
      </c>
      <c r="E1132" s="13">
        <v>6.66</v>
      </c>
      <c r="F1132" s="13">
        <v>1.7</v>
      </c>
      <c r="G1132" s="13">
        <v>4.96</v>
      </c>
    </row>
    <row r="1133" spans="1:7">
      <c r="A1133" s="3">
        <v>43479.2114782069</v>
      </c>
      <c r="B1133" s="12" t="s">
        <v>3</v>
      </c>
      <c r="C1133" s="12" t="s">
        <v>5</v>
      </c>
      <c r="D1133" s="12" t="s">
        <v>33</v>
      </c>
      <c r="E1133" s="13">
        <v>11.3</v>
      </c>
      <c r="F1133" s="13">
        <v>3.5</v>
      </c>
      <c r="G1133" s="13">
        <v>7.8</v>
      </c>
    </row>
    <row r="1134" spans="1:7">
      <c r="A1134" s="3">
        <v>43479.2151849975</v>
      </c>
      <c r="B1134" s="12" t="s">
        <v>3</v>
      </c>
      <c r="C1134" s="12" t="s">
        <v>5</v>
      </c>
      <c r="D1134" s="12" t="s">
        <v>33</v>
      </c>
      <c r="E1134" s="13">
        <v>11.3</v>
      </c>
      <c r="F1134" s="13">
        <v>3.5</v>
      </c>
      <c r="G1134" s="13">
        <v>7.8</v>
      </c>
    </row>
    <row r="1135" spans="1:7">
      <c r="A1135" s="3">
        <v>43479.2181401608</v>
      </c>
      <c r="B1135" s="12" t="s">
        <v>3</v>
      </c>
      <c r="C1135" s="12" t="s">
        <v>33</v>
      </c>
      <c r="D1135" s="12" t="s">
        <v>33</v>
      </c>
      <c r="E1135" s="13">
        <v>6.4</v>
      </c>
      <c r="F1135" s="13">
        <v>1.5</v>
      </c>
      <c r="G1135" s="13">
        <v>4.9</v>
      </c>
    </row>
    <row r="1136" spans="1:7">
      <c r="A1136" s="3">
        <v>43479.2190692106</v>
      </c>
      <c r="B1136" s="12" t="s">
        <v>4</v>
      </c>
      <c r="C1136" s="12" t="s">
        <v>5</v>
      </c>
      <c r="D1136" s="12" t="s">
        <v>5</v>
      </c>
      <c r="E1136" s="13">
        <v>11.56</v>
      </c>
      <c r="F1136" s="13">
        <v>3.7</v>
      </c>
      <c r="G1136" s="13">
        <v>7.86</v>
      </c>
    </row>
    <row r="1137" spans="1:7">
      <c r="A1137" s="3">
        <v>43479.2245711992</v>
      </c>
      <c r="B1137" s="12" t="s">
        <v>3</v>
      </c>
      <c r="C1137" s="12" t="s">
        <v>33</v>
      </c>
      <c r="D1137" s="12" t="s">
        <v>33</v>
      </c>
      <c r="E1137" s="13">
        <v>6.4</v>
      </c>
      <c r="F1137" s="13">
        <v>1.5</v>
      </c>
      <c r="G1137" s="13">
        <v>4.9</v>
      </c>
    </row>
    <row r="1138" spans="1:7">
      <c r="A1138" s="3">
        <v>43479.2388843815</v>
      </c>
      <c r="B1138" s="12" t="s">
        <v>2</v>
      </c>
      <c r="C1138" s="12" t="s">
        <v>33</v>
      </c>
      <c r="D1138" s="12" t="s">
        <v>33</v>
      </c>
      <c r="E1138" s="13">
        <v>5.4</v>
      </c>
      <c r="F1138" s="13">
        <v>1.2</v>
      </c>
      <c r="G1138" s="13">
        <v>4.2</v>
      </c>
    </row>
    <row r="1139" spans="1:7">
      <c r="A1139" s="3">
        <v>43479.2431699507</v>
      </c>
      <c r="B1139" s="12" t="s">
        <v>3</v>
      </c>
      <c r="C1139" s="12" t="s">
        <v>33</v>
      </c>
      <c r="D1139" s="12" t="s">
        <v>33</v>
      </c>
      <c r="E1139" s="13">
        <v>6.4</v>
      </c>
      <c r="F1139" s="13">
        <v>1.5</v>
      </c>
      <c r="G1139" s="13">
        <v>4.9</v>
      </c>
    </row>
    <row r="1140" spans="1:7">
      <c r="A1140" s="3">
        <v>43479.2433183734</v>
      </c>
      <c r="B1140" s="12" t="s">
        <v>4</v>
      </c>
      <c r="C1140" s="12" t="s">
        <v>33</v>
      </c>
      <c r="D1140" s="12" t="s">
        <v>33</v>
      </c>
      <c r="E1140" s="13">
        <v>7.4</v>
      </c>
      <c r="F1140" s="13">
        <v>1.7</v>
      </c>
      <c r="G1140" s="13">
        <v>5.7</v>
      </c>
    </row>
    <row r="1141" spans="1:7">
      <c r="A1141" s="3">
        <v>43479.2462789535</v>
      </c>
      <c r="B1141" s="12" t="s">
        <v>3</v>
      </c>
      <c r="C1141" s="12" t="s">
        <v>5</v>
      </c>
      <c r="D1141" s="12" t="s">
        <v>33</v>
      </c>
      <c r="E1141" s="13">
        <v>11.3</v>
      </c>
      <c r="F1141" s="13">
        <v>3.5</v>
      </c>
      <c r="G1141" s="13">
        <v>7.8</v>
      </c>
    </row>
    <row r="1142" spans="1:7">
      <c r="A1142" s="3">
        <v>43479.2513203722</v>
      </c>
      <c r="B1142" s="12" t="s">
        <v>2</v>
      </c>
      <c r="C1142" s="12" t="s">
        <v>5</v>
      </c>
      <c r="D1142" s="12" t="s">
        <v>33</v>
      </c>
      <c r="E1142" s="13">
        <v>10.3</v>
      </c>
      <c r="F1142" s="13">
        <v>3.2</v>
      </c>
      <c r="G1142" s="13">
        <v>7.1</v>
      </c>
    </row>
    <row r="1143" spans="1:7">
      <c r="A1143" s="3">
        <v>43479.2618264488</v>
      </c>
      <c r="B1143" s="12" t="s">
        <v>2</v>
      </c>
      <c r="C1143" s="12" t="s">
        <v>33</v>
      </c>
      <c r="D1143" s="12" t="s">
        <v>33</v>
      </c>
      <c r="E1143" s="13">
        <v>5.4</v>
      </c>
      <c r="F1143" s="13">
        <v>1.2</v>
      </c>
      <c r="G1143" s="13">
        <v>4.2</v>
      </c>
    </row>
    <row r="1144" spans="1:7">
      <c r="A1144" s="3">
        <v>43479.2731638491</v>
      </c>
      <c r="B1144" s="12" t="s">
        <v>4</v>
      </c>
      <c r="C1144" s="12" t="s">
        <v>33</v>
      </c>
      <c r="D1144" s="12" t="s">
        <v>5</v>
      </c>
      <c r="E1144" s="13">
        <v>6.66</v>
      </c>
      <c r="F1144" s="13">
        <v>1.7</v>
      </c>
      <c r="G1144" s="13">
        <v>4.96</v>
      </c>
    </row>
    <row r="1145" spans="1:7">
      <c r="A1145" s="3">
        <v>43479.2813358418</v>
      </c>
      <c r="B1145" s="12" t="s">
        <v>3</v>
      </c>
      <c r="C1145" s="12" t="s">
        <v>33</v>
      </c>
      <c r="D1145" s="12" t="s">
        <v>33</v>
      </c>
      <c r="E1145" s="13">
        <v>6.4</v>
      </c>
      <c r="F1145" s="13">
        <v>1.5</v>
      </c>
      <c r="G1145" s="13">
        <v>4.9</v>
      </c>
    </row>
    <row r="1146" spans="1:7">
      <c r="A1146" s="3">
        <v>43479.2884963142</v>
      </c>
      <c r="B1146" s="12" t="s">
        <v>4</v>
      </c>
      <c r="C1146" s="12" t="s">
        <v>33</v>
      </c>
      <c r="D1146" s="12" t="s">
        <v>5</v>
      </c>
      <c r="E1146" s="13">
        <v>6.66</v>
      </c>
      <c r="F1146" s="13">
        <v>1.7</v>
      </c>
      <c r="G1146" s="13">
        <v>4.96</v>
      </c>
    </row>
    <row r="1147" spans="1:7">
      <c r="A1147" s="3">
        <v>43479.292280707</v>
      </c>
      <c r="B1147" s="12" t="s">
        <v>4</v>
      </c>
      <c r="C1147" s="12" t="s">
        <v>33</v>
      </c>
      <c r="D1147" s="12" t="s">
        <v>5</v>
      </c>
      <c r="E1147" s="13">
        <v>6.66</v>
      </c>
      <c r="F1147" s="13">
        <v>1.7</v>
      </c>
      <c r="G1147" s="13">
        <v>4.96</v>
      </c>
    </row>
    <row r="1148" spans="1:7">
      <c r="A1148" s="3">
        <v>43479.2947547892</v>
      </c>
      <c r="B1148" s="12" t="s">
        <v>2</v>
      </c>
      <c r="C1148" s="12" t="s">
        <v>5</v>
      </c>
      <c r="D1148" s="12" t="s">
        <v>33</v>
      </c>
      <c r="E1148" s="13">
        <v>10.3</v>
      </c>
      <c r="F1148" s="13">
        <v>3.2</v>
      </c>
      <c r="G1148" s="13">
        <v>7.1</v>
      </c>
    </row>
    <row r="1149" spans="1:7">
      <c r="A1149" s="3">
        <v>43479.2983024944</v>
      </c>
      <c r="B1149" s="12" t="s">
        <v>4</v>
      </c>
      <c r="C1149" s="12" t="s">
        <v>33</v>
      </c>
      <c r="D1149" s="12" t="s">
        <v>5</v>
      </c>
      <c r="E1149" s="13">
        <v>6.66</v>
      </c>
      <c r="F1149" s="13">
        <v>1.7</v>
      </c>
      <c r="G1149" s="13">
        <v>4.96</v>
      </c>
    </row>
    <row r="1150" spans="1:7">
      <c r="A1150" s="3">
        <v>43479.3027194288</v>
      </c>
      <c r="B1150" s="12" t="s">
        <v>3</v>
      </c>
      <c r="C1150" s="12" t="s">
        <v>33</v>
      </c>
      <c r="D1150" s="12" t="s">
        <v>33</v>
      </c>
      <c r="E1150" s="13">
        <v>6.4</v>
      </c>
      <c r="F1150" s="13">
        <v>1.5</v>
      </c>
      <c r="G1150" s="13">
        <v>4.9</v>
      </c>
    </row>
    <row r="1151" spans="1:7">
      <c r="A1151" s="3">
        <v>43479.307078913</v>
      </c>
      <c r="B1151" s="12" t="s">
        <v>4</v>
      </c>
      <c r="C1151" s="12" t="s">
        <v>33</v>
      </c>
      <c r="D1151" s="12" t="s">
        <v>5</v>
      </c>
      <c r="E1151" s="13">
        <v>6.66</v>
      </c>
      <c r="F1151" s="13">
        <v>1.7</v>
      </c>
      <c r="G1151" s="13">
        <v>4.96</v>
      </c>
    </row>
    <row r="1152" spans="1:7">
      <c r="A1152" s="3">
        <v>43479.3080932316</v>
      </c>
      <c r="B1152" s="12" t="s">
        <v>4</v>
      </c>
      <c r="C1152" s="12" t="s">
        <v>33</v>
      </c>
      <c r="D1152" s="12" t="s">
        <v>5</v>
      </c>
      <c r="E1152" s="13">
        <v>6.66</v>
      </c>
      <c r="F1152" s="13">
        <v>1.7</v>
      </c>
      <c r="G1152" s="13">
        <v>4.96</v>
      </c>
    </row>
    <row r="1153" spans="1:7">
      <c r="A1153" s="3">
        <v>43479.3105352064</v>
      </c>
      <c r="B1153" s="12" t="s">
        <v>3</v>
      </c>
      <c r="C1153" s="12" t="s">
        <v>5</v>
      </c>
      <c r="D1153" s="12" t="s">
        <v>33</v>
      </c>
      <c r="E1153" s="13">
        <v>11.3</v>
      </c>
      <c r="F1153" s="13">
        <v>3.5</v>
      </c>
      <c r="G1153" s="13">
        <v>7.8</v>
      </c>
    </row>
    <row r="1154" spans="1:7">
      <c r="A1154" s="3">
        <v>43479.3179681141</v>
      </c>
      <c r="B1154" s="12" t="s">
        <v>4</v>
      </c>
      <c r="C1154" s="12" t="s">
        <v>33</v>
      </c>
      <c r="D1154" s="12" t="s">
        <v>33</v>
      </c>
      <c r="E1154" s="13">
        <v>7.4</v>
      </c>
      <c r="F1154" s="13">
        <v>1.7</v>
      </c>
      <c r="G1154" s="13">
        <v>5.7</v>
      </c>
    </row>
    <row r="1155" spans="1:7">
      <c r="A1155" s="3">
        <v>43479.3195967098</v>
      </c>
      <c r="B1155" s="12" t="s">
        <v>4</v>
      </c>
      <c r="C1155" s="12" t="s">
        <v>33</v>
      </c>
      <c r="D1155" s="12" t="s">
        <v>33</v>
      </c>
      <c r="E1155" s="13">
        <v>7.4</v>
      </c>
      <c r="F1155" s="13">
        <v>1.7</v>
      </c>
      <c r="G1155" s="13">
        <v>5.7</v>
      </c>
    </row>
    <row r="1156" spans="1:7">
      <c r="A1156" s="3">
        <v>43479.3368872165</v>
      </c>
      <c r="B1156" s="12" t="s">
        <v>4</v>
      </c>
      <c r="C1156" s="12" t="s">
        <v>33</v>
      </c>
      <c r="D1156" s="12" t="s">
        <v>5</v>
      </c>
      <c r="E1156" s="13">
        <v>6.66</v>
      </c>
      <c r="F1156" s="13">
        <v>1.7</v>
      </c>
      <c r="G1156" s="13">
        <v>4.96</v>
      </c>
    </row>
    <row r="1157" spans="1:7">
      <c r="A1157" s="3">
        <v>43479.3390854736</v>
      </c>
      <c r="B1157" s="12" t="s">
        <v>2</v>
      </c>
      <c r="C1157" s="12" t="s">
        <v>5</v>
      </c>
      <c r="D1157" s="12" t="s">
        <v>33</v>
      </c>
      <c r="E1157" s="13">
        <v>10.3</v>
      </c>
      <c r="F1157" s="13">
        <v>3.2</v>
      </c>
      <c r="G1157" s="13">
        <v>7.1</v>
      </c>
    </row>
    <row r="1158" spans="1:7">
      <c r="A1158" s="3">
        <v>43479.3581797084</v>
      </c>
      <c r="B1158" s="12" t="s">
        <v>4</v>
      </c>
      <c r="C1158" s="12" t="s">
        <v>33</v>
      </c>
      <c r="D1158" s="12" t="s">
        <v>5</v>
      </c>
      <c r="E1158" s="13">
        <v>6.66</v>
      </c>
      <c r="F1158" s="13">
        <v>1.7</v>
      </c>
      <c r="G1158" s="13">
        <v>4.96</v>
      </c>
    </row>
    <row r="1159" spans="1:7">
      <c r="A1159" s="3">
        <v>43479.363394852</v>
      </c>
      <c r="B1159" s="12" t="s">
        <v>4</v>
      </c>
      <c r="C1159" s="12" t="s">
        <v>5</v>
      </c>
      <c r="D1159" s="12" t="s">
        <v>5</v>
      </c>
      <c r="E1159" s="13">
        <v>11.56</v>
      </c>
      <c r="F1159" s="13">
        <v>3.7</v>
      </c>
      <c r="G1159" s="13">
        <v>7.86</v>
      </c>
    </row>
    <row r="1160" spans="1:7">
      <c r="A1160" s="3">
        <v>43479.3687651317</v>
      </c>
      <c r="B1160" s="12" t="s">
        <v>4</v>
      </c>
      <c r="C1160" s="12" t="s">
        <v>33</v>
      </c>
      <c r="D1160" s="12" t="s">
        <v>5</v>
      </c>
      <c r="E1160" s="13">
        <v>6.66</v>
      </c>
      <c r="F1160" s="13">
        <v>1.7</v>
      </c>
      <c r="G1160" s="13">
        <v>4.96</v>
      </c>
    </row>
    <row r="1161" spans="1:7">
      <c r="A1161" s="3">
        <v>43479.3807362378</v>
      </c>
      <c r="B1161" s="12" t="s">
        <v>4</v>
      </c>
      <c r="C1161" s="12" t="s">
        <v>33</v>
      </c>
      <c r="D1161" s="12" t="s">
        <v>5</v>
      </c>
      <c r="E1161" s="13">
        <v>6.66</v>
      </c>
      <c r="F1161" s="13">
        <v>1.7</v>
      </c>
      <c r="G1161" s="13">
        <v>4.96</v>
      </c>
    </row>
    <row r="1162" spans="1:7">
      <c r="A1162" s="3">
        <v>43479.4011688136</v>
      </c>
      <c r="B1162" s="12" t="s">
        <v>3</v>
      </c>
      <c r="C1162" s="12" t="s">
        <v>33</v>
      </c>
      <c r="D1162" s="12" t="s">
        <v>33</v>
      </c>
      <c r="E1162" s="13">
        <v>6.4</v>
      </c>
      <c r="F1162" s="13">
        <v>1.5</v>
      </c>
      <c r="G1162" s="13">
        <v>4.9</v>
      </c>
    </row>
    <row r="1163" spans="1:7">
      <c r="A1163" s="3">
        <v>43479.4041172948</v>
      </c>
      <c r="B1163" s="12" t="s">
        <v>3</v>
      </c>
      <c r="C1163" s="12" t="s">
        <v>33</v>
      </c>
      <c r="D1163" s="12" t="s">
        <v>33</v>
      </c>
      <c r="E1163" s="13">
        <v>6.4</v>
      </c>
      <c r="F1163" s="13">
        <v>1.5</v>
      </c>
      <c r="G1163" s="13">
        <v>4.9</v>
      </c>
    </row>
    <row r="1164" spans="1:7">
      <c r="A1164" s="3">
        <v>43479.4074091649</v>
      </c>
      <c r="B1164" s="12" t="s">
        <v>4</v>
      </c>
      <c r="C1164" s="12" t="s">
        <v>5</v>
      </c>
      <c r="D1164" s="12" t="s">
        <v>5</v>
      </c>
      <c r="E1164" s="13">
        <v>11.56</v>
      </c>
      <c r="F1164" s="13">
        <v>3.7</v>
      </c>
      <c r="G1164" s="13">
        <v>7.86</v>
      </c>
    </row>
    <row r="1165" spans="1:7">
      <c r="A1165" s="3">
        <v>43479.4124020151</v>
      </c>
      <c r="B1165" s="12" t="s">
        <v>4</v>
      </c>
      <c r="C1165" s="12" t="s">
        <v>5</v>
      </c>
      <c r="D1165" s="12" t="s">
        <v>5</v>
      </c>
      <c r="E1165" s="13">
        <v>11.56</v>
      </c>
      <c r="F1165" s="13">
        <v>3.7</v>
      </c>
      <c r="G1165" s="13">
        <v>7.86</v>
      </c>
    </row>
    <row r="1166" spans="1:7">
      <c r="A1166" s="3">
        <v>43479.4149811412</v>
      </c>
      <c r="B1166" s="12" t="s">
        <v>3</v>
      </c>
      <c r="C1166" s="12" t="s">
        <v>33</v>
      </c>
      <c r="D1166" s="12" t="s">
        <v>33</v>
      </c>
      <c r="E1166" s="13">
        <v>6.4</v>
      </c>
      <c r="F1166" s="13">
        <v>1.5</v>
      </c>
      <c r="G1166" s="13">
        <v>4.9</v>
      </c>
    </row>
    <row r="1167" spans="1:7">
      <c r="A1167" s="3">
        <v>43479.4188549266</v>
      </c>
      <c r="B1167" s="12" t="s">
        <v>4</v>
      </c>
      <c r="C1167" s="12" t="s">
        <v>33</v>
      </c>
      <c r="D1167" s="12" t="s">
        <v>5</v>
      </c>
      <c r="E1167" s="13">
        <v>6.66</v>
      </c>
      <c r="F1167" s="13">
        <v>1.7</v>
      </c>
      <c r="G1167" s="13">
        <v>4.96</v>
      </c>
    </row>
    <row r="1168" spans="1:7">
      <c r="A1168" s="3">
        <v>43479.4239776871</v>
      </c>
      <c r="B1168" s="12" t="s">
        <v>4</v>
      </c>
      <c r="C1168" s="12" t="s">
        <v>33</v>
      </c>
      <c r="D1168" s="12" t="s">
        <v>5</v>
      </c>
      <c r="E1168" s="13">
        <v>6.66</v>
      </c>
      <c r="F1168" s="13">
        <v>1.7</v>
      </c>
      <c r="G1168" s="13">
        <v>4.96</v>
      </c>
    </row>
    <row r="1169" spans="1:7">
      <c r="A1169" s="3">
        <v>43479.4287260072</v>
      </c>
      <c r="B1169" s="12" t="s">
        <v>2</v>
      </c>
      <c r="C1169" s="12" t="s">
        <v>33</v>
      </c>
      <c r="D1169" s="12" t="s">
        <v>33</v>
      </c>
      <c r="E1169" s="13">
        <v>5.4</v>
      </c>
      <c r="F1169" s="13">
        <v>1.2</v>
      </c>
      <c r="G1169" s="13">
        <v>4.2</v>
      </c>
    </row>
    <row r="1170" spans="1:7">
      <c r="A1170" s="3">
        <v>43479.4298461836</v>
      </c>
      <c r="B1170" s="12" t="s">
        <v>4</v>
      </c>
      <c r="C1170" s="12" t="s">
        <v>33</v>
      </c>
      <c r="D1170" s="12" t="s">
        <v>5</v>
      </c>
      <c r="E1170" s="13">
        <v>6.66</v>
      </c>
      <c r="F1170" s="13">
        <v>1.7</v>
      </c>
      <c r="G1170" s="13">
        <v>4.96</v>
      </c>
    </row>
    <row r="1171" spans="1:7">
      <c r="A1171" s="3">
        <v>43479.4549722951</v>
      </c>
      <c r="B1171" s="12" t="s">
        <v>2</v>
      </c>
      <c r="C1171" s="12" t="s">
        <v>33</v>
      </c>
      <c r="D1171" s="12" t="s">
        <v>33</v>
      </c>
      <c r="E1171" s="13">
        <v>5.4</v>
      </c>
      <c r="F1171" s="13">
        <v>1.2</v>
      </c>
      <c r="G1171" s="13">
        <v>4.2</v>
      </c>
    </row>
    <row r="1172" spans="1:7">
      <c r="A1172" s="3">
        <v>43479.4561383122</v>
      </c>
      <c r="B1172" s="12" t="s">
        <v>4</v>
      </c>
      <c r="C1172" s="12" t="s">
        <v>33</v>
      </c>
      <c r="D1172" s="12" t="s">
        <v>5</v>
      </c>
      <c r="E1172" s="13">
        <v>6.66</v>
      </c>
      <c r="F1172" s="13">
        <v>1.7</v>
      </c>
      <c r="G1172" s="13">
        <v>4.96</v>
      </c>
    </row>
    <row r="1173" spans="1:7">
      <c r="A1173" s="3">
        <v>43479.4614103414</v>
      </c>
      <c r="B1173" s="12" t="s">
        <v>4</v>
      </c>
      <c r="C1173" s="12" t="s">
        <v>33</v>
      </c>
      <c r="D1173" s="12" t="s">
        <v>33</v>
      </c>
      <c r="E1173" s="13">
        <v>7.4</v>
      </c>
      <c r="F1173" s="13">
        <v>1.7</v>
      </c>
      <c r="G1173" s="13">
        <v>5.7</v>
      </c>
    </row>
    <row r="1174" spans="1:7">
      <c r="A1174" s="3">
        <v>43479.4665432516</v>
      </c>
      <c r="B1174" s="12" t="s">
        <v>4</v>
      </c>
      <c r="C1174" s="12" t="s">
        <v>33</v>
      </c>
      <c r="D1174" s="12" t="s">
        <v>5</v>
      </c>
      <c r="E1174" s="13">
        <v>6.66</v>
      </c>
      <c r="F1174" s="13">
        <v>1.7</v>
      </c>
      <c r="G1174" s="13">
        <v>4.96</v>
      </c>
    </row>
    <row r="1175" spans="1:7">
      <c r="A1175" s="3">
        <v>43479.4695310266</v>
      </c>
      <c r="B1175" s="12" t="s">
        <v>4</v>
      </c>
      <c r="C1175" s="12" t="s">
        <v>33</v>
      </c>
      <c r="D1175" s="12" t="s">
        <v>5</v>
      </c>
      <c r="E1175" s="13">
        <v>6.66</v>
      </c>
      <c r="F1175" s="13">
        <v>1.7</v>
      </c>
      <c r="G1175" s="13">
        <v>4.96</v>
      </c>
    </row>
    <row r="1176" spans="1:7">
      <c r="A1176" s="3">
        <v>43479.4738006865</v>
      </c>
      <c r="B1176" s="12" t="s">
        <v>4</v>
      </c>
      <c r="C1176" s="12" t="s">
        <v>33</v>
      </c>
      <c r="D1176" s="12" t="s">
        <v>5</v>
      </c>
      <c r="E1176" s="13">
        <v>6.66</v>
      </c>
      <c r="F1176" s="13">
        <v>1.7</v>
      </c>
      <c r="G1176" s="13">
        <v>4.96</v>
      </c>
    </row>
    <row r="1177" spans="1:7">
      <c r="A1177" s="3">
        <v>43479.4784871238</v>
      </c>
      <c r="B1177" s="12" t="s">
        <v>3</v>
      </c>
      <c r="C1177" s="12" t="s">
        <v>33</v>
      </c>
      <c r="D1177" s="12" t="s">
        <v>33</v>
      </c>
      <c r="E1177" s="13">
        <v>6.4</v>
      </c>
      <c r="F1177" s="13">
        <v>1.5</v>
      </c>
      <c r="G1177" s="13">
        <v>4.9</v>
      </c>
    </row>
    <row r="1178" spans="1:7">
      <c r="A1178" s="3">
        <v>43479.48404186</v>
      </c>
      <c r="B1178" s="12" t="s">
        <v>3</v>
      </c>
      <c r="C1178" s="12" t="s">
        <v>33</v>
      </c>
      <c r="D1178" s="12" t="s">
        <v>33</v>
      </c>
      <c r="E1178" s="13">
        <v>6.4</v>
      </c>
      <c r="F1178" s="13">
        <v>1.5</v>
      </c>
      <c r="G1178" s="13">
        <v>4.9</v>
      </c>
    </row>
    <row r="1179" spans="1:7">
      <c r="A1179" s="3">
        <v>43479.4869641391</v>
      </c>
      <c r="B1179" s="12" t="s">
        <v>4</v>
      </c>
      <c r="C1179" s="12" t="s">
        <v>5</v>
      </c>
      <c r="D1179" s="12" t="s">
        <v>5</v>
      </c>
      <c r="E1179" s="13">
        <v>11.56</v>
      </c>
      <c r="F1179" s="13">
        <v>3.7</v>
      </c>
      <c r="G1179" s="13">
        <v>7.86</v>
      </c>
    </row>
    <row r="1180" spans="1:7">
      <c r="A1180" s="3">
        <v>43479.4971182739</v>
      </c>
      <c r="B1180" s="12" t="s">
        <v>4</v>
      </c>
      <c r="C1180" s="12" t="s">
        <v>33</v>
      </c>
      <c r="D1180" s="12" t="s">
        <v>33</v>
      </c>
      <c r="E1180" s="13">
        <v>7.4</v>
      </c>
      <c r="F1180" s="13">
        <v>1.7</v>
      </c>
      <c r="G1180" s="13">
        <v>5.7</v>
      </c>
    </row>
    <row r="1181" spans="1:7">
      <c r="A1181" s="3">
        <v>43479.5047773704</v>
      </c>
      <c r="B1181" s="12" t="s">
        <v>4</v>
      </c>
      <c r="C1181" s="12" t="s">
        <v>33</v>
      </c>
      <c r="D1181" s="12" t="s">
        <v>5</v>
      </c>
      <c r="E1181" s="13">
        <v>6.66</v>
      </c>
      <c r="F1181" s="13">
        <v>1.7</v>
      </c>
      <c r="G1181" s="13">
        <v>4.96</v>
      </c>
    </row>
    <row r="1182" spans="1:7">
      <c r="A1182" s="3">
        <v>43479.5072025678</v>
      </c>
      <c r="B1182" s="12" t="s">
        <v>3</v>
      </c>
      <c r="C1182" s="12" t="s">
        <v>5</v>
      </c>
      <c r="D1182" s="12" t="s">
        <v>33</v>
      </c>
      <c r="E1182" s="13">
        <v>11.3</v>
      </c>
      <c r="F1182" s="13">
        <v>3.5</v>
      </c>
      <c r="G1182" s="13">
        <v>7.8</v>
      </c>
    </row>
    <row r="1183" spans="1:7">
      <c r="A1183" s="3">
        <v>43479.5081103523</v>
      </c>
      <c r="B1183" s="12" t="s">
        <v>3</v>
      </c>
      <c r="C1183" s="12" t="s">
        <v>5</v>
      </c>
      <c r="D1183" s="12" t="s">
        <v>33</v>
      </c>
      <c r="E1183" s="13">
        <v>11.3</v>
      </c>
      <c r="F1183" s="13">
        <v>3.5</v>
      </c>
      <c r="G1183" s="13">
        <v>7.8</v>
      </c>
    </row>
    <row r="1184" spans="1:7">
      <c r="A1184" s="3">
        <v>43479.5084493479</v>
      </c>
      <c r="B1184" s="12" t="s">
        <v>4</v>
      </c>
      <c r="C1184" s="12" t="s">
        <v>33</v>
      </c>
      <c r="D1184" s="12" t="s">
        <v>5</v>
      </c>
      <c r="E1184" s="13">
        <v>6.66</v>
      </c>
      <c r="F1184" s="13">
        <v>1.7</v>
      </c>
      <c r="G1184" s="13">
        <v>4.96</v>
      </c>
    </row>
    <row r="1185" spans="1:7">
      <c r="A1185" s="3">
        <v>43479.5139387883</v>
      </c>
      <c r="B1185" s="12" t="s">
        <v>2</v>
      </c>
      <c r="C1185" s="12" t="s">
        <v>33</v>
      </c>
      <c r="D1185" s="12" t="s">
        <v>33</v>
      </c>
      <c r="E1185" s="13">
        <v>5.4</v>
      </c>
      <c r="F1185" s="13">
        <v>1.2</v>
      </c>
      <c r="G1185" s="13">
        <v>4.2</v>
      </c>
    </row>
    <row r="1186" spans="1:7">
      <c r="A1186" s="3">
        <v>43479.5172782265</v>
      </c>
      <c r="B1186" s="12" t="s">
        <v>4</v>
      </c>
      <c r="C1186" s="12" t="s">
        <v>33</v>
      </c>
      <c r="D1186" s="12" t="s">
        <v>5</v>
      </c>
      <c r="E1186" s="13">
        <v>6.66</v>
      </c>
      <c r="F1186" s="13">
        <v>1.7</v>
      </c>
      <c r="G1186" s="13">
        <v>4.96</v>
      </c>
    </row>
    <row r="1187" spans="1:7">
      <c r="A1187" s="3">
        <v>43479.5343109132</v>
      </c>
      <c r="B1187" s="12" t="s">
        <v>4</v>
      </c>
      <c r="C1187" s="12" t="s">
        <v>33</v>
      </c>
      <c r="D1187" s="12" t="s">
        <v>5</v>
      </c>
      <c r="E1187" s="13">
        <v>6.66</v>
      </c>
      <c r="F1187" s="13">
        <v>1.7</v>
      </c>
      <c r="G1187" s="13">
        <v>4.96</v>
      </c>
    </row>
    <row r="1188" spans="1:7">
      <c r="A1188" s="3">
        <v>43479.5433354956</v>
      </c>
      <c r="B1188" s="12" t="s">
        <v>4</v>
      </c>
      <c r="C1188" s="12" t="s">
        <v>33</v>
      </c>
      <c r="D1188" s="12" t="s">
        <v>33</v>
      </c>
      <c r="E1188" s="13">
        <v>7.4</v>
      </c>
      <c r="F1188" s="13">
        <v>1.7</v>
      </c>
      <c r="G1188" s="13">
        <v>5.7</v>
      </c>
    </row>
    <row r="1189" spans="1:7">
      <c r="A1189" s="3">
        <v>43479.5434659538</v>
      </c>
      <c r="B1189" s="12" t="s">
        <v>3</v>
      </c>
      <c r="C1189" s="12" t="s">
        <v>33</v>
      </c>
      <c r="D1189" s="12" t="s">
        <v>33</v>
      </c>
      <c r="E1189" s="13">
        <v>6.4</v>
      </c>
      <c r="F1189" s="13">
        <v>1.5</v>
      </c>
      <c r="G1189" s="13">
        <v>4.9</v>
      </c>
    </row>
    <row r="1190" spans="1:7">
      <c r="A1190" s="3">
        <v>43479.5447532561</v>
      </c>
      <c r="B1190" s="12" t="s">
        <v>3</v>
      </c>
      <c r="C1190" s="12" t="s">
        <v>33</v>
      </c>
      <c r="D1190" s="12" t="s">
        <v>33</v>
      </c>
      <c r="E1190" s="13">
        <v>6.4</v>
      </c>
      <c r="F1190" s="13">
        <v>1.5</v>
      </c>
      <c r="G1190" s="13">
        <v>4.9</v>
      </c>
    </row>
    <row r="1191" spans="1:7">
      <c r="A1191" s="3">
        <v>43479.5460189429</v>
      </c>
      <c r="B1191" s="12" t="s">
        <v>2</v>
      </c>
      <c r="C1191" s="12" t="s">
        <v>33</v>
      </c>
      <c r="D1191" s="12" t="s">
        <v>33</v>
      </c>
      <c r="E1191" s="13">
        <v>5.4</v>
      </c>
      <c r="F1191" s="13">
        <v>1.2</v>
      </c>
      <c r="G1191" s="13">
        <v>4.2</v>
      </c>
    </row>
    <row r="1192" spans="1:7">
      <c r="A1192" s="3">
        <v>43479.550627945</v>
      </c>
      <c r="B1192" s="12" t="s">
        <v>4</v>
      </c>
      <c r="C1192" s="12" t="s">
        <v>33</v>
      </c>
      <c r="D1192" s="12" t="s">
        <v>5</v>
      </c>
      <c r="E1192" s="13">
        <v>6.66</v>
      </c>
      <c r="F1192" s="13">
        <v>1.7</v>
      </c>
      <c r="G1192" s="13">
        <v>4.96</v>
      </c>
    </row>
    <row r="1193" spans="1:7">
      <c r="A1193" s="3">
        <v>43479.5634425385</v>
      </c>
      <c r="B1193" s="12" t="s">
        <v>4</v>
      </c>
      <c r="C1193" s="12" t="s">
        <v>33</v>
      </c>
      <c r="D1193" s="12" t="s">
        <v>5</v>
      </c>
      <c r="E1193" s="13">
        <v>6.66</v>
      </c>
      <c r="F1193" s="13">
        <v>1.7</v>
      </c>
      <c r="G1193" s="13">
        <v>4.96</v>
      </c>
    </row>
    <row r="1194" spans="1:7">
      <c r="A1194" s="3">
        <v>43479.572959825</v>
      </c>
      <c r="B1194" s="12" t="s">
        <v>4</v>
      </c>
      <c r="C1194" s="12" t="s">
        <v>5</v>
      </c>
      <c r="D1194" s="12" t="s">
        <v>5</v>
      </c>
      <c r="E1194" s="13">
        <v>11.56</v>
      </c>
      <c r="F1194" s="13">
        <v>3.7</v>
      </c>
      <c r="G1194" s="13">
        <v>7.86</v>
      </c>
    </row>
    <row r="1195" spans="1:7">
      <c r="A1195" s="3">
        <v>43479.577213043</v>
      </c>
      <c r="B1195" s="12" t="s">
        <v>4</v>
      </c>
      <c r="C1195" s="12" t="s">
        <v>5</v>
      </c>
      <c r="D1195" s="12" t="s">
        <v>5</v>
      </c>
      <c r="E1195" s="13">
        <v>11.56</v>
      </c>
      <c r="F1195" s="13">
        <v>3.7</v>
      </c>
      <c r="G1195" s="13">
        <v>7.86</v>
      </c>
    </row>
    <row r="1196" spans="1:7">
      <c r="A1196" s="3">
        <v>43479.5814040098</v>
      </c>
      <c r="B1196" s="12" t="s">
        <v>4</v>
      </c>
      <c r="C1196" s="12" t="s">
        <v>33</v>
      </c>
      <c r="D1196" s="12" t="s">
        <v>5</v>
      </c>
      <c r="E1196" s="13">
        <v>6.66</v>
      </c>
      <c r="F1196" s="13">
        <v>1.7</v>
      </c>
      <c r="G1196" s="13">
        <v>4.96</v>
      </c>
    </row>
    <row r="1197" spans="1:7">
      <c r="A1197" s="3">
        <v>43479.5853645086</v>
      </c>
      <c r="B1197" s="12" t="s">
        <v>3</v>
      </c>
      <c r="C1197" s="12" t="s">
        <v>5</v>
      </c>
      <c r="D1197" s="12" t="s">
        <v>33</v>
      </c>
      <c r="E1197" s="13">
        <v>11.3</v>
      </c>
      <c r="F1197" s="13">
        <v>3.5</v>
      </c>
      <c r="G1197" s="13">
        <v>7.8</v>
      </c>
    </row>
    <row r="1198" spans="1:7">
      <c r="A1198" s="3">
        <v>43479.5854990008</v>
      </c>
      <c r="B1198" s="12" t="s">
        <v>2</v>
      </c>
      <c r="C1198" s="12" t="s">
        <v>33</v>
      </c>
      <c r="D1198" s="12" t="s">
        <v>33</v>
      </c>
      <c r="E1198" s="13">
        <v>5.4</v>
      </c>
      <c r="F1198" s="13">
        <v>1.2</v>
      </c>
      <c r="G1198" s="13">
        <v>4.2</v>
      </c>
    </row>
    <row r="1199" spans="1:7">
      <c r="A1199" s="3">
        <v>43479.5863462981</v>
      </c>
      <c r="B1199" s="12" t="s">
        <v>4</v>
      </c>
      <c r="C1199" s="12" t="s">
        <v>33</v>
      </c>
      <c r="D1199" s="12" t="s">
        <v>33</v>
      </c>
      <c r="E1199" s="13">
        <v>7.4</v>
      </c>
      <c r="F1199" s="13">
        <v>1.7</v>
      </c>
      <c r="G1199" s="13">
        <v>5.7</v>
      </c>
    </row>
    <row r="1200" spans="1:7">
      <c r="A1200" s="3">
        <v>43479.5921606974</v>
      </c>
      <c r="B1200" s="12" t="s">
        <v>4</v>
      </c>
      <c r="C1200" s="12" t="s">
        <v>33</v>
      </c>
      <c r="D1200" s="12" t="s">
        <v>5</v>
      </c>
      <c r="E1200" s="13">
        <v>6.66</v>
      </c>
      <c r="F1200" s="13">
        <v>1.7</v>
      </c>
      <c r="G1200" s="13">
        <v>4.96</v>
      </c>
    </row>
    <row r="1201" spans="1:7">
      <c r="A1201" s="3">
        <v>43479.5966057922</v>
      </c>
      <c r="B1201" s="12" t="s">
        <v>4</v>
      </c>
      <c r="C1201" s="12" t="s">
        <v>33</v>
      </c>
      <c r="D1201" s="12" t="s">
        <v>5</v>
      </c>
      <c r="E1201" s="13">
        <v>6.66</v>
      </c>
      <c r="F1201" s="13">
        <v>1.7</v>
      </c>
      <c r="G1201" s="13">
        <v>4.96</v>
      </c>
    </row>
    <row r="1202" spans="1:7">
      <c r="A1202" s="3">
        <v>43479.6039578043</v>
      </c>
      <c r="B1202" s="12" t="s">
        <v>4</v>
      </c>
      <c r="C1202" s="12" t="s">
        <v>33</v>
      </c>
      <c r="D1202" s="12" t="s">
        <v>5</v>
      </c>
      <c r="E1202" s="13">
        <v>6.66</v>
      </c>
      <c r="F1202" s="13">
        <v>1.7</v>
      </c>
      <c r="G1202" s="13">
        <v>4.96</v>
      </c>
    </row>
    <row r="1203" spans="1:7">
      <c r="A1203" s="3">
        <v>43479.6163777356</v>
      </c>
      <c r="B1203" s="12" t="s">
        <v>3</v>
      </c>
      <c r="C1203" s="12" t="s">
        <v>5</v>
      </c>
      <c r="D1203" s="12" t="s">
        <v>33</v>
      </c>
      <c r="E1203" s="13">
        <v>11.3</v>
      </c>
      <c r="F1203" s="13">
        <v>3.5</v>
      </c>
      <c r="G1203" s="13">
        <v>7.8</v>
      </c>
    </row>
    <row r="1204" spans="1:7">
      <c r="A1204" s="3">
        <v>43479.6172601863</v>
      </c>
      <c r="B1204" s="12" t="s">
        <v>4</v>
      </c>
      <c r="C1204" s="12" t="s">
        <v>33</v>
      </c>
      <c r="D1204" s="12" t="s">
        <v>5</v>
      </c>
      <c r="E1204" s="13">
        <v>6.66</v>
      </c>
      <c r="F1204" s="13">
        <v>1.7</v>
      </c>
      <c r="G1204" s="13">
        <v>4.96</v>
      </c>
    </row>
    <row r="1205" spans="1:7">
      <c r="A1205" s="3">
        <v>43479.6271438307</v>
      </c>
      <c r="B1205" s="12" t="s">
        <v>2</v>
      </c>
      <c r="C1205" s="12" t="s">
        <v>33</v>
      </c>
      <c r="D1205" s="12" t="s">
        <v>33</v>
      </c>
      <c r="E1205" s="13">
        <v>5.4</v>
      </c>
      <c r="F1205" s="13">
        <v>1.2</v>
      </c>
      <c r="G1205" s="13">
        <v>4.2</v>
      </c>
    </row>
    <row r="1206" spans="1:7">
      <c r="A1206" s="3">
        <v>43479.6272622773</v>
      </c>
      <c r="B1206" s="12" t="s">
        <v>2</v>
      </c>
      <c r="C1206" s="12" t="s">
        <v>5</v>
      </c>
      <c r="D1206" s="12" t="s">
        <v>33</v>
      </c>
      <c r="E1206" s="13">
        <v>10.3</v>
      </c>
      <c r="F1206" s="13">
        <v>3.2</v>
      </c>
      <c r="G1206" s="13">
        <v>7.1</v>
      </c>
    </row>
    <row r="1207" spans="1:7">
      <c r="A1207" s="3">
        <v>43479.6276071115</v>
      </c>
      <c r="B1207" s="12" t="s">
        <v>4</v>
      </c>
      <c r="C1207" s="12" t="s">
        <v>33</v>
      </c>
      <c r="D1207" s="12" t="s">
        <v>5</v>
      </c>
      <c r="E1207" s="13">
        <v>6.66</v>
      </c>
      <c r="F1207" s="13">
        <v>1.7</v>
      </c>
      <c r="G1207" s="13">
        <v>4.96</v>
      </c>
    </row>
    <row r="1208" spans="1:7">
      <c r="A1208" s="3">
        <v>43479.6300400198</v>
      </c>
      <c r="B1208" s="12" t="s">
        <v>2</v>
      </c>
      <c r="C1208" s="12" t="s">
        <v>5</v>
      </c>
      <c r="D1208" s="12" t="s">
        <v>33</v>
      </c>
      <c r="E1208" s="13">
        <v>10.3</v>
      </c>
      <c r="F1208" s="13">
        <v>3.2</v>
      </c>
      <c r="G1208" s="13">
        <v>7.1</v>
      </c>
    </row>
    <row r="1209" spans="1:7">
      <c r="A1209" s="3">
        <v>43479.6338810989</v>
      </c>
      <c r="B1209" s="12" t="s">
        <v>3</v>
      </c>
      <c r="C1209" s="12" t="s">
        <v>33</v>
      </c>
      <c r="D1209" s="12" t="s">
        <v>33</v>
      </c>
      <c r="E1209" s="13">
        <v>6.4</v>
      </c>
      <c r="F1209" s="13">
        <v>1.5</v>
      </c>
      <c r="G1209" s="13">
        <v>4.9</v>
      </c>
    </row>
    <row r="1210" spans="1:7">
      <c r="A1210" s="3">
        <v>43479.6387698074</v>
      </c>
      <c r="B1210" s="12" t="s">
        <v>4</v>
      </c>
      <c r="C1210" s="12" t="s">
        <v>33</v>
      </c>
      <c r="D1210" s="12" t="s">
        <v>5</v>
      </c>
      <c r="E1210" s="13">
        <v>6.66</v>
      </c>
      <c r="F1210" s="13">
        <v>1.7</v>
      </c>
      <c r="G1210" s="13">
        <v>4.96</v>
      </c>
    </row>
    <row r="1211" spans="1:7">
      <c r="A1211" s="3">
        <v>43479.6435986541</v>
      </c>
      <c r="B1211" s="12" t="s">
        <v>4</v>
      </c>
      <c r="C1211" s="12" t="s">
        <v>33</v>
      </c>
      <c r="D1211" s="12" t="s">
        <v>5</v>
      </c>
      <c r="E1211" s="13">
        <v>6.66</v>
      </c>
      <c r="F1211" s="13">
        <v>1.7</v>
      </c>
      <c r="G1211" s="13">
        <v>4.96</v>
      </c>
    </row>
    <row r="1212" spans="1:7">
      <c r="A1212" s="3">
        <v>43479.6635461959</v>
      </c>
      <c r="B1212" s="12" t="s">
        <v>3</v>
      </c>
      <c r="C1212" s="12" t="s">
        <v>33</v>
      </c>
      <c r="D1212" s="12" t="s">
        <v>33</v>
      </c>
      <c r="E1212" s="13">
        <v>6.4</v>
      </c>
      <c r="F1212" s="13">
        <v>1.5</v>
      </c>
      <c r="G1212" s="13">
        <v>4.9</v>
      </c>
    </row>
    <row r="1213" spans="1:7">
      <c r="A1213" s="3">
        <v>43479.6641286346</v>
      </c>
      <c r="B1213" s="12" t="s">
        <v>2</v>
      </c>
      <c r="C1213" s="12" t="s">
        <v>5</v>
      </c>
      <c r="D1213" s="12" t="s">
        <v>33</v>
      </c>
      <c r="E1213" s="13">
        <v>10.3</v>
      </c>
      <c r="F1213" s="13">
        <v>3.2</v>
      </c>
      <c r="G1213" s="13">
        <v>7.1</v>
      </c>
    </row>
    <row r="1214" spans="1:7">
      <c r="A1214" s="3">
        <v>43479.6653752345</v>
      </c>
      <c r="B1214" s="12" t="s">
        <v>4</v>
      </c>
      <c r="C1214" s="12" t="s">
        <v>33</v>
      </c>
      <c r="D1214" s="12" t="s">
        <v>5</v>
      </c>
      <c r="E1214" s="13">
        <v>6.66</v>
      </c>
      <c r="F1214" s="13">
        <v>1.7</v>
      </c>
      <c r="G1214" s="13">
        <v>4.96</v>
      </c>
    </row>
    <row r="1215" spans="1:7">
      <c r="A1215" s="3">
        <v>43479.6715730199</v>
      </c>
      <c r="B1215" s="12" t="s">
        <v>4</v>
      </c>
      <c r="C1215" s="12" t="s">
        <v>33</v>
      </c>
      <c r="D1215" s="12" t="s">
        <v>33</v>
      </c>
      <c r="E1215" s="13">
        <v>7.4</v>
      </c>
      <c r="F1215" s="13">
        <v>1.7</v>
      </c>
      <c r="G1215" s="13">
        <v>5.7</v>
      </c>
    </row>
    <row r="1216" spans="1:7">
      <c r="A1216" s="3">
        <v>43479.6725274886</v>
      </c>
      <c r="B1216" s="12" t="s">
        <v>4</v>
      </c>
      <c r="C1216" s="12" t="s">
        <v>33</v>
      </c>
      <c r="D1216" s="12" t="s">
        <v>5</v>
      </c>
      <c r="E1216" s="13">
        <v>6.66</v>
      </c>
      <c r="F1216" s="13">
        <v>1.7</v>
      </c>
      <c r="G1216" s="13">
        <v>4.96</v>
      </c>
    </row>
    <row r="1217" spans="1:7">
      <c r="A1217" s="3">
        <v>43479.6836269295</v>
      </c>
      <c r="B1217" s="12" t="s">
        <v>4</v>
      </c>
      <c r="C1217" s="12" t="s">
        <v>33</v>
      </c>
      <c r="D1217" s="12" t="s">
        <v>5</v>
      </c>
      <c r="E1217" s="13">
        <v>6.66</v>
      </c>
      <c r="F1217" s="13">
        <v>1.7</v>
      </c>
      <c r="G1217" s="13">
        <v>4.96</v>
      </c>
    </row>
    <row r="1218" spans="1:7">
      <c r="A1218" s="3">
        <v>43479.6882787719</v>
      </c>
      <c r="B1218" s="12" t="s">
        <v>4</v>
      </c>
      <c r="C1218" s="12" t="s">
        <v>33</v>
      </c>
      <c r="D1218" s="12" t="s">
        <v>33</v>
      </c>
      <c r="E1218" s="13">
        <v>7.4</v>
      </c>
      <c r="F1218" s="13">
        <v>1.7</v>
      </c>
      <c r="G1218" s="13">
        <v>5.7</v>
      </c>
    </row>
    <row r="1219" spans="1:7">
      <c r="A1219" s="3">
        <v>43479.6957446297</v>
      </c>
      <c r="B1219" s="12" t="s">
        <v>4</v>
      </c>
      <c r="C1219" s="12" t="s">
        <v>33</v>
      </c>
      <c r="D1219" s="12" t="s">
        <v>33</v>
      </c>
      <c r="E1219" s="13">
        <v>7.4</v>
      </c>
      <c r="F1219" s="13">
        <v>1.7</v>
      </c>
      <c r="G1219" s="13">
        <v>5.7</v>
      </c>
    </row>
    <row r="1220" spans="1:7">
      <c r="A1220" s="3">
        <v>43479.6961458293</v>
      </c>
      <c r="B1220" s="12" t="s">
        <v>4</v>
      </c>
      <c r="C1220" s="12" t="s">
        <v>5</v>
      </c>
      <c r="D1220" s="12" t="s">
        <v>5</v>
      </c>
      <c r="E1220" s="13">
        <v>11.56</v>
      </c>
      <c r="F1220" s="13">
        <v>3.7</v>
      </c>
      <c r="G1220" s="13">
        <v>7.86</v>
      </c>
    </row>
    <row r="1221" spans="1:7">
      <c r="A1221" s="3">
        <v>43479.6976663276</v>
      </c>
      <c r="B1221" s="12" t="s">
        <v>2</v>
      </c>
      <c r="C1221" s="12" t="s">
        <v>33</v>
      </c>
      <c r="D1221" s="12" t="s">
        <v>33</v>
      </c>
      <c r="E1221" s="13">
        <v>5.4</v>
      </c>
      <c r="F1221" s="13">
        <v>1.2</v>
      </c>
      <c r="G1221" s="13">
        <v>4.2</v>
      </c>
    </row>
    <row r="1222" spans="1:7">
      <c r="A1222" s="3">
        <v>43479.7019785433</v>
      </c>
      <c r="B1222" s="12" t="s">
        <v>4</v>
      </c>
      <c r="C1222" s="12" t="s">
        <v>5</v>
      </c>
      <c r="D1222" s="12" t="s">
        <v>5</v>
      </c>
      <c r="E1222" s="13">
        <v>11.56</v>
      </c>
      <c r="F1222" s="13">
        <v>3.7</v>
      </c>
      <c r="G1222" s="13">
        <v>7.86</v>
      </c>
    </row>
    <row r="1223" spans="1:7">
      <c r="A1223" s="3">
        <v>43479.7080358792</v>
      </c>
      <c r="B1223" s="12" t="s">
        <v>2</v>
      </c>
      <c r="C1223" s="12" t="s">
        <v>33</v>
      </c>
      <c r="D1223" s="12" t="s">
        <v>33</v>
      </c>
      <c r="E1223" s="13">
        <v>5.4</v>
      </c>
      <c r="F1223" s="13">
        <v>1.2</v>
      </c>
      <c r="G1223" s="13">
        <v>4.2</v>
      </c>
    </row>
    <row r="1224" spans="1:7">
      <c r="A1224" s="3">
        <v>43479.7100093416</v>
      </c>
      <c r="B1224" s="12" t="s">
        <v>4</v>
      </c>
      <c r="C1224" s="12" t="s">
        <v>33</v>
      </c>
      <c r="D1224" s="12" t="s">
        <v>5</v>
      </c>
      <c r="E1224" s="13">
        <v>6.66</v>
      </c>
      <c r="F1224" s="13">
        <v>1.7</v>
      </c>
      <c r="G1224" s="13">
        <v>4.96</v>
      </c>
    </row>
    <row r="1225" spans="1:7">
      <c r="A1225" s="3">
        <v>43479.7126878765</v>
      </c>
      <c r="B1225" s="12" t="s">
        <v>4</v>
      </c>
      <c r="C1225" s="12" t="s">
        <v>5</v>
      </c>
      <c r="D1225" s="12" t="s">
        <v>5</v>
      </c>
      <c r="E1225" s="13">
        <v>11.56</v>
      </c>
      <c r="F1225" s="13">
        <v>3.7</v>
      </c>
      <c r="G1225" s="13">
        <v>7.86</v>
      </c>
    </row>
    <row r="1226" spans="1:7">
      <c r="A1226" s="3">
        <v>43479.7175180345</v>
      </c>
      <c r="B1226" s="12" t="s">
        <v>4</v>
      </c>
      <c r="C1226" s="12" t="s">
        <v>33</v>
      </c>
      <c r="D1226" s="12" t="s">
        <v>5</v>
      </c>
      <c r="E1226" s="13">
        <v>6.66</v>
      </c>
      <c r="F1226" s="13">
        <v>1.7</v>
      </c>
      <c r="G1226" s="13">
        <v>4.96</v>
      </c>
    </row>
    <row r="1227" spans="1:7">
      <c r="A1227" s="3">
        <v>43479.7242149694</v>
      </c>
      <c r="B1227" s="12" t="s">
        <v>3</v>
      </c>
      <c r="C1227" s="12" t="s">
        <v>5</v>
      </c>
      <c r="D1227" s="12" t="s">
        <v>33</v>
      </c>
      <c r="E1227" s="13">
        <v>11.3</v>
      </c>
      <c r="F1227" s="13">
        <v>3.5</v>
      </c>
      <c r="G1227" s="13">
        <v>7.8</v>
      </c>
    </row>
    <row r="1228" spans="1:7">
      <c r="A1228" s="3">
        <v>43479.7387582294</v>
      </c>
      <c r="B1228" s="12" t="s">
        <v>3</v>
      </c>
      <c r="C1228" s="12" t="s">
        <v>33</v>
      </c>
      <c r="D1228" s="12" t="s">
        <v>33</v>
      </c>
      <c r="E1228" s="13">
        <v>6.4</v>
      </c>
      <c r="F1228" s="13">
        <v>1.5</v>
      </c>
      <c r="G1228" s="13">
        <v>4.9</v>
      </c>
    </row>
    <row r="1229" spans="1:7">
      <c r="A1229" s="3">
        <v>43479.7401647506</v>
      </c>
      <c r="B1229" s="12" t="s">
        <v>2</v>
      </c>
      <c r="C1229" s="12" t="s">
        <v>33</v>
      </c>
      <c r="D1229" s="12" t="s">
        <v>33</v>
      </c>
      <c r="E1229" s="13">
        <v>5.4</v>
      </c>
      <c r="F1229" s="13">
        <v>1.2</v>
      </c>
      <c r="G1229" s="13">
        <v>4.2</v>
      </c>
    </row>
    <row r="1230" spans="1:7">
      <c r="A1230" s="3">
        <v>43479.7527285233</v>
      </c>
      <c r="B1230" s="12" t="s">
        <v>4</v>
      </c>
      <c r="C1230" s="12" t="s">
        <v>5</v>
      </c>
      <c r="D1230" s="12" t="s">
        <v>33</v>
      </c>
      <c r="E1230" s="13">
        <v>12.3</v>
      </c>
      <c r="F1230" s="13">
        <v>3.7</v>
      </c>
      <c r="G1230" s="13">
        <v>8.6</v>
      </c>
    </row>
    <row r="1231" spans="1:7">
      <c r="A1231" s="3">
        <v>43479.7540175423</v>
      </c>
      <c r="B1231" s="12" t="s">
        <v>4</v>
      </c>
      <c r="C1231" s="12" t="s">
        <v>33</v>
      </c>
      <c r="D1231" s="12" t="s">
        <v>5</v>
      </c>
      <c r="E1231" s="13">
        <v>6.66</v>
      </c>
      <c r="F1231" s="13">
        <v>1.7</v>
      </c>
      <c r="G1231" s="13">
        <v>4.96</v>
      </c>
    </row>
    <row r="1232" spans="1:7">
      <c r="A1232" s="3">
        <v>43479.7552604219</v>
      </c>
      <c r="B1232" s="12" t="s">
        <v>3</v>
      </c>
      <c r="C1232" s="12" t="s">
        <v>33</v>
      </c>
      <c r="D1232" s="12" t="s">
        <v>33</v>
      </c>
      <c r="E1232" s="13">
        <v>6.4</v>
      </c>
      <c r="F1232" s="13">
        <v>1.5</v>
      </c>
      <c r="G1232" s="13">
        <v>4.9</v>
      </c>
    </row>
    <row r="1233" spans="1:7">
      <c r="A1233" s="3">
        <v>43479.7567032058</v>
      </c>
      <c r="B1233" s="12" t="s">
        <v>2</v>
      </c>
      <c r="C1233" s="12" t="s">
        <v>33</v>
      </c>
      <c r="D1233" s="12" t="s">
        <v>33</v>
      </c>
      <c r="E1233" s="13">
        <v>5.4</v>
      </c>
      <c r="F1233" s="13">
        <v>1.2</v>
      </c>
      <c r="G1233" s="13">
        <v>4.2</v>
      </c>
    </row>
    <row r="1234" spans="1:7">
      <c r="A1234" s="3">
        <v>43479.7743593832</v>
      </c>
      <c r="B1234" s="12" t="s">
        <v>4</v>
      </c>
      <c r="C1234" s="12" t="s">
        <v>33</v>
      </c>
      <c r="D1234" s="12" t="s">
        <v>5</v>
      </c>
      <c r="E1234" s="13">
        <v>6.66</v>
      </c>
      <c r="F1234" s="13">
        <v>1.7</v>
      </c>
      <c r="G1234" s="13">
        <v>4.96</v>
      </c>
    </row>
    <row r="1235" spans="1:7">
      <c r="A1235" s="3">
        <v>43479.7814185988</v>
      </c>
      <c r="B1235" s="12" t="s">
        <v>3</v>
      </c>
      <c r="C1235" s="12" t="s">
        <v>33</v>
      </c>
      <c r="D1235" s="12" t="s">
        <v>33</v>
      </c>
      <c r="E1235" s="13">
        <v>6.4</v>
      </c>
      <c r="F1235" s="13">
        <v>1.5</v>
      </c>
      <c r="G1235" s="13">
        <v>4.9</v>
      </c>
    </row>
    <row r="1236" spans="1:7">
      <c r="A1236" s="3">
        <v>43479.7837345701</v>
      </c>
      <c r="B1236" s="12" t="s">
        <v>4</v>
      </c>
      <c r="C1236" s="12" t="s">
        <v>33</v>
      </c>
      <c r="D1236" s="12" t="s">
        <v>33</v>
      </c>
      <c r="E1236" s="13">
        <v>7.4</v>
      </c>
      <c r="F1236" s="13">
        <v>1.7</v>
      </c>
      <c r="G1236" s="13">
        <v>5.7</v>
      </c>
    </row>
    <row r="1237" spans="1:7">
      <c r="A1237" s="3">
        <v>43479.7849591097</v>
      </c>
      <c r="B1237" s="12" t="s">
        <v>4</v>
      </c>
      <c r="C1237" s="12" t="s">
        <v>33</v>
      </c>
      <c r="D1237" s="12" t="s">
        <v>5</v>
      </c>
      <c r="E1237" s="13">
        <v>6.66</v>
      </c>
      <c r="F1237" s="13">
        <v>1.7</v>
      </c>
      <c r="G1237" s="13">
        <v>4.96</v>
      </c>
    </row>
    <row r="1238" spans="1:7">
      <c r="A1238" s="3">
        <v>43479.7912872786</v>
      </c>
      <c r="B1238" s="12" t="s">
        <v>3</v>
      </c>
      <c r="C1238" s="12" t="s">
        <v>33</v>
      </c>
      <c r="D1238" s="12" t="s">
        <v>33</v>
      </c>
      <c r="E1238" s="13">
        <v>6.4</v>
      </c>
      <c r="F1238" s="13">
        <v>1.5</v>
      </c>
      <c r="G1238" s="13">
        <v>4.9</v>
      </c>
    </row>
    <row r="1239" spans="1:7">
      <c r="A1239" s="3">
        <v>43479.794836288</v>
      </c>
      <c r="B1239" s="12" t="s">
        <v>4</v>
      </c>
      <c r="C1239" s="12" t="s">
        <v>5</v>
      </c>
      <c r="D1239" s="12" t="s">
        <v>5</v>
      </c>
      <c r="E1239" s="13">
        <v>11.56</v>
      </c>
      <c r="F1239" s="13">
        <v>3.7</v>
      </c>
      <c r="G1239" s="13">
        <v>7.86</v>
      </c>
    </row>
    <row r="1240" spans="1:7">
      <c r="A1240" s="3">
        <v>43479.7951947277</v>
      </c>
      <c r="B1240" s="12" t="s">
        <v>4</v>
      </c>
      <c r="C1240" s="12" t="s">
        <v>5</v>
      </c>
      <c r="D1240" s="12" t="s">
        <v>5</v>
      </c>
      <c r="E1240" s="13">
        <v>11.56</v>
      </c>
      <c r="F1240" s="13">
        <v>3.7</v>
      </c>
      <c r="G1240" s="13">
        <v>7.86</v>
      </c>
    </row>
    <row r="1241" spans="1:7">
      <c r="A1241" s="3">
        <v>43479.7981344229</v>
      </c>
      <c r="B1241" s="12" t="s">
        <v>2</v>
      </c>
      <c r="C1241" s="12" t="s">
        <v>33</v>
      </c>
      <c r="D1241" s="12" t="s">
        <v>33</v>
      </c>
      <c r="E1241" s="13">
        <v>5.4</v>
      </c>
      <c r="F1241" s="13">
        <v>1.2</v>
      </c>
      <c r="G1241" s="13">
        <v>4.2</v>
      </c>
    </row>
    <row r="1242" spans="1:7">
      <c r="A1242" s="3">
        <v>43479.8013356172</v>
      </c>
      <c r="B1242" s="12" t="s">
        <v>2</v>
      </c>
      <c r="C1242" s="12" t="s">
        <v>33</v>
      </c>
      <c r="D1242" s="12" t="s">
        <v>33</v>
      </c>
      <c r="E1242" s="13">
        <v>5.4</v>
      </c>
      <c r="F1242" s="13">
        <v>1.2</v>
      </c>
      <c r="G1242" s="13">
        <v>4.2</v>
      </c>
    </row>
    <row r="1243" spans="1:7">
      <c r="A1243" s="3">
        <v>43479.8087301987</v>
      </c>
      <c r="B1243" s="12" t="s">
        <v>4</v>
      </c>
      <c r="C1243" s="12" t="s">
        <v>33</v>
      </c>
      <c r="D1243" s="12" t="s">
        <v>5</v>
      </c>
      <c r="E1243" s="13">
        <v>6.66</v>
      </c>
      <c r="F1243" s="13">
        <v>1.7</v>
      </c>
      <c r="G1243" s="13">
        <v>4.96</v>
      </c>
    </row>
    <row r="1244" spans="1:7">
      <c r="A1244" s="3">
        <v>43479.8136700825</v>
      </c>
      <c r="B1244" s="12" t="s">
        <v>4</v>
      </c>
      <c r="C1244" s="12" t="s">
        <v>33</v>
      </c>
      <c r="D1244" s="12" t="s">
        <v>5</v>
      </c>
      <c r="E1244" s="13">
        <v>6.66</v>
      </c>
      <c r="F1244" s="13">
        <v>1.7</v>
      </c>
      <c r="G1244" s="13">
        <v>4.96</v>
      </c>
    </row>
    <row r="1245" spans="1:7">
      <c r="A1245" s="3">
        <v>43479.8204534855</v>
      </c>
      <c r="B1245" s="12" t="s">
        <v>4</v>
      </c>
      <c r="C1245" s="12" t="s">
        <v>33</v>
      </c>
      <c r="D1245" s="12" t="s">
        <v>5</v>
      </c>
      <c r="E1245" s="13">
        <v>6.66</v>
      </c>
      <c r="F1245" s="13">
        <v>1.7</v>
      </c>
      <c r="G1245" s="13">
        <v>4.96</v>
      </c>
    </row>
    <row r="1246" spans="1:7">
      <c r="A1246" s="3">
        <v>43479.8356549601</v>
      </c>
      <c r="B1246" s="12" t="s">
        <v>4</v>
      </c>
      <c r="C1246" s="12" t="s">
        <v>33</v>
      </c>
      <c r="D1246" s="12" t="s">
        <v>5</v>
      </c>
      <c r="E1246" s="13">
        <v>6.66</v>
      </c>
      <c r="F1246" s="13">
        <v>1.7</v>
      </c>
      <c r="G1246" s="13">
        <v>4.96</v>
      </c>
    </row>
    <row r="1247" spans="1:7">
      <c r="A1247" s="3">
        <v>43479.8496827471</v>
      </c>
      <c r="B1247" s="12" t="s">
        <v>2</v>
      </c>
      <c r="C1247" s="12" t="s">
        <v>33</v>
      </c>
      <c r="D1247" s="12" t="s">
        <v>33</v>
      </c>
      <c r="E1247" s="13">
        <v>5.4</v>
      </c>
      <c r="F1247" s="13">
        <v>1.2</v>
      </c>
      <c r="G1247" s="13">
        <v>4.2</v>
      </c>
    </row>
    <row r="1248" spans="1:7">
      <c r="A1248" s="3">
        <v>43479.8643362723</v>
      </c>
      <c r="B1248" s="12" t="s">
        <v>4</v>
      </c>
      <c r="C1248" s="12" t="s">
        <v>33</v>
      </c>
      <c r="D1248" s="12" t="s">
        <v>5</v>
      </c>
      <c r="E1248" s="13">
        <v>6.66</v>
      </c>
      <c r="F1248" s="13">
        <v>1.7</v>
      </c>
      <c r="G1248" s="13">
        <v>4.96</v>
      </c>
    </row>
    <row r="1249" spans="1:7">
      <c r="A1249" s="3">
        <v>43479.8741864349</v>
      </c>
      <c r="B1249" s="12" t="s">
        <v>4</v>
      </c>
      <c r="C1249" s="12" t="s">
        <v>33</v>
      </c>
      <c r="D1249" s="12" t="s">
        <v>33</v>
      </c>
      <c r="E1249" s="13">
        <v>7.4</v>
      </c>
      <c r="F1249" s="13">
        <v>1.7</v>
      </c>
      <c r="G1249" s="13">
        <v>5.7</v>
      </c>
    </row>
    <row r="1250" spans="1:7">
      <c r="A1250" s="3">
        <v>43479.8783636452</v>
      </c>
      <c r="B1250" s="12" t="s">
        <v>4</v>
      </c>
      <c r="C1250" s="12" t="s">
        <v>5</v>
      </c>
      <c r="D1250" s="12" t="s">
        <v>5</v>
      </c>
      <c r="E1250" s="13">
        <v>11.56</v>
      </c>
      <c r="F1250" s="13">
        <v>3.7</v>
      </c>
      <c r="G1250" s="13">
        <v>7.86</v>
      </c>
    </row>
    <row r="1251" spans="1:7">
      <c r="A1251" s="3">
        <v>43479.8806287086</v>
      </c>
      <c r="B1251" s="12" t="s">
        <v>4</v>
      </c>
      <c r="C1251" s="12" t="s">
        <v>5</v>
      </c>
      <c r="D1251" s="12" t="s">
        <v>5</v>
      </c>
      <c r="E1251" s="13">
        <v>11.56</v>
      </c>
      <c r="F1251" s="13">
        <v>3.7</v>
      </c>
      <c r="G1251" s="13">
        <v>7.86</v>
      </c>
    </row>
    <row r="1252" spans="1:7">
      <c r="A1252" s="3">
        <v>43479.8816773159</v>
      </c>
      <c r="B1252" s="12" t="s">
        <v>3</v>
      </c>
      <c r="C1252" s="12" t="s">
        <v>33</v>
      </c>
      <c r="D1252" s="12" t="s">
        <v>33</v>
      </c>
      <c r="E1252" s="13">
        <v>6.4</v>
      </c>
      <c r="F1252" s="13">
        <v>1.5</v>
      </c>
      <c r="G1252" s="13">
        <v>4.9</v>
      </c>
    </row>
    <row r="1253" spans="1:7">
      <c r="A1253" s="3">
        <v>43479.9163674745</v>
      </c>
      <c r="B1253" s="12" t="s">
        <v>3</v>
      </c>
      <c r="C1253" s="12" t="s">
        <v>33</v>
      </c>
      <c r="D1253" s="12" t="s">
        <v>33</v>
      </c>
      <c r="E1253" s="13">
        <v>6.4</v>
      </c>
      <c r="F1253" s="13">
        <v>1.5</v>
      </c>
      <c r="G1253" s="13">
        <v>4.9</v>
      </c>
    </row>
    <row r="1254" spans="1:7">
      <c r="A1254" s="3">
        <v>43479.916588131</v>
      </c>
      <c r="B1254" s="12" t="s">
        <v>3</v>
      </c>
      <c r="C1254" s="12" t="s">
        <v>33</v>
      </c>
      <c r="D1254" s="12" t="s">
        <v>33</v>
      </c>
      <c r="E1254" s="13">
        <v>6.4</v>
      </c>
      <c r="F1254" s="13">
        <v>1.5</v>
      </c>
      <c r="G1254" s="13">
        <v>4.9</v>
      </c>
    </row>
    <row r="1255" spans="1:7">
      <c r="A1255" s="3">
        <v>43479.9227410158</v>
      </c>
      <c r="B1255" s="12" t="s">
        <v>4</v>
      </c>
      <c r="C1255" s="12" t="s">
        <v>33</v>
      </c>
      <c r="D1255" s="12" t="s">
        <v>33</v>
      </c>
      <c r="E1255" s="13">
        <v>7.4</v>
      </c>
      <c r="F1255" s="13">
        <v>1.7</v>
      </c>
      <c r="G1255" s="13">
        <v>5.7</v>
      </c>
    </row>
    <row r="1256" spans="1:7">
      <c r="A1256" s="3">
        <v>43479.923549161</v>
      </c>
      <c r="B1256" s="12" t="s">
        <v>2</v>
      </c>
      <c r="C1256" s="12" t="s">
        <v>5</v>
      </c>
      <c r="D1256" s="12" t="s">
        <v>33</v>
      </c>
      <c r="E1256" s="13">
        <v>10.3</v>
      </c>
      <c r="F1256" s="13">
        <v>3.2</v>
      </c>
      <c r="G1256" s="13">
        <v>7.1</v>
      </c>
    </row>
    <row r="1257" spans="1:7">
      <c r="A1257" s="3">
        <v>43479.9252616359</v>
      </c>
      <c r="B1257" s="12" t="s">
        <v>4</v>
      </c>
      <c r="C1257" s="12" t="s">
        <v>33</v>
      </c>
      <c r="D1257" s="12" t="s">
        <v>5</v>
      </c>
      <c r="E1257" s="13">
        <v>6.66</v>
      </c>
      <c r="F1257" s="13">
        <v>1.7</v>
      </c>
      <c r="G1257" s="13">
        <v>4.96</v>
      </c>
    </row>
    <row r="1258" spans="1:7">
      <c r="A1258" s="3">
        <v>43479.9256193131</v>
      </c>
      <c r="B1258" s="12" t="s">
        <v>4</v>
      </c>
      <c r="C1258" s="12" t="s">
        <v>33</v>
      </c>
      <c r="D1258" s="12" t="s">
        <v>33</v>
      </c>
      <c r="E1258" s="13">
        <v>7.4</v>
      </c>
      <c r="F1258" s="13">
        <v>1.7</v>
      </c>
      <c r="G1258" s="13">
        <v>5.7</v>
      </c>
    </row>
    <row r="1259" spans="1:7">
      <c r="A1259" s="3">
        <v>43479.9257193808</v>
      </c>
      <c r="B1259" s="12" t="s">
        <v>4</v>
      </c>
      <c r="C1259" s="12" t="s">
        <v>33</v>
      </c>
      <c r="D1259" s="12" t="s">
        <v>5</v>
      </c>
      <c r="E1259" s="13">
        <v>6.66</v>
      </c>
      <c r="F1259" s="13">
        <v>1.7</v>
      </c>
      <c r="G1259" s="13">
        <v>4.96</v>
      </c>
    </row>
    <row r="1260" spans="1:7">
      <c r="A1260" s="3">
        <v>43479.9326261156</v>
      </c>
      <c r="B1260" s="12" t="s">
        <v>4</v>
      </c>
      <c r="C1260" s="12" t="s">
        <v>33</v>
      </c>
      <c r="D1260" s="12" t="s">
        <v>5</v>
      </c>
      <c r="E1260" s="13">
        <v>6.66</v>
      </c>
      <c r="F1260" s="13">
        <v>1.7</v>
      </c>
      <c r="G1260" s="13">
        <v>4.96</v>
      </c>
    </row>
    <row r="1261" spans="1:7">
      <c r="A1261" s="3">
        <v>43479.9374073614</v>
      </c>
      <c r="B1261" s="12" t="s">
        <v>4</v>
      </c>
      <c r="C1261" s="12" t="s">
        <v>5</v>
      </c>
      <c r="D1261" s="12" t="s">
        <v>5</v>
      </c>
      <c r="E1261" s="13">
        <v>11.56</v>
      </c>
      <c r="F1261" s="13">
        <v>3.7</v>
      </c>
      <c r="G1261" s="13">
        <v>7.86</v>
      </c>
    </row>
    <row r="1262" spans="1:7">
      <c r="A1262" s="3">
        <v>43479.9374771622</v>
      </c>
      <c r="B1262" s="12" t="s">
        <v>4</v>
      </c>
      <c r="C1262" s="12" t="s">
        <v>33</v>
      </c>
      <c r="D1262" s="12" t="s">
        <v>5</v>
      </c>
      <c r="E1262" s="13">
        <v>6.66</v>
      </c>
      <c r="F1262" s="13">
        <v>1.7</v>
      </c>
      <c r="G1262" s="13">
        <v>4.96</v>
      </c>
    </row>
    <row r="1263" spans="1:7">
      <c r="A1263" s="3">
        <v>43479.9472982576</v>
      </c>
      <c r="B1263" s="12" t="s">
        <v>4</v>
      </c>
      <c r="C1263" s="12" t="s">
        <v>33</v>
      </c>
      <c r="D1263" s="12" t="s">
        <v>5</v>
      </c>
      <c r="E1263" s="13">
        <v>6.66</v>
      </c>
      <c r="F1263" s="13">
        <v>1.7</v>
      </c>
      <c r="G1263" s="13">
        <v>4.96</v>
      </c>
    </row>
    <row r="1264" spans="1:7">
      <c r="A1264" s="3">
        <v>43479.9477794689</v>
      </c>
      <c r="B1264" s="12" t="s">
        <v>4</v>
      </c>
      <c r="C1264" s="12" t="s">
        <v>33</v>
      </c>
      <c r="D1264" s="12" t="s">
        <v>5</v>
      </c>
      <c r="E1264" s="13">
        <v>6.66</v>
      </c>
      <c r="F1264" s="13">
        <v>1.7</v>
      </c>
      <c r="G1264" s="13">
        <v>4.96</v>
      </c>
    </row>
    <row r="1265" spans="1:7">
      <c r="A1265" s="3">
        <v>43479.9548543631</v>
      </c>
      <c r="B1265" s="12" t="s">
        <v>4</v>
      </c>
      <c r="C1265" s="12" t="s">
        <v>33</v>
      </c>
      <c r="D1265" s="12" t="s">
        <v>5</v>
      </c>
      <c r="E1265" s="13">
        <v>6.66</v>
      </c>
      <c r="F1265" s="13">
        <v>1.7</v>
      </c>
      <c r="G1265" s="13">
        <v>4.96</v>
      </c>
    </row>
    <row r="1266" spans="1:7">
      <c r="A1266" s="3">
        <v>43479.9659346237</v>
      </c>
      <c r="B1266" s="12" t="s">
        <v>3</v>
      </c>
      <c r="C1266" s="12" t="s">
        <v>33</v>
      </c>
      <c r="D1266" s="12" t="s">
        <v>33</v>
      </c>
      <c r="E1266" s="13">
        <v>6.4</v>
      </c>
      <c r="F1266" s="13">
        <v>1.5</v>
      </c>
      <c r="G1266" s="13">
        <v>4.9</v>
      </c>
    </row>
    <row r="1267" spans="1:7">
      <c r="A1267" s="3">
        <v>43479.9719012371</v>
      </c>
      <c r="B1267" s="12" t="s">
        <v>4</v>
      </c>
      <c r="C1267" s="12" t="s">
        <v>33</v>
      </c>
      <c r="D1267" s="12" t="s">
        <v>5</v>
      </c>
      <c r="E1267" s="13">
        <v>6.66</v>
      </c>
      <c r="F1267" s="13">
        <v>1.7</v>
      </c>
      <c r="G1267" s="13">
        <v>4.96</v>
      </c>
    </row>
    <row r="1268" spans="1:7">
      <c r="A1268" s="3">
        <v>43479.9747674528</v>
      </c>
      <c r="B1268" s="12" t="s">
        <v>3</v>
      </c>
      <c r="C1268" s="12" t="s">
        <v>33</v>
      </c>
      <c r="D1268" s="12" t="s">
        <v>33</v>
      </c>
      <c r="E1268" s="13">
        <v>6.4</v>
      </c>
      <c r="F1268" s="13">
        <v>1.5</v>
      </c>
      <c r="G1268" s="13">
        <v>4.9</v>
      </c>
    </row>
    <row r="1269" spans="1:7">
      <c r="A1269" s="3">
        <v>43479.9757042163</v>
      </c>
      <c r="B1269" s="12" t="s">
        <v>4</v>
      </c>
      <c r="C1269" s="12" t="s">
        <v>33</v>
      </c>
      <c r="D1269" s="12" t="s">
        <v>5</v>
      </c>
      <c r="E1269" s="13">
        <v>6.66</v>
      </c>
      <c r="F1269" s="13">
        <v>1.7</v>
      </c>
      <c r="G1269" s="13">
        <v>4.96</v>
      </c>
    </row>
    <row r="1270" spans="1:7">
      <c r="A1270" s="3">
        <v>43479.9861905764</v>
      </c>
      <c r="B1270" s="12" t="s">
        <v>3</v>
      </c>
      <c r="C1270" s="12" t="s">
        <v>33</v>
      </c>
      <c r="D1270" s="12" t="s">
        <v>33</v>
      </c>
      <c r="E1270" s="13">
        <v>6.4</v>
      </c>
      <c r="F1270" s="13">
        <v>1.5</v>
      </c>
      <c r="G1270" s="13">
        <v>4.9</v>
      </c>
    </row>
    <row r="1271" spans="1:7">
      <c r="A1271" s="3">
        <v>43479.9899716597</v>
      </c>
      <c r="B1271" s="12" t="s">
        <v>3</v>
      </c>
      <c r="C1271" s="12" t="s">
        <v>33</v>
      </c>
      <c r="D1271" s="12" t="s">
        <v>33</v>
      </c>
      <c r="E1271" s="13">
        <v>6.4</v>
      </c>
      <c r="F1271" s="13">
        <v>1.5</v>
      </c>
      <c r="G1271" s="13">
        <v>4.9</v>
      </c>
    </row>
    <row r="1272" spans="1:7">
      <c r="A1272" s="3">
        <v>43479.9916664057</v>
      </c>
      <c r="B1272" s="12" t="s">
        <v>4</v>
      </c>
      <c r="C1272" s="12" t="s">
        <v>5</v>
      </c>
      <c r="D1272" s="12" t="s">
        <v>5</v>
      </c>
      <c r="E1272" s="13">
        <v>11.56</v>
      </c>
      <c r="F1272" s="13">
        <v>3.7</v>
      </c>
      <c r="G1272" s="13">
        <v>7.86</v>
      </c>
    </row>
    <row r="1273" spans="1:7">
      <c r="A1273" s="3">
        <v>43479.9941175124</v>
      </c>
      <c r="B1273" s="12" t="s">
        <v>3</v>
      </c>
      <c r="C1273" s="12" t="s">
        <v>33</v>
      </c>
      <c r="D1273" s="12" t="s">
        <v>33</v>
      </c>
      <c r="E1273" s="13">
        <v>6.4</v>
      </c>
      <c r="F1273" s="13">
        <v>1.5</v>
      </c>
      <c r="G1273" s="13">
        <v>4.9</v>
      </c>
    </row>
    <row r="1274" spans="1:7">
      <c r="A1274" s="3">
        <v>43479.9995487327</v>
      </c>
      <c r="B1274" s="12" t="s">
        <v>4</v>
      </c>
      <c r="C1274" s="12" t="s">
        <v>33</v>
      </c>
      <c r="D1274" s="12" t="s">
        <v>5</v>
      </c>
      <c r="E1274" s="16">
        <v>6.66</v>
      </c>
      <c r="F1274" s="16">
        <v>1.7</v>
      </c>
      <c r="G1274" s="16">
        <v>4.96</v>
      </c>
    </row>
    <row r="1275" spans="5:7">
      <c r="E1275" s="13">
        <v>9480.85999999986</v>
      </c>
      <c r="F1275" s="13">
        <v>2511.69999999999</v>
      </c>
      <c r="G1275" s="13">
        <v>6969.15999999996</v>
      </c>
    </row>
  </sheetData>
  <mergeCells count="8">
    <mergeCell ref="A1:E1"/>
    <mergeCell ref="G4:H4"/>
    <mergeCell ref="K5:L5"/>
    <mergeCell ref="K6:L6"/>
    <mergeCell ref="K7:L7"/>
    <mergeCell ref="K8:L8"/>
    <mergeCell ref="K9:L9"/>
    <mergeCell ref="H11:I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0"/>
  <sheetViews>
    <sheetView workbookViewId="0">
      <selection activeCell="H5" sqref="H5:H7"/>
    </sheetView>
  </sheetViews>
  <sheetFormatPr defaultColWidth="8.8" defaultRowHeight="14.4"/>
  <cols>
    <col min="1" max="1" width="12.8" style="1"/>
    <col min="2" max="2" width="11.9" style="1"/>
    <col min="3" max="4" width="11.5" style="1"/>
    <col min="5" max="5" width="11.9" style="1"/>
    <col min="6" max="6" width="9.5" style="1"/>
    <col min="7" max="7" width="11.5" style="1"/>
    <col min="8" max="10" width="8.8" style="1"/>
    <col min="11" max="11" width="9.5" style="1"/>
    <col min="12" max="12" width="8.8" style="1"/>
    <col min="13" max="13" width="9.5" style="1"/>
    <col min="14" max="16384" width="8.8" style="1"/>
  </cols>
  <sheetData>
    <row r="1" spans="1:5">
      <c r="A1" s="2" t="s">
        <v>12</v>
      </c>
      <c r="B1" s="2"/>
      <c r="C1" s="2"/>
      <c r="D1" s="2"/>
      <c r="E1" s="2"/>
    </row>
    <row r="2" spans="1:5">
      <c r="A2" s="1" t="s">
        <v>17</v>
      </c>
      <c r="B2" s="3">
        <v>43480</v>
      </c>
      <c r="D2" s="1" t="s">
        <v>16</v>
      </c>
      <c r="E2" s="3">
        <v>43487</v>
      </c>
    </row>
    <row r="4" spans="1:8">
      <c r="A4" s="4"/>
      <c r="B4" s="5" t="s">
        <v>18</v>
      </c>
      <c r="C4" s="5" t="s">
        <v>19</v>
      </c>
      <c r="G4" s="6" t="s">
        <v>34</v>
      </c>
      <c r="H4" s="6"/>
    </row>
    <row r="5" spans="1:13">
      <c r="A5" s="1" t="s">
        <v>2</v>
      </c>
      <c r="B5" s="1">
        <v>202</v>
      </c>
      <c r="C5" s="7">
        <v>0.190926275992439</v>
      </c>
      <c r="G5" s="8" t="s">
        <v>2</v>
      </c>
      <c r="H5" s="8">
        <f>COUNTIF($I$12:$I993,"1")</f>
        <v>45</v>
      </c>
      <c r="K5" s="14" t="s">
        <v>20</v>
      </c>
      <c r="L5" s="14"/>
      <c r="M5" s="15">
        <v>8358.34999999992</v>
      </c>
    </row>
    <row r="6" spans="1:13">
      <c r="A6" s="1" t="s">
        <v>3</v>
      </c>
      <c r="B6" s="1">
        <v>554</v>
      </c>
      <c r="C6" s="7">
        <v>0.523629489603025</v>
      </c>
      <c r="G6" s="8" t="s">
        <v>3</v>
      </c>
      <c r="H6" s="8">
        <f>COUNTIF($I$12:$I994,"2")</f>
        <v>174</v>
      </c>
      <c r="K6" s="1" t="s">
        <v>21</v>
      </c>
      <c r="M6" s="13">
        <v>6103.54999999992</v>
      </c>
    </row>
    <row r="7" spans="1:13">
      <c r="A7" s="1" t="s">
        <v>4</v>
      </c>
      <c r="B7" s="1">
        <v>302</v>
      </c>
      <c r="C7" s="7">
        <v>0.285444234404537</v>
      </c>
      <c r="G7" s="8" t="s">
        <v>4</v>
      </c>
      <c r="H7" s="8">
        <f>COUNTIF($I$12:$I995,"3")</f>
        <v>90</v>
      </c>
      <c r="K7" s="1" t="s">
        <v>22</v>
      </c>
      <c r="M7" s="1">
        <v>1058</v>
      </c>
    </row>
    <row r="8" spans="1:13">
      <c r="A8" s="1" t="s">
        <v>1</v>
      </c>
      <c r="B8" s="1">
        <v>334</v>
      </c>
      <c r="C8" s="7">
        <v>0.315689981096408</v>
      </c>
      <c r="D8" s="7">
        <f>B8/SUM(B5:B7)</f>
        <v>0.315689981096408</v>
      </c>
      <c r="K8" s="1" t="s">
        <v>23</v>
      </c>
      <c r="M8" s="13">
        <v>7.90014177693754</v>
      </c>
    </row>
    <row r="9" spans="1:13">
      <c r="A9" s="4" t="s">
        <v>24</v>
      </c>
      <c r="B9" s="4">
        <v>137</v>
      </c>
      <c r="C9" s="9">
        <v>0.129489603024575</v>
      </c>
      <c r="K9" s="4" t="s">
        <v>25</v>
      </c>
      <c r="L9" s="4"/>
      <c r="M9" s="16">
        <v>5.76895085066155</v>
      </c>
    </row>
    <row r="11" ht="28.8" spans="1:9">
      <c r="A11" s="10" t="s">
        <v>26</v>
      </c>
      <c r="B11" s="10" t="s">
        <v>27</v>
      </c>
      <c r="C11" s="10" t="s">
        <v>28</v>
      </c>
      <c r="D11" s="10" t="s">
        <v>29</v>
      </c>
      <c r="E11" s="10" t="s">
        <v>30</v>
      </c>
      <c r="F11" s="10" t="s">
        <v>31</v>
      </c>
      <c r="G11" s="10" t="s">
        <v>32</v>
      </c>
      <c r="H11" s="11" t="s">
        <v>35</v>
      </c>
      <c r="I11" s="11"/>
    </row>
    <row r="12" spans="1:9">
      <c r="A12" s="3">
        <v>43480.0007708805</v>
      </c>
      <c r="B12" s="12" t="s">
        <v>3</v>
      </c>
      <c r="C12" s="12" t="s">
        <v>33</v>
      </c>
      <c r="D12" s="12" t="s">
        <v>33</v>
      </c>
      <c r="E12" s="13">
        <v>6.4</v>
      </c>
      <c r="F12" s="13">
        <v>1.5</v>
      </c>
      <c r="G12" s="13">
        <v>4.9</v>
      </c>
      <c r="H12" s="8" t="str">
        <f t="shared" ref="H12:H75" si="0">IF(C12="Yes",B12," ")</f>
        <v> </v>
      </c>
      <c r="I12" s="8">
        <f t="shared" ref="I12:I75" si="1">IF(H12="S",1,IF(H12="M",2,IF(H12="L",3,0)))</f>
        <v>0</v>
      </c>
    </row>
    <row r="13" spans="1:9">
      <c r="A13" s="3">
        <v>43480.0031174768</v>
      </c>
      <c r="B13" s="12" t="s">
        <v>3</v>
      </c>
      <c r="C13" s="12" t="s">
        <v>33</v>
      </c>
      <c r="D13" s="12" t="s">
        <v>33</v>
      </c>
      <c r="E13" s="13">
        <v>6.4</v>
      </c>
      <c r="F13" s="13">
        <v>1.5</v>
      </c>
      <c r="G13" s="13">
        <v>4.9</v>
      </c>
      <c r="H13" s="8" t="str">
        <f t="shared" si="0"/>
        <v> </v>
      </c>
      <c r="I13" s="8">
        <f t="shared" si="1"/>
        <v>0</v>
      </c>
    </row>
    <row r="14" spans="1:9">
      <c r="A14" s="3">
        <v>43480.0044364225</v>
      </c>
      <c r="B14" s="12" t="s">
        <v>3</v>
      </c>
      <c r="C14" s="12" t="s">
        <v>33</v>
      </c>
      <c r="D14" s="12" t="s">
        <v>33</v>
      </c>
      <c r="E14" s="13">
        <v>6.4</v>
      </c>
      <c r="F14" s="13">
        <v>1.5</v>
      </c>
      <c r="G14" s="13">
        <v>4.9</v>
      </c>
      <c r="H14" s="8" t="str">
        <f t="shared" si="0"/>
        <v> </v>
      </c>
      <c r="I14" s="8">
        <f t="shared" si="1"/>
        <v>0</v>
      </c>
    </row>
    <row r="15" spans="1:9">
      <c r="A15" s="3">
        <v>43480.0158403369</v>
      </c>
      <c r="B15" s="12" t="s">
        <v>3</v>
      </c>
      <c r="C15" s="12" t="s">
        <v>33</v>
      </c>
      <c r="D15" s="12" t="s">
        <v>33</v>
      </c>
      <c r="E15" s="13">
        <v>6.4</v>
      </c>
      <c r="F15" s="13">
        <v>1.5</v>
      </c>
      <c r="G15" s="13">
        <v>4.9</v>
      </c>
      <c r="H15" s="8" t="str">
        <f t="shared" si="0"/>
        <v> </v>
      </c>
      <c r="I15" s="8">
        <f t="shared" si="1"/>
        <v>0</v>
      </c>
    </row>
    <row r="16" spans="1:9">
      <c r="A16" s="3">
        <v>43480.0247499142</v>
      </c>
      <c r="B16" s="12" t="s">
        <v>2</v>
      </c>
      <c r="C16" s="12" t="s">
        <v>33</v>
      </c>
      <c r="D16" s="12" t="s">
        <v>33</v>
      </c>
      <c r="E16" s="13">
        <v>5.4</v>
      </c>
      <c r="F16" s="13">
        <v>1.2</v>
      </c>
      <c r="G16" s="13">
        <v>4.2</v>
      </c>
      <c r="H16" s="8" t="str">
        <f t="shared" si="0"/>
        <v> </v>
      </c>
      <c r="I16" s="8">
        <f t="shared" si="1"/>
        <v>0</v>
      </c>
    </row>
    <row r="17" spans="1:9">
      <c r="A17" s="3">
        <v>43480.024991597</v>
      </c>
      <c r="B17" s="12" t="s">
        <v>3</v>
      </c>
      <c r="C17" s="12" t="s">
        <v>33</v>
      </c>
      <c r="D17" s="12" t="s">
        <v>33</v>
      </c>
      <c r="E17" s="13">
        <v>6.4</v>
      </c>
      <c r="F17" s="13">
        <v>1.5</v>
      </c>
      <c r="G17" s="13">
        <v>4.9</v>
      </c>
      <c r="H17" s="8" t="str">
        <f t="shared" si="0"/>
        <v> </v>
      </c>
      <c r="I17" s="8">
        <f t="shared" si="1"/>
        <v>0</v>
      </c>
    </row>
    <row r="18" spans="1:9">
      <c r="A18" s="3">
        <v>43480.0331230885</v>
      </c>
      <c r="B18" s="12" t="s">
        <v>3</v>
      </c>
      <c r="C18" s="12" t="s">
        <v>33</v>
      </c>
      <c r="D18" s="12" t="s">
        <v>33</v>
      </c>
      <c r="E18" s="13">
        <v>6.4</v>
      </c>
      <c r="F18" s="13">
        <v>1.5</v>
      </c>
      <c r="G18" s="13">
        <v>4.9</v>
      </c>
      <c r="H18" s="8" t="str">
        <f t="shared" si="0"/>
        <v> </v>
      </c>
      <c r="I18" s="8">
        <f t="shared" si="1"/>
        <v>0</v>
      </c>
    </row>
    <row r="19" spans="1:9">
      <c r="A19" s="3">
        <v>43480.0665339427</v>
      </c>
      <c r="B19" s="12" t="s">
        <v>3</v>
      </c>
      <c r="C19" s="12" t="s">
        <v>33</v>
      </c>
      <c r="D19" s="12" t="s">
        <v>33</v>
      </c>
      <c r="E19" s="13">
        <v>6.4</v>
      </c>
      <c r="F19" s="13">
        <v>1.5</v>
      </c>
      <c r="G19" s="13">
        <v>4.9</v>
      </c>
      <c r="H19" s="8" t="str">
        <f t="shared" si="0"/>
        <v> </v>
      </c>
      <c r="I19" s="8">
        <f t="shared" si="1"/>
        <v>0</v>
      </c>
    </row>
    <row r="20" spans="1:9">
      <c r="A20" s="3">
        <v>43480.0695645029</v>
      </c>
      <c r="B20" s="12" t="s">
        <v>4</v>
      </c>
      <c r="C20" s="12" t="s">
        <v>33</v>
      </c>
      <c r="D20" s="12" t="s">
        <v>5</v>
      </c>
      <c r="E20" s="13">
        <v>7.4</v>
      </c>
      <c r="F20" s="13">
        <v>1.7</v>
      </c>
      <c r="G20" s="13">
        <v>5.7</v>
      </c>
      <c r="H20" s="8" t="str">
        <f t="shared" si="0"/>
        <v> </v>
      </c>
      <c r="I20" s="8">
        <f t="shared" si="1"/>
        <v>0</v>
      </c>
    </row>
    <row r="21" spans="1:9">
      <c r="A21" s="3">
        <v>43480.0772550626</v>
      </c>
      <c r="B21" s="12" t="s">
        <v>3</v>
      </c>
      <c r="C21" s="12" t="s">
        <v>33</v>
      </c>
      <c r="D21" s="12" t="s">
        <v>33</v>
      </c>
      <c r="E21" s="13">
        <v>6.4</v>
      </c>
      <c r="F21" s="13">
        <v>1.5</v>
      </c>
      <c r="G21" s="13">
        <v>4.9</v>
      </c>
      <c r="H21" s="8" t="str">
        <f t="shared" si="0"/>
        <v> </v>
      </c>
      <c r="I21" s="8">
        <f t="shared" si="1"/>
        <v>0</v>
      </c>
    </row>
    <row r="22" spans="1:9">
      <c r="A22" s="3">
        <v>43480.0860122905</v>
      </c>
      <c r="B22" s="12" t="s">
        <v>3</v>
      </c>
      <c r="C22" s="12" t="s">
        <v>33</v>
      </c>
      <c r="D22" s="12" t="s">
        <v>33</v>
      </c>
      <c r="E22" s="13">
        <v>6.4</v>
      </c>
      <c r="F22" s="13">
        <v>1.5</v>
      </c>
      <c r="G22" s="13">
        <v>4.9</v>
      </c>
      <c r="H22" s="8" t="str">
        <f t="shared" si="0"/>
        <v> </v>
      </c>
      <c r="I22" s="8">
        <f t="shared" si="1"/>
        <v>0</v>
      </c>
    </row>
    <row r="23" spans="1:9">
      <c r="A23" s="3">
        <v>43480.0891031342</v>
      </c>
      <c r="B23" s="12" t="s">
        <v>3</v>
      </c>
      <c r="C23" s="12" t="s">
        <v>33</v>
      </c>
      <c r="D23" s="12" t="s">
        <v>33</v>
      </c>
      <c r="E23" s="13">
        <v>6.4</v>
      </c>
      <c r="F23" s="13">
        <v>1.5</v>
      </c>
      <c r="G23" s="13">
        <v>4.9</v>
      </c>
      <c r="H23" s="8" t="str">
        <f t="shared" si="0"/>
        <v> </v>
      </c>
      <c r="I23" s="8">
        <f t="shared" si="1"/>
        <v>0</v>
      </c>
    </row>
    <row r="24" spans="1:9">
      <c r="A24" s="3">
        <v>43480.0910448667</v>
      </c>
      <c r="B24" s="12" t="s">
        <v>2</v>
      </c>
      <c r="C24" s="12" t="s">
        <v>33</v>
      </c>
      <c r="D24" s="12" t="s">
        <v>33</v>
      </c>
      <c r="E24" s="13">
        <v>5.4</v>
      </c>
      <c r="F24" s="13">
        <v>1.2</v>
      </c>
      <c r="G24" s="13">
        <v>4.2</v>
      </c>
      <c r="H24" s="8" t="str">
        <f t="shared" si="0"/>
        <v> </v>
      </c>
      <c r="I24" s="8">
        <f t="shared" si="1"/>
        <v>0</v>
      </c>
    </row>
    <row r="25" spans="1:9">
      <c r="A25" s="3">
        <v>43480.0952787875</v>
      </c>
      <c r="B25" s="12" t="s">
        <v>4</v>
      </c>
      <c r="C25" s="12" t="s">
        <v>33</v>
      </c>
      <c r="D25" s="12" t="s">
        <v>5</v>
      </c>
      <c r="E25" s="13">
        <v>7.4</v>
      </c>
      <c r="F25" s="13">
        <v>1.7</v>
      </c>
      <c r="G25" s="13">
        <v>5.7</v>
      </c>
      <c r="H25" s="8" t="str">
        <f t="shared" si="0"/>
        <v> </v>
      </c>
      <c r="I25" s="8">
        <f t="shared" si="1"/>
        <v>0</v>
      </c>
    </row>
    <row r="26" spans="1:9">
      <c r="A26" s="3">
        <v>43480.0977311938</v>
      </c>
      <c r="B26" s="12" t="s">
        <v>3</v>
      </c>
      <c r="C26" s="12" t="s">
        <v>33</v>
      </c>
      <c r="D26" s="12" t="s">
        <v>33</v>
      </c>
      <c r="E26" s="13">
        <v>6.4</v>
      </c>
      <c r="F26" s="13">
        <v>1.5</v>
      </c>
      <c r="G26" s="13">
        <v>4.9</v>
      </c>
      <c r="H26" s="8" t="str">
        <f t="shared" si="0"/>
        <v> </v>
      </c>
      <c r="I26" s="8">
        <f t="shared" si="1"/>
        <v>0</v>
      </c>
    </row>
    <row r="27" spans="1:9">
      <c r="A27" s="3">
        <v>43480.1022702436</v>
      </c>
      <c r="B27" s="12" t="s">
        <v>3</v>
      </c>
      <c r="C27" s="12" t="s">
        <v>5</v>
      </c>
      <c r="D27" s="12" t="s">
        <v>33</v>
      </c>
      <c r="E27" s="13">
        <v>11.3</v>
      </c>
      <c r="F27" s="13">
        <v>3.5</v>
      </c>
      <c r="G27" s="13">
        <v>7.8</v>
      </c>
      <c r="H27" s="8" t="str">
        <f t="shared" si="0"/>
        <v>M</v>
      </c>
      <c r="I27" s="8">
        <f t="shared" si="1"/>
        <v>2</v>
      </c>
    </row>
    <row r="28" spans="1:9">
      <c r="A28" s="3">
        <v>43480.1143687193</v>
      </c>
      <c r="B28" s="12" t="s">
        <v>3</v>
      </c>
      <c r="C28" s="12" t="s">
        <v>5</v>
      </c>
      <c r="D28" s="12" t="s">
        <v>33</v>
      </c>
      <c r="E28" s="13">
        <v>11.3</v>
      </c>
      <c r="F28" s="13">
        <v>3.5</v>
      </c>
      <c r="G28" s="13">
        <v>7.8</v>
      </c>
      <c r="H28" s="8" t="str">
        <f t="shared" si="0"/>
        <v>M</v>
      </c>
      <c r="I28" s="8">
        <f t="shared" si="1"/>
        <v>2</v>
      </c>
    </row>
    <row r="29" spans="1:9">
      <c r="A29" s="3">
        <v>43480.1269806109</v>
      </c>
      <c r="B29" s="12" t="s">
        <v>2</v>
      </c>
      <c r="C29" s="12" t="s">
        <v>33</v>
      </c>
      <c r="D29" s="12" t="s">
        <v>33</v>
      </c>
      <c r="E29" s="13">
        <v>5.4</v>
      </c>
      <c r="F29" s="13">
        <v>1.2</v>
      </c>
      <c r="G29" s="13">
        <v>4.2</v>
      </c>
      <c r="H29" s="8" t="str">
        <f t="shared" si="0"/>
        <v> </v>
      </c>
      <c r="I29" s="8">
        <f t="shared" si="1"/>
        <v>0</v>
      </c>
    </row>
    <row r="30" spans="1:9">
      <c r="A30" s="3">
        <v>43480.1270159346</v>
      </c>
      <c r="B30" s="12" t="s">
        <v>4</v>
      </c>
      <c r="C30" s="12" t="s">
        <v>33</v>
      </c>
      <c r="D30" s="12" t="s">
        <v>5</v>
      </c>
      <c r="E30" s="13">
        <v>7.4</v>
      </c>
      <c r="F30" s="13">
        <v>1.7</v>
      </c>
      <c r="G30" s="13">
        <v>5.7</v>
      </c>
      <c r="H30" s="8" t="str">
        <f t="shared" si="0"/>
        <v> </v>
      </c>
      <c r="I30" s="8">
        <f t="shared" si="1"/>
        <v>0</v>
      </c>
    </row>
    <row r="31" spans="1:9">
      <c r="A31" s="3">
        <v>43480.1319438375</v>
      </c>
      <c r="B31" s="12" t="s">
        <v>2</v>
      </c>
      <c r="C31" s="12" t="s">
        <v>5</v>
      </c>
      <c r="D31" s="12" t="s">
        <v>33</v>
      </c>
      <c r="E31" s="13">
        <v>5.4</v>
      </c>
      <c r="F31" s="13">
        <v>3.2</v>
      </c>
      <c r="G31" s="13">
        <v>2.2</v>
      </c>
      <c r="H31" s="8" t="str">
        <f t="shared" si="0"/>
        <v>S</v>
      </c>
      <c r="I31" s="8">
        <f t="shared" si="1"/>
        <v>1</v>
      </c>
    </row>
    <row r="32" spans="1:9">
      <c r="A32" s="3">
        <v>43480.1335617424</v>
      </c>
      <c r="B32" s="12" t="s">
        <v>4</v>
      </c>
      <c r="C32" s="12" t="s">
        <v>33</v>
      </c>
      <c r="D32" s="12" t="s">
        <v>33</v>
      </c>
      <c r="E32" s="13">
        <v>7.4</v>
      </c>
      <c r="F32" s="13">
        <v>1.7</v>
      </c>
      <c r="G32" s="13">
        <v>5.7</v>
      </c>
      <c r="H32" s="8" t="str">
        <f t="shared" si="0"/>
        <v> </v>
      </c>
      <c r="I32" s="8">
        <f t="shared" si="1"/>
        <v>0</v>
      </c>
    </row>
    <row r="33" spans="1:9">
      <c r="A33" s="3">
        <v>43480.1356862566</v>
      </c>
      <c r="B33" s="12" t="s">
        <v>4</v>
      </c>
      <c r="C33" s="12" t="s">
        <v>5</v>
      </c>
      <c r="D33" s="12" t="s">
        <v>33</v>
      </c>
      <c r="E33" s="13">
        <v>12.3</v>
      </c>
      <c r="F33" s="13">
        <v>3.7</v>
      </c>
      <c r="G33" s="13">
        <v>8.6</v>
      </c>
      <c r="H33" s="8" t="str">
        <f t="shared" si="0"/>
        <v>L</v>
      </c>
      <c r="I33" s="8">
        <f t="shared" si="1"/>
        <v>3</v>
      </c>
    </row>
    <row r="34" spans="1:9">
      <c r="A34" s="3">
        <v>43480.1590359666</v>
      </c>
      <c r="B34" s="12" t="s">
        <v>3</v>
      </c>
      <c r="C34" s="12" t="s">
        <v>5</v>
      </c>
      <c r="D34" s="12" t="s">
        <v>33</v>
      </c>
      <c r="E34" s="13">
        <v>11.3</v>
      </c>
      <c r="F34" s="13">
        <v>3.5</v>
      </c>
      <c r="G34" s="13">
        <v>7.8</v>
      </c>
      <c r="H34" s="8" t="str">
        <f t="shared" si="0"/>
        <v>M</v>
      </c>
      <c r="I34" s="8">
        <f t="shared" si="1"/>
        <v>2</v>
      </c>
    </row>
    <row r="35" spans="1:9">
      <c r="A35" s="3">
        <v>43480.1612350725</v>
      </c>
      <c r="B35" s="12" t="s">
        <v>4</v>
      </c>
      <c r="C35" s="12" t="s">
        <v>33</v>
      </c>
      <c r="D35" s="12" t="s">
        <v>5</v>
      </c>
      <c r="E35" s="13">
        <v>7.4</v>
      </c>
      <c r="F35" s="13">
        <v>1.7</v>
      </c>
      <c r="G35" s="13">
        <v>5.7</v>
      </c>
      <c r="H35" s="8" t="str">
        <f t="shared" si="0"/>
        <v> </v>
      </c>
      <c r="I35" s="8">
        <f t="shared" si="1"/>
        <v>0</v>
      </c>
    </row>
    <row r="36" spans="1:9">
      <c r="A36" s="3">
        <v>43480.1629087439</v>
      </c>
      <c r="B36" s="12" t="s">
        <v>4</v>
      </c>
      <c r="C36" s="12" t="s">
        <v>33</v>
      </c>
      <c r="D36" s="12" t="s">
        <v>33</v>
      </c>
      <c r="E36" s="13">
        <v>7.4</v>
      </c>
      <c r="F36" s="13">
        <v>1.7</v>
      </c>
      <c r="G36" s="13">
        <v>5.7</v>
      </c>
      <c r="H36" s="8" t="str">
        <f t="shared" si="0"/>
        <v> </v>
      </c>
      <c r="I36" s="8">
        <f t="shared" si="1"/>
        <v>0</v>
      </c>
    </row>
    <row r="37" spans="1:9">
      <c r="A37" s="3">
        <v>43480.1810521926</v>
      </c>
      <c r="B37" s="12" t="s">
        <v>3</v>
      </c>
      <c r="C37" s="12" t="s">
        <v>33</v>
      </c>
      <c r="D37" s="12" t="s">
        <v>33</v>
      </c>
      <c r="E37" s="13">
        <v>6.4</v>
      </c>
      <c r="F37" s="13">
        <v>1.5</v>
      </c>
      <c r="G37" s="13">
        <v>4.9</v>
      </c>
      <c r="H37" s="8" t="str">
        <f t="shared" si="0"/>
        <v> </v>
      </c>
      <c r="I37" s="8">
        <f t="shared" si="1"/>
        <v>0</v>
      </c>
    </row>
    <row r="38" spans="1:9">
      <c r="A38" s="3">
        <v>43480.1885986666</v>
      </c>
      <c r="B38" s="12" t="s">
        <v>3</v>
      </c>
      <c r="C38" s="12" t="s">
        <v>33</v>
      </c>
      <c r="D38" s="12" t="s">
        <v>33</v>
      </c>
      <c r="E38" s="13">
        <v>6.4</v>
      </c>
      <c r="F38" s="13">
        <v>1.5</v>
      </c>
      <c r="G38" s="13">
        <v>4.9</v>
      </c>
      <c r="H38" s="8" t="str">
        <f t="shared" si="0"/>
        <v> </v>
      </c>
      <c r="I38" s="8">
        <f t="shared" si="1"/>
        <v>0</v>
      </c>
    </row>
    <row r="39" spans="1:9">
      <c r="A39" s="3">
        <v>43480.1986163719</v>
      </c>
      <c r="B39" s="12" t="s">
        <v>2</v>
      </c>
      <c r="C39" s="12" t="s">
        <v>33</v>
      </c>
      <c r="D39" s="12" t="s">
        <v>33</v>
      </c>
      <c r="E39" s="13">
        <v>5.4</v>
      </c>
      <c r="F39" s="13">
        <v>1.2</v>
      </c>
      <c r="G39" s="13">
        <v>4.2</v>
      </c>
      <c r="H39" s="8" t="str">
        <f t="shared" si="0"/>
        <v> </v>
      </c>
      <c r="I39" s="8">
        <f t="shared" si="1"/>
        <v>0</v>
      </c>
    </row>
    <row r="40" spans="1:9">
      <c r="A40" s="3">
        <v>43480.2023369396</v>
      </c>
      <c r="B40" s="12" t="s">
        <v>2</v>
      </c>
      <c r="C40" s="12" t="s">
        <v>33</v>
      </c>
      <c r="D40" s="12" t="s">
        <v>33</v>
      </c>
      <c r="E40" s="13">
        <v>5.4</v>
      </c>
      <c r="F40" s="13">
        <v>1.2</v>
      </c>
      <c r="G40" s="13">
        <v>4.2</v>
      </c>
      <c r="H40" s="8" t="str">
        <f t="shared" si="0"/>
        <v> </v>
      </c>
      <c r="I40" s="8">
        <f t="shared" si="1"/>
        <v>0</v>
      </c>
    </row>
    <row r="41" spans="1:9">
      <c r="A41" s="3">
        <v>43480.2057334374</v>
      </c>
      <c r="B41" s="12" t="s">
        <v>4</v>
      </c>
      <c r="C41" s="12" t="s">
        <v>5</v>
      </c>
      <c r="D41" s="12" t="s">
        <v>33</v>
      </c>
      <c r="E41" s="13">
        <v>12.3</v>
      </c>
      <c r="F41" s="13">
        <v>3.7</v>
      </c>
      <c r="G41" s="13">
        <v>8.6</v>
      </c>
      <c r="H41" s="8" t="str">
        <f t="shared" si="0"/>
        <v>L</v>
      </c>
      <c r="I41" s="8">
        <f t="shared" si="1"/>
        <v>3</v>
      </c>
    </row>
    <row r="42" spans="1:9">
      <c r="A42" s="3">
        <v>43480.2108135857</v>
      </c>
      <c r="B42" s="12" t="s">
        <v>3</v>
      </c>
      <c r="C42" s="12" t="s">
        <v>33</v>
      </c>
      <c r="D42" s="12" t="s">
        <v>33</v>
      </c>
      <c r="E42" s="13">
        <v>6.4</v>
      </c>
      <c r="F42" s="13">
        <v>1.5</v>
      </c>
      <c r="G42" s="13">
        <v>4.9</v>
      </c>
      <c r="H42" s="8" t="str">
        <f t="shared" si="0"/>
        <v> </v>
      </c>
      <c r="I42" s="8">
        <f t="shared" si="1"/>
        <v>0</v>
      </c>
    </row>
    <row r="43" spans="1:9">
      <c r="A43" s="3">
        <v>43480.2123106281</v>
      </c>
      <c r="B43" s="12" t="s">
        <v>3</v>
      </c>
      <c r="C43" s="12" t="s">
        <v>5</v>
      </c>
      <c r="D43" s="12" t="s">
        <v>33</v>
      </c>
      <c r="E43" s="13">
        <v>11.3</v>
      </c>
      <c r="F43" s="13">
        <v>3.5</v>
      </c>
      <c r="G43" s="13">
        <v>7.8</v>
      </c>
      <c r="H43" s="8" t="str">
        <f t="shared" si="0"/>
        <v>M</v>
      </c>
      <c r="I43" s="8">
        <f t="shared" si="1"/>
        <v>2</v>
      </c>
    </row>
    <row r="44" spans="1:9">
      <c r="A44" s="3">
        <v>43480.2276929024</v>
      </c>
      <c r="B44" s="12" t="s">
        <v>4</v>
      </c>
      <c r="C44" s="12" t="s">
        <v>5</v>
      </c>
      <c r="D44" s="12" t="s">
        <v>5</v>
      </c>
      <c r="E44" s="13">
        <v>14.75</v>
      </c>
      <c r="F44" s="13">
        <v>3.7</v>
      </c>
      <c r="G44" s="13">
        <v>11.05</v>
      </c>
      <c r="H44" s="8" t="str">
        <f t="shared" si="0"/>
        <v>L</v>
      </c>
      <c r="I44" s="8">
        <f t="shared" si="1"/>
        <v>3</v>
      </c>
    </row>
    <row r="45" spans="1:9">
      <c r="A45" s="3">
        <v>43480.232966632</v>
      </c>
      <c r="B45" s="12" t="s">
        <v>4</v>
      </c>
      <c r="C45" s="12" t="s">
        <v>33</v>
      </c>
      <c r="D45" s="12" t="s">
        <v>5</v>
      </c>
      <c r="E45" s="13">
        <v>7.4</v>
      </c>
      <c r="F45" s="13">
        <v>1.7</v>
      </c>
      <c r="G45" s="13">
        <v>5.7</v>
      </c>
      <c r="H45" s="8" t="str">
        <f t="shared" si="0"/>
        <v> </v>
      </c>
      <c r="I45" s="8">
        <f t="shared" si="1"/>
        <v>0</v>
      </c>
    </row>
    <row r="46" spans="1:9">
      <c r="A46" s="3">
        <v>43480.2603505638</v>
      </c>
      <c r="B46" s="12" t="s">
        <v>3</v>
      </c>
      <c r="C46" s="12" t="s">
        <v>33</v>
      </c>
      <c r="D46" s="12" t="s">
        <v>33</v>
      </c>
      <c r="E46" s="13">
        <v>6.4</v>
      </c>
      <c r="F46" s="13">
        <v>1.5</v>
      </c>
      <c r="G46" s="13">
        <v>4.9</v>
      </c>
      <c r="H46" s="8" t="str">
        <f t="shared" si="0"/>
        <v> </v>
      </c>
      <c r="I46" s="8">
        <f t="shared" si="1"/>
        <v>0</v>
      </c>
    </row>
    <row r="47" spans="1:9">
      <c r="A47" s="3">
        <v>43480.2731178345</v>
      </c>
      <c r="B47" s="12" t="s">
        <v>3</v>
      </c>
      <c r="C47" s="12" t="s">
        <v>33</v>
      </c>
      <c r="D47" s="12" t="s">
        <v>33</v>
      </c>
      <c r="E47" s="13">
        <v>6.4</v>
      </c>
      <c r="F47" s="13">
        <v>1.5</v>
      </c>
      <c r="G47" s="13">
        <v>4.9</v>
      </c>
      <c r="H47" s="8" t="str">
        <f t="shared" si="0"/>
        <v> </v>
      </c>
      <c r="I47" s="8">
        <f t="shared" si="1"/>
        <v>0</v>
      </c>
    </row>
    <row r="48" spans="1:9">
      <c r="A48" s="3">
        <v>43480.2834427265</v>
      </c>
      <c r="B48" s="12" t="s">
        <v>4</v>
      </c>
      <c r="C48" s="12" t="s">
        <v>5</v>
      </c>
      <c r="D48" s="12" t="s">
        <v>5</v>
      </c>
      <c r="E48" s="13">
        <v>14.75</v>
      </c>
      <c r="F48" s="13">
        <v>3.7</v>
      </c>
      <c r="G48" s="13">
        <v>11.05</v>
      </c>
      <c r="H48" s="8" t="str">
        <f t="shared" si="0"/>
        <v>L</v>
      </c>
      <c r="I48" s="8">
        <f t="shared" si="1"/>
        <v>3</v>
      </c>
    </row>
    <row r="49" spans="1:9">
      <c r="A49" s="3">
        <v>43480.2957084526</v>
      </c>
      <c r="B49" s="12" t="s">
        <v>3</v>
      </c>
      <c r="C49" s="12" t="s">
        <v>33</v>
      </c>
      <c r="D49" s="12" t="s">
        <v>33</v>
      </c>
      <c r="E49" s="13">
        <v>6.4</v>
      </c>
      <c r="F49" s="13">
        <v>1.5</v>
      </c>
      <c r="G49" s="13">
        <v>4.9</v>
      </c>
      <c r="H49" s="8" t="str">
        <f t="shared" si="0"/>
        <v> </v>
      </c>
      <c r="I49" s="8">
        <f t="shared" si="1"/>
        <v>0</v>
      </c>
    </row>
    <row r="50" spans="1:9">
      <c r="A50" s="3">
        <v>43480.3015367847</v>
      </c>
      <c r="B50" s="12" t="s">
        <v>3</v>
      </c>
      <c r="C50" s="12" t="s">
        <v>33</v>
      </c>
      <c r="D50" s="12" t="s">
        <v>33</v>
      </c>
      <c r="E50" s="13">
        <v>6.4</v>
      </c>
      <c r="F50" s="13">
        <v>1.5</v>
      </c>
      <c r="G50" s="13">
        <v>4.9</v>
      </c>
      <c r="H50" s="8" t="str">
        <f t="shared" si="0"/>
        <v> </v>
      </c>
      <c r="I50" s="8">
        <f t="shared" si="1"/>
        <v>0</v>
      </c>
    </row>
    <row r="51" spans="1:9">
      <c r="A51" s="3">
        <v>43480.3031471841</v>
      </c>
      <c r="B51" s="12" t="s">
        <v>4</v>
      </c>
      <c r="C51" s="12" t="s">
        <v>33</v>
      </c>
      <c r="D51" s="12" t="s">
        <v>33</v>
      </c>
      <c r="E51" s="13">
        <v>7.4</v>
      </c>
      <c r="F51" s="13">
        <v>1.7</v>
      </c>
      <c r="G51" s="13">
        <v>5.7</v>
      </c>
      <c r="H51" s="8" t="str">
        <f t="shared" si="0"/>
        <v> </v>
      </c>
      <c r="I51" s="8">
        <f t="shared" si="1"/>
        <v>0</v>
      </c>
    </row>
    <row r="52" spans="1:9">
      <c r="A52" s="3">
        <v>43480.3052572235</v>
      </c>
      <c r="B52" s="12" t="s">
        <v>4</v>
      </c>
      <c r="C52" s="12" t="s">
        <v>33</v>
      </c>
      <c r="D52" s="12" t="s">
        <v>33</v>
      </c>
      <c r="E52" s="13">
        <v>7.4</v>
      </c>
      <c r="F52" s="13">
        <v>1.7</v>
      </c>
      <c r="G52" s="13">
        <v>5.7</v>
      </c>
      <c r="H52" s="8" t="str">
        <f t="shared" si="0"/>
        <v> </v>
      </c>
      <c r="I52" s="8">
        <f t="shared" si="1"/>
        <v>0</v>
      </c>
    </row>
    <row r="53" spans="1:9">
      <c r="A53" s="3">
        <v>43480.3064058657</v>
      </c>
      <c r="B53" s="12" t="s">
        <v>2</v>
      </c>
      <c r="C53" s="12" t="s">
        <v>33</v>
      </c>
      <c r="D53" s="12" t="s">
        <v>33</v>
      </c>
      <c r="E53" s="13">
        <v>5.4</v>
      </c>
      <c r="F53" s="13">
        <v>1.2</v>
      </c>
      <c r="G53" s="13">
        <v>4.2</v>
      </c>
      <c r="H53" s="8" t="str">
        <f t="shared" si="0"/>
        <v> </v>
      </c>
      <c r="I53" s="8">
        <f t="shared" si="1"/>
        <v>0</v>
      </c>
    </row>
    <row r="54" spans="1:9">
      <c r="A54" s="3">
        <v>43480.3134504885</v>
      </c>
      <c r="B54" s="12" t="s">
        <v>4</v>
      </c>
      <c r="C54" s="12" t="s">
        <v>33</v>
      </c>
      <c r="D54" s="12" t="s">
        <v>5</v>
      </c>
      <c r="E54" s="13">
        <v>7.4</v>
      </c>
      <c r="F54" s="13">
        <v>1.7</v>
      </c>
      <c r="G54" s="13">
        <v>5.7</v>
      </c>
      <c r="H54" s="8" t="str">
        <f t="shared" si="0"/>
        <v> </v>
      </c>
      <c r="I54" s="8">
        <f t="shared" si="1"/>
        <v>0</v>
      </c>
    </row>
    <row r="55" spans="1:9">
      <c r="A55" s="3">
        <v>43480.3150876601</v>
      </c>
      <c r="B55" s="12" t="s">
        <v>2</v>
      </c>
      <c r="C55" s="12" t="s">
        <v>5</v>
      </c>
      <c r="D55" s="12" t="s">
        <v>33</v>
      </c>
      <c r="E55" s="13">
        <v>5.4</v>
      </c>
      <c r="F55" s="13">
        <v>3.2</v>
      </c>
      <c r="G55" s="13">
        <v>2.2</v>
      </c>
      <c r="H55" s="8" t="str">
        <f t="shared" si="0"/>
        <v>S</v>
      </c>
      <c r="I55" s="8">
        <f t="shared" si="1"/>
        <v>1</v>
      </c>
    </row>
    <row r="56" spans="1:9">
      <c r="A56" s="3">
        <v>43480.3233510817</v>
      </c>
      <c r="B56" s="12" t="s">
        <v>2</v>
      </c>
      <c r="C56" s="12" t="s">
        <v>5</v>
      </c>
      <c r="D56" s="12" t="s">
        <v>33</v>
      </c>
      <c r="E56" s="13">
        <v>5.4</v>
      </c>
      <c r="F56" s="13">
        <v>3.2</v>
      </c>
      <c r="G56" s="13">
        <v>2.2</v>
      </c>
      <c r="H56" s="8" t="str">
        <f t="shared" si="0"/>
        <v>S</v>
      </c>
      <c r="I56" s="8">
        <f t="shared" si="1"/>
        <v>1</v>
      </c>
    </row>
    <row r="57" spans="1:9">
      <c r="A57" s="3">
        <v>43480.3260502482</v>
      </c>
      <c r="B57" s="12" t="s">
        <v>3</v>
      </c>
      <c r="C57" s="12" t="s">
        <v>5</v>
      </c>
      <c r="D57" s="12" t="s">
        <v>33</v>
      </c>
      <c r="E57" s="13">
        <v>11.3</v>
      </c>
      <c r="F57" s="13">
        <v>3.5</v>
      </c>
      <c r="G57" s="13">
        <v>7.8</v>
      </c>
      <c r="H57" s="8" t="str">
        <f t="shared" si="0"/>
        <v>M</v>
      </c>
      <c r="I57" s="8">
        <f t="shared" si="1"/>
        <v>2</v>
      </c>
    </row>
    <row r="58" spans="1:9">
      <c r="A58" s="3">
        <v>43480.3263741198</v>
      </c>
      <c r="B58" s="12" t="s">
        <v>2</v>
      </c>
      <c r="C58" s="12" t="s">
        <v>33</v>
      </c>
      <c r="D58" s="12" t="s">
        <v>33</v>
      </c>
      <c r="E58" s="13">
        <v>5.4</v>
      </c>
      <c r="F58" s="13">
        <v>1.2</v>
      </c>
      <c r="G58" s="13">
        <v>4.2</v>
      </c>
      <c r="H58" s="8" t="str">
        <f t="shared" si="0"/>
        <v> </v>
      </c>
      <c r="I58" s="8">
        <f t="shared" si="1"/>
        <v>0</v>
      </c>
    </row>
    <row r="59" spans="1:9">
      <c r="A59" s="3">
        <v>43480.3331777539</v>
      </c>
      <c r="B59" s="12" t="s">
        <v>2</v>
      </c>
      <c r="C59" s="12" t="s">
        <v>33</v>
      </c>
      <c r="D59" s="12" t="s">
        <v>33</v>
      </c>
      <c r="E59" s="13">
        <v>5.4</v>
      </c>
      <c r="F59" s="13">
        <v>1.2</v>
      </c>
      <c r="G59" s="13">
        <v>4.2</v>
      </c>
      <c r="H59" s="8" t="str">
        <f t="shared" si="0"/>
        <v> </v>
      </c>
      <c r="I59" s="8">
        <f t="shared" si="1"/>
        <v>0</v>
      </c>
    </row>
    <row r="60" spans="1:9">
      <c r="A60" s="3">
        <v>43480.3335312318</v>
      </c>
      <c r="B60" s="12" t="s">
        <v>3</v>
      </c>
      <c r="C60" s="12" t="s">
        <v>5</v>
      </c>
      <c r="D60" s="12" t="s">
        <v>33</v>
      </c>
      <c r="E60" s="13">
        <v>11.3</v>
      </c>
      <c r="F60" s="13">
        <v>3.5</v>
      </c>
      <c r="G60" s="13">
        <v>7.8</v>
      </c>
      <c r="H60" s="8" t="str">
        <f t="shared" si="0"/>
        <v>M</v>
      </c>
      <c r="I60" s="8">
        <f t="shared" si="1"/>
        <v>2</v>
      </c>
    </row>
    <row r="61" spans="1:9">
      <c r="A61" s="3">
        <v>43480.3341052452</v>
      </c>
      <c r="B61" s="12" t="s">
        <v>3</v>
      </c>
      <c r="C61" s="12" t="s">
        <v>5</v>
      </c>
      <c r="D61" s="12" t="s">
        <v>33</v>
      </c>
      <c r="E61" s="13">
        <v>11.3</v>
      </c>
      <c r="F61" s="13">
        <v>3.5</v>
      </c>
      <c r="G61" s="13">
        <v>7.8</v>
      </c>
      <c r="H61" s="8" t="str">
        <f t="shared" si="0"/>
        <v>M</v>
      </c>
      <c r="I61" s="8">
        <f t="shared" si="1"/>
        <v>2</v>
      </c>
    </row>
    <row r="62" spans="1:9">
      <c r="A62" s="3">
        <v>43480.3398640071</v>
      </c>
      <c r="B62" s="12" t="s">
        <v>2</v>
      </c>
      <c r="C62" s="12" t="s">
        <v>33</v>
      </c>
      <c r="D62" s="12" t="s">
        <v>33</v>
      </c>
      <c r="E62" s="13">
        <v>5.4</v>
      </c>
      <c r="F62" s="13">
        <v>1.2</v>
      </c>
      <c r="G62" s="13">
        <v>4.2</v>
      </c>
      <c r="H62" s="8" t="str">
        <f t="shared" si="0"/>
        <v> </v>
      </c>
      <c r="I62" s="8">
        <f t="shared" si="1"/>
        <v>0</v>
      </c>
    </row>
    <row r="63" spans="1:9">
      <c r="A63" s="3">
        <v>43480.3474200537</v>
      </c>
      <c r="B63" s="12" t="s">
        <v>3</v>
      </c>
      <c r="C63" s="12" t="s">
        <v>33</v>
      </c>
      <c r="D63" s="12" t="s">
        <v>33</v>
      </c>
      <c r="E63" s="13">
        <v>6.4</v>
      </c>
      <c r="F63" s="13">
        <v>1.5</v>
      </c>
      <c r="G63" s="13">
        <v>4.9</v>
      </c>
      <c r="H63" s="8" t="str">
        <f t="shared" si="0"/>
        <v> </v>
      </c>
      <c r="I63" s="8">
        <f t="shared" si="1"/>
        <v>0</v>
      </c>
    </row>
    <row r="64" spans="1:9">
      <c r="A64" s="3">
        <v>43480.3517826321</v>
      </c>
      <c r="B64" s="12" t="s">
        <v>3</v>
      </c>
      <c r="C64" s="12" t="s">
        <v>5</v>
      </c>
      <c r="D64" s="12" t="s">
        <v>33</v>
      </c>
      <c r="E64" s="13">
        <v>11.3</v>
      </c>
      <c r="F64" s="13">
        <v>3.5</v>
      </c>
      <c r="G64" s="13">
        <v>7.8</v>
      </c>
      <c r="H64" s="8" t="str">
        <f t="shared" si="0"/>
        <v>M</v>
      </c>
      <c r="I64" s="8">
        <f t="shared" si="1"/>
        <v>2</v>
      </c>
    </row>
    <row r="65" spans="1:9">
      <c r="A65" s="3">
        <v>43480.3577205402</v>
      </c>
      <c r="B65" s="12" t="s">
        <v>3</v>
      </c>
      <c r="C65" s="12" t="s">
        <v>5</v>
      </c>
      <c r="D65" s="12" t="s">
        <v>33</v>
      </c>
      <c r="E65" s="13">
        <v>11.3</v>
      </c>
      <c r="F65" s="13">
        <v>3.5</v>
      </c>
      <c r="G65" s="13">
        <v>7.8</v>
      </c>
      <c r="H65" s="8" t="str">
        <f t="shared" si="0"/>
        <v>M</v>
      </c>
      <c r="I65" s="8">
        <f t="shared" si="1"/>
        <v>2</v>
      </c>
    </row>
    <row r="66" spans="1:9">
      <c r="A66" s="3">
        <v>43480.3589519248</v>
      </c>
      <c r="B66" s="12" t="s">
        <v>4</v>
      </c>
      <c r="C66" s="12" t="s">
        <v>5</v>
      </c>
      <c r="D66" s="12" t="s">
        <v>33</v>
      </c>
      <c r="E66" s="13">
        <v>12.3</v>
      </c>
      <c r="F66" s="13">
        <v>3.7</v>
      </c>
      <c r="G66" s="13">
        <v>8.6</v>
      </c>
      <c r="H66" s="8" t="str">
        <f t="shared" si="0"/>
        <v>L</v>
      </c>
      <c r="I66" s="8">
        <f t="shared" si="1"/>
        <v>3</v>
      </c>
    </row>
    <row r="67" spans="1:9">
      <c r="A67" s="3">
        <v>43480.3602438458</v>
      </c>
      <c r="B67" s="12" t="s">
        <v>3</v>
      </c>
      <c r="C67" s="12" t="s">
        <v>33</v>
      </c>
      <c r="D67" s="12" t="s">
        <v>33</v>
      </c>
      <c r="E67" s="13">
        <v>6.4</v>
      </c>
      <c r="F67" s="13">
        <v>1.5</v>
      </c>
      <c r="G67" s="13">
        <v>4.9</v>
      </c>
      <c r="H67" s="8" t="str">
        <f t="shared" si="0"/>
        <v> </v>
      </c>
      <c r="I67" s="8">
        <f t="shared" si="1"/>
        <v>0</v>
      </c>
    </row>
    <row r="68" spans="1:9">
      <c r="A68" s="3">
        <v>43480.3654430138</v>
      </c>
      <c r="B68" s="12" t="s">
        <v>2</v>
      </c>
      <c r="C68" s="12" t="s">
        <v>33</v>
      </c>
      <c r="D68" s="12" t="s">
        <v>33</v>
      </c>
      <c r="E68" s="13">
        <v>5.4</v>
      </c>
      <c r="F68" s="13">
        <v>1.2</v>
      </c>
      <c r="G68" s="13">
        <v>4.2</v>
      </c>
      <c r="H68" s="8" t="str">
        <f t="shared" si="0"/>
        <v> </v>
      </c>
      <c r="I68" s="8">
        <f t="shared" si="1"/>
        <v>0</v>
      </c>
    </row>
    <row r="69" spans="1:9">
      <c r="A69" s="3">
        <v>43480.3670052028</v>
      </c>
      <c r="B69" s="12" t="s">
        <v>3</v>
      </c>
      <c r="C69" s="12" t="s">
        <v>33</v>
      </c>
      <c r="D69" s="12" t="s">
        <v>33</v>
      </c>
      <c r="E69" s="13">
        <v>6.4</v>
      </c>
      <c r="F69" s="13">
        <v>1.5</v>
      </c>
      <c r="G69" s="13">
        <v>4.9</v>
      </c>
      <c r="H69" s="8" t="str">
        <f t="shared" si="0"/>
        <v> </v>
      </c>
      <c r="I69" s="8">
        <f t="shared" si="1"/>
        <v>0</v>
      </c>
    </row>
    <row r="70" spans="1:9">
      <c r="A70" s="3">
        <v>43480.3934597901</v>
      </c>
      <c r="B70" s="12" t="s">
        <v>3</v>
      </c>
      <c r="C70" s="12" t="s">
        <v>33</v>
      </c>
      <c r="D70" s="12" t="s">
        <v>33</v>
      </c>
      <c r="E70" s="13">
        <v>6.4</v>
      </c>
      <c r="F70" s="13">
        <v>1.5</v>
      </c>
      <c r="G70" s="13">
        <v>4.9</v>
      </c>
      <c r="H70" s="8" t="str">
        <f t="shared" si="0"/>
        <v> </v>
      </c>
      <c r="I70" s="8">
        <f t="shared" si="1"/>
        <v>0</v>
      </c>
    </row>
    <row r="71" spans="1:9">
      <c r="A71" s="3">
        <v>43480.3983553857</v>
      </c>
      <c r="B71" s="12" t="s">
        <v>4</v>
      </c>
      <c r="C71" s="12" t="s">
        <v>5</v>
      </c>
      <c r="D71" s="12" t="s">
        <v>33</v>
      </c>
      <c r="E71" s="13">
        <v>12.3</v>
      </c>
      <c r="F71" s="13">
        <v>3.7</v>
      </c>
      <c r="G71" s="13">
        <v>8.6</v>
      </c>
      <c r="H71" s="8" t="str">
        <f t="shared" si="0"/>
        <v>L</v>
      </c>
      <c r="I71" s="8">
        <f t="shared" si="1"/>
        <v>3</v>
      </c>
    </row>
    <row r="72" spans="1:9">
      <c r="A72" s="3">
        <v>43480.4017905952</v>
      </c>
      <c r="B72" s="12" t="s">
        <v>2</v>
      </c>
      <c r="C72" s="12" t="s">
        <v>5</v>
      </c>
      <c r="D72" s="12" t="s">
        <v>33</v>
      </c>
      <c r="E72" s="13">
        <v>5.4</v>
      </c>
      <c r="F72" s="13">
        <v>3.2</v>
      </c>
      <c r="G72" s="13">
        <v>2.2</v>
      </c>
      <c r="H72" s="8" t="str">
        <f t="shared" si="0"/>
        <v>S</v>
      </c>
      <c r="I72" s="8">
        <f t="shared" si="1"/>
        <v>1</v>
      </c>
    </row>
    <row r="73" spans="1:9">
      <c r="A73" s="3">
        <v>43480.4044256972</v>
      </c>
      <c r="B73" s="12" t="s">
        <v>3</v>
      </c>
      <c r="C73" s="12" t="s">
        <v>33</v>
      </c>
      <c r="D73" s="12" t="s">
        <v>33</v>
      </c>
      <c r="E73" s="13">
        <v>6.4</v>
      </c>
      <c r="F73" s="13">
        <v>1.5</v>
      </c>
      <c r="G73" s="13">
        <v>4.9</v>
      </c>
      <c r="H73" s="8" t="str">
        <f t="shared" si="0"/>
        <v> </v>
      </c>
      <c r="I73" s="8">
        <f t="shared" si="1"/>
        <v>0</v>
      </c>
    </row>
    <row r="74" spans="1:9">
      <c r="A74" s="3">
        <v>43480.41997126</v>
      </c>
      <c r="B74" s="12" t="s">
        <v>4</v>
      </c>
      <c r="C74" s="12" t="s">
        <v>33</v>
      </c>
      <c r="D74" s="12" t="s">
        <v>33</v>
      </c>
      <c r="E74" s="13">
        <v>7.4</v>
      </c>
      <c r="F74" s="13">
        <v>1.7</v>
      </c>
      <c r="G74" s="13">
        <v>5.7</v>
      </c>
      <c r="H74" s="8" t="str">
        <f t="shared" si="0"/>
        <v> </v>
      </c>
      <c r="I74" s="8">
        <f t="shared" si="1"/>
        <v>0</v>
      </c>
    </row>
    <row r="75" spans="1:9">
      <c r="A75" s="3">
        <v>43480.4281707694</v>
      </c>
      <c r="B75" s="12" t="s">
        <v>3</v>
      </c>
      <c r="C75" s="12" t="s">
        <v>33</v>
      </c>
      <c r="D75" s="12" t="s">
        <v>33</v>
      </c>
      <c r="E75" s="13">
        <v>6.4</v>
      </c>
      <c r="F75" s="13">
        <v>1.5</v>
      </c>
      <c r="G75" s="13">
        <v>4.9</v>
      </c>
      <c r="H75" s="8" t="str">
        <f t="shared" si="0"/>
        <v> </v>
      </c>
      <c r="I75" s="8">
        <f t="shared" si="1"/>
        <v>0</v>
      </c>
    </row>
    <row r="76" spans="1:9">
      <c r="A76" s="3">
        <v>43480.4301761856</v>
      </c>
      <c r="B76" s="12" t="s">
        <v>4</v>
      </c>
      <c r="C76" s="12" t="s">
        <v>33</v>
      </c>
      <c r="D76" s="12" t="s">
        <v>5</v>
      </c>
      <c r="E76" s="13">
        <v>7.4</v>
      </c>
      <c r="F76" s="13">
        <v>1.7</v>
      </c>
      <c r="G76" s="13">
        <v>5.7</v>
      </c>
      <c r="H76" s="8" t="str">
        <f t="shared" ref="H76:H139" si="2">IF(C76="Yes",B76," ")</f>
        <v> </v>
      </c>
      <c r="I76" s="8">
        <f t="shared" ref="I76:I139" si="3">IF(H76="S",1,IF(H76="M",2,IF(H76="L",3,0)))</f>
        <v>0</v>
      </c>
    </row>
    <row r="77" spans="1:9">
      <c r="A77" s="3">
        <v>43480.4324486306</v>
      </c>
      <c r="B77" s="12" t="s">
        <v>2</v>
      </c>
      <c r="C77" s="12" t="s">
        <v>33</v>
      </c>
      <c r="D77" s="12" t="s">
        <v>33</v>
      </c>
      <c r="E77" s="13">
        <v>5.4</v>
      </c>
      <c r="F77" s="13">
        <v>1.2</v>
      </c>
      <c r="G77" s="13">
        <v>4.2</v>
      </c>
      <c r="H77" s="8" t="str">
        <f t="shared" si="2"/>
        <v> </v>
      </c>
      <c r="I77" s="8">
        <f t="shared" si="3"/>
        <v>0</v>
      </c>
    </row>
    <row r="78" spans="1:9">
      <c r="A78" s="3">
        <v>43480.4354944588</v>
      </c>
      <c r="B78" s="12" t="s">
        <v>2</v>
      </c>
      <c r="C78" s="12" t="s">
        <v>5</v>
      </c>
      <c r="D78" s="12" t="s">
        <v>33</v>
      </c>
      <c r="E78" s="13">
        <v>5.4</v>
      </c>
      <c r="F78" s="13">
        <v>3.2</v>
      </c>
      <c r="G78" s="13">
        <v>2.2</v>
      </c>
      <c r="H78" s="8" t="str">
        <f t="shared" si="2"/>
        <v>S</v>
      </c>
      <c r="I78" s="8">
        <f t="shared" si="3"/>
        <v>1</v>
      </c>
    </row>
    <row r="79" spans="1:9">
      <c r="A79" s="3">
        <v>43480.4616550078</v>
      </c>
      <c r="B79" s="12" t="s">
        <v>4</v>
      </c>
      <c r="C79" s="12" t="s">
        <v>5</v>
      </c>
      <c r="D79" s="12" t="s">
        <v>33</v>
      </c>
      <c r="E79" s="13">
        <v>12.3</v>
      </c>
      <c r="F79" s="13">
        <v>3.7</v>
      </c>
      <c r="G79" s="13">
        <v>8.6</v>
      </c>
      <c r="H79" s="8" t="str">
        <f t="shared" si="2"/>
        <v>L</v>
      </c>
      <c r="I79" s="8">
        <f t="shared" si="3"/>
        <v>3</v>
      </c>
    </row>
    <row r="80" spans="1:9">
      <c r="A80" s="3">
        <v>43480.4625323449</v>
      </c>
      <c r="B80" s="12" t="s">
        <v>2</v>
      </c>
      <c r="C80" s="12" t="s">
        <v>33</v>
      </c>
      <c r="D80" s="12" t="s">
        <v>33</v>
      </c>
      <c r="E80" s="13">
        <v>5.4</v>
      </c>
      <c r="F80" s="13">
        <v>1.2</v>
      </c>
      <c r="G80" s="13">
        <v>4.2</v>
      </c>
      <c r="H80" s="8" t="str">
        <f t="shared" si="2"/>
        <v> </v>
      </c>
      <c r="I80" s="8">
        <f t="shared" si="3"/>
        <v>0</v>
      </c>
    </row>
    <row r="81" spans="1:9">
      <c r="A81" s="3">
        <v>43480.4661931075</v>
      </c>
      <c r="B81" s="12" t="s">
        <v>2</v>
      </c>
      <c r="C81" s="12" t="s">
        <v>33</v>
      </c>
      <c r="D81" s="12" t="s">
        <v>33</v>
      </c>
      <c r="E81" s="13">
        <v>5.4</v>
      </c>
      <c r="F81" s="13">
        <v>1.2</v>
      </c>
      <c r="G81" s="13">
        <v>4.2</v>
      </c>
      <c r="H81" s="8" t="str">
        <f t="shared" si="2"/>
        <v> </v>
      </c>
      <c r="I81" s="8">
        <f t="shared" si="3"/>
        <v>0</v>
      </c>
    </row>
    <row r="82" spans="1:9">
      <c r="A82" s="3">
        <v>43480.4737325346</v>
      </c>
      <c r="B82" s="12" t="s">
        <v>4</v>
      </c>
      <c r="C82" s="12" t="s">
        <v>33</v>
      </c>
      <c r="D82" s="12" t="s">
        <v>5</v>
      </c>
      <c r="E82" s="13">
        <v>7.4</v>
      </c>
      <c r="F82" s="13">
        <v>1.7</v>
      </c>
      <c r="G82" s="13">
        <v>5.7</v>
      </c>
      <c r="H82" s="8" t="str">
        <f t="shared" si="2"/>
        <v> </v>
      </c>
      <c r="I82" s="8">
        <f t="shared" si="3"/>
        <v>0</v>
      </c>
    </row>
    <row r="83" spans="1:9">
      <c r="A83" s="3">
        <v>43480.477955462</v>
      </c>
      <c r="B83" s="12" t="s">
        <v>3</v>
      </c>
      <c r="C83" s="12" t="s">
        <v>5</v>
      </c>
      <c r="D83" s="12" t="s">
        <v>33</v>
      </c>
      <c r="E83" s="13">
        <v>11.3</v>
      </c>
      <c r="F83" s="13">
        <v>3.5</v>
      </c>
      <c r="G83" s="13">
        <v>7.8</v>
      </c>
      <c r="H83" s="8" t="str">
        <f t="shared" si="2"/>
        <v>M</v>
      </c>
      <c r="I83" s="8">
        <f t="shared" si="3"/>
        <v>2</v>
      </c>
    </row>
    <row r="84" spans="1:9">
      <c r="A84" s="3">
        <v>43480.4861571221</v>
      </c>
      <c r="B84" s="12" t="s">
        <v>2</v>
      </c>
      <c r="C84" s="12" t="s">
        <v>33</v>
      </c>
      <c r="D84" s="12" t="s">
        <v>33</v>
      </c>
      <c r="E84" s="13">
        <v>5.4</v>
      </c>
      <c r="F84" s="13">
        <v>1.2</v>
      </c>
      <c r="G84" s="13">
        <v>4.2</v>
      </c>
      <c r="H84" s="8" t="str">
        <f t="shared" si="2"/>
        <v> </v>
      </c>
      <c r="I84" s="8">
        <f t="shared" si="3"/>
        <v>0</v>
      </c>
    </row>
    <row r="85" spans="1:9">
      <c r="A85" s="3">
        <v>43480.4877443507</v>
      </c>
      <c r="B85" s="12" t="s">
        <v>3</v>
      </c>
      <c r="C85" s="12" t="s">
        <v>5</v>
      </c>
      <c r="D85" s="12" t="s">
        <v>33</v>
      </c>
      <c r="E85" s="13">
        <v>11.3</v>
      </c>
      <c r="F85" s="13">
        <v>3.5</v>
      </c>
      <c r="G85" s="13">
        <v>7.8</v>
      </c>
      <c r="H85" s="8" t="str">
        <f t="shared" si="2"/>
        <v>M</v>
      </c>
      <c r="I85" s="8">
        <f t="shared" si="3"/>
        <v>2</v>
      </c>
    </row>
    <row r="86" spans="1:9">
      <c r="A86" s="3">
        <v>43480.4942009581</v>
      </c>
      <c r="B86" s="12" t="s">
        <v>3</v>
      </c>
      <c r="C86" s="12" t="s">
        <v>33</v>
      </c>
      <c r="D86" s="12" t="s">
        <v>33</v>
      </c>
      <c r="E86" s="13">
        <v>6.4</v>
      </c>
      <c r="F86" s="13">
        <v>1.5</v>
      </c>
      <c r="G86" s="13">
        <v>4.9</v>
      </c>
      <c r="H86" s="8" t="str">
        <f t="shared" si="2"/>
        <v> </v>
      </c>
      <c r="I86" s="8">
        <f t="shared" si="3"/>
        <v>0</v>
      </c>
    </row>
    <row r="87" spans="1:9">
      <c r="A87" s="3">
        <v>43480.501057605</v>
      </c>
      <c r="B87" s="12" t="s">
        <v>3</v>
      </c>
      <c r="C87" s="12" t="s">
        <v>5</v>
      </c>
      <c r="D87" s="12" t="s">
        <v>33</v>
      </c>
      <c r="E87" s="13">
        <v>11.3</v>
      </c>
      <c r="F87" s="13">
        <v>3.5</v>
      </c>
      <c r="G87" s="13">
        <v>7.8</v>
      </c>
      <c r="H87" s="8" t="str">
        <f t="shared" si="2"/>
        <v>M</v>
      </c>
      <c r="I87" s="8">
        <f t="shared" si="3"/>
        <v>2</v>
      </c>
    </row>
    <row r="88" spans="1:9">
      <c r="A88" s="3">
        <v>43480.504841084</v>
      </c>
      <c r="B88" s="12" t="s">
        <v>2</v>
      </c>
      <c r="C88" s="12" t="s">
        <v>33</v>
      </c>
      <c r="D88" s="12" t="s">
        <v>33</v>
      </c>
      <c r="E88" s="13">
        <v>5.4</v>
      </c>
      <c r="F88" s="13">
        <v>1.2</v>
      </c>
      <c r="G88" s="13">
        <v>4.2</v>
      </c>
      <c r="H88" s="8" t="str">
        <f t="shared" si="2"/>
        <v> </v>
      </c>
      <c r="I88" s="8">
        <f t="shared" si="3"/>
        <v>0</v>
      </c>
    </row>
    <row r="89" spans="1:9">
      <c r="A89" s="3">
        <v>43480.5057256233</v>
      </c>
      <c r="B89" s="12" t="s">
        <v>4</v>
      </c>
      <c r="C89" s="12" t="s">
        <v>33</v>
      </c>
      <c r="D89" s="12" t="s">
        <v>33</v>
      </c>
      <c r="E89" s="13">
        <v>7.4</v>
      </c>
      <c r="F89" s="13">
        <v>1.7</v>
      </c>
      <c r="G89" s="13">
        <v>5.7</v>
      </c>
      <c r="H89" s="8" t="str">
        <f t="shared" si="2"/>
        <v> </v>
      </c>
      <c r="I89" s="8">
        <f t="shared" si="3"/>
        <v>0</v>
      </c>
    </row>
    <row r="90" spans="1:9">
      <c r="A90" s="3">
        <v>43480.5063457605</v>
      </c>
      <c r="B90" s="12" t="s">
        <v>3</v>
      </c>
      <c r="C90" s="12" t="s">
        <v>33</v>
      </c>
      <c r="D90" s="12" t="s">
        <v>33</v>
      </c>
      <c r="E90" s="13">
        <v>6.4</v>
      </c>
      <c r="F90" s="13">
        <v>1.5</v>
      </c>
      <c r="G90" s="13">
        <v>4.9</v>
      </c>
      <c r="H90" s="8" t="str">
        <f t="shared" si="2"/>
        <v> </v>
      </c>
      <c r="I90" s="8">
        <f t="shared" si="3"/>
        <v>0</v>
      </c>
    </row>
    <row r="91" spans="1:9">
      <c r="A91" s="3">
        <v>43480.5219362035</v>
      </c>
      <c r="B91" s="12" t="s">
        <v>3</v>
      </c>
      <c r="C91" s="12" t="s">
        <v>33</v>
      </c>
      <c r="D91" s="12" t="s">
        <v>33</v>
      </c>
      <c r="E91" s="13">
        <v>6.4</v>
      </c>
      <c r="F91" s="13">
        <v>1.5</v>
      </c>
      <c r="G91" s="13">
        <v>4.9</v>
      </c>
      <c r="H91" s="8" t="str">
        <f t="shared" si="2"/>
        <v> </v>
      </c>
      <c r="I91" s="8">
        <f t="shared" si="3"/>
        <v>0</v>
      </c>
    </row>
    <row r="92" spans="1:9">
      <c r="A92" s="3">
        <v>43480.5309804613</v>
      </c>
      <c r="B92" s="12" t="s">
        <v>3</v>
      </c>
      <c r="C92" s="12" t="s">
        <v>33</v>
      </c>
      <c r="D92" s="12" t="s">
        <v>33</v>
      </c>
      <c r="E92" s="13">
        <v>6.4</v>
      </c>
      <c r="F92" s="13">
        <v>1.5</v>
      </c>
      <c r="G92" s="13">
        <v>4.9</v>
      </c>
      <c r="H92" s="8" t="str">
        <f t="shared" si="2"/>
        <v> </v>
      </c>
      <c r="I92" s="8">
        <f t="shared" si="3"/>
        <v>0</v>
      </c>
    </row>
    <row r="93" spans="1:9">
      <c r="A93" s="3">
        <v>43480.5317593457</v>
      </c>
      <c r="B93" s="12" t="s">
        <v>4</v>
      </c>
      <c r="C93" s="12" t="s">
        <v>33</v>
      </c>
      <c r="D93" s="12" t="s">
        <v>5</v>
      </c>
      <c r="E93" s="13">
        <v>7.4</v>
      </c>
      <c r="F93" s="13">
        <v>1.7</v>
      </c>
      <c r="G93" s="13">
        <v>5.7</v>
      </c>
      <c r="H93" s="8" t="str">
        <f t="shared" si="2"/>
        <v> </v>
      </c>
      <c r="I93" s="8">
        <f t="shared" si="3"/>
        <v>0</v>
      </c>
    </row>
    <row r="94" spans="1:9">
      <c r="A94" s="3">
        <v>43480.5337875717</v>
      </c>
      <c r="B94" s="12" t="s">
        <v>3</v>
      </c>
      <c r="C94" s="12" t="s">
        <v>5</v>
      </c>
      <c r="D94" s="12" t="s">
        <v>33</v>
      </c>
      <c r="E94" s="13">
        <v>11.3</v>
      </c>
      <c r="F94" s="13">
        <v>3.5</v>
      </c>
      <c r="G94" s="13">
        <v>7.8</v>
      </c>
      <c r="H94" s="8" t="str">
        <f t="shared" si="2"/>
        <v>M</v>
      </c>
      <c r="I94" s="8">
        <f t="shared" si="3"/>
        <v>2</v>
      </c>
    </row>
    <row r="95" spans="1:9">
      <c r="A95" s="3">
        <v>43480.5367341298</v>
      </c>
      <c r="B95" s="12" t="s">
        <v>4</v>
      </c>
      <c r="C95" s="12" t="s">
        <v>33</v>
      </c>
      <c r="D95" s="12" t="s">
        <v>5</v>
      </c>
      <c r="E95" s="13">
        <v>7.4</v>
      </c>
      <c r="F95" s="13">
        <v>1.7</v>
      </c>
      <c r="G95" s="13">
        <v>5.7</v>
      </c>
      <c r="H95" s="8" t="str">
        <f t="shared" si="2"/>
        <v> </v>
      </c>
      <c r="I95" s="8">
        <f t="shared" si="3"/>
        <v>0</v>
      </c>
    </row>
    <row r="96" spans="1:9">
      <c r="A96" s="3">
        <v>43480.5599531873</v>
      </c>
      <c r="B96" s="12" t="s">
        <v>4</v>
      </c>
      <c r="C96" s="12" t="s">
        <v>33</v>
      </c>
      <c r="D96" s="12" t="s">
        <v>33</v>
      </c>
      <c r="E96" s="13">
        <v>7.4</v>
      </c>
      <c r="F96" s="13">
        <v>1.7</v>
      </c>
      <c r="G96" s="13">
        <v>5.7</v>
      </c>
      <c r="H96" s="8" t="str">
        <f t="shared" si="2"/>
        <v> </v>
      </c>
      <c r="I96" s="8">
        <f t="shared" si="3"/>
        <v>0</v>
      </c>
    </row>
    <row r="97" spans="1:9">
      <c r="A97" s="3">
        <v>43480.5669583399</v>
      </c>
      <c r="B97" s="12" t="s">
        <v>2</v>
      </c>
      <c r="C97" s="12" t="s">
        <v>33</v>
      </c>
      <c r="D97" s="12" t="s">
        <v>33</v>
      </c>
      <c r="E97" s="13">
        <v>5.4</v>
      </c>
      <c r="F97" s="13">
        <v>1.2</v>
      </c>
      <c r="G97" s="13">
        <v>4.2</v>
      </c>
      <c r="H97" s="8" t="str">
        <f t="shared" si="2"/>
        <v> </v>
      </c>
      <c r="I97" s="8">
        <f t="shared" si="3"/>
        <v>0</v>
      </c>
    </row>
    <row r="98" spans="1:9">
      <c r="A98" s="3">
        <v>43480.5862198118</v>
      </c>
      <c r="B98" s="12" t="s">
        <v>2</v>
      </c>
      <c r="C98" s="12" t="s">
        <v>5</v>
      </c>
      <c r="D98" s="12" t="s">
        <v>33</v>
      </c>
      <c r="E98" s="13">
        <v>5.4</v>
      </c>
      <c r="F98" s="13">
        <v>3.2</v>
      </c>
      <c r="G98" s="13">
        <v>2.2</v>
      </c>
      <c r="H98" s="8" t="str">
        <f t="shared" si="2"/>
        <v>S</v>
      </c>
      <c r="I98" s="8">
        <f t="shared" si="3"/>
        <v>1</v>
      </c>
    </row>
    <row r="99" spans="1:9">
      <c r="A99" s="3">
        <v>43480.5908951678</v>
      </c>
      <c r="B99" s="12" t="s">
        <v>3</v>
      </c>
      <c r="C99" s="12" t="s">
        <v>33</v>
      </c>
      <c r="D99" s="12" t="s">
        <v>33</v>
      </c>
      <c r="E99" s="13">
        <v>6.4</v>
      </c>
      <c r="F99" s="13">
        <v>1.5</v>
      </c>
      <c r="G99" s="13">
        <v>4.9</v>
      </c>
      <c r="H99" s="8" t="str">
        <f t="shared" si="2"/>
        <v> </v>
      </c>
      <c r="I99" s="8">
        <f t="shared" si="3"/>
        <v>0</v>
      </c>
    </row>
    <row r="100" spans="1:9">
      <c r="A100" s="3">
        <v>43480.5910502516</v>
      </c>
      <c r="B100" s="12" t="s">
        <v>4</v>
      </c>
      <c r="C100" s="12" t="s">
        <v>33</v>
      </c>
      <c r="D100" s="12" t="s">
        <v>5</v>
      </c>
      <c r="E100" s="13">
        <v>7.4</v>
      </c>
      <c r="F100" s="13">
        <v>1.7</v>
      </c>
      <c r="G100" s="13">
        <v>5.7</v>
      </c>
      <c r="H100" s="8" t="str">
        <f t="shared" si="2"/>
        <v> </v>
      </c>
      <c r="I100" s="8">
        <f t="shared" si="3"/>
        <v>0</v>
      </c>
    </row>
    <row r="101" spans="1:9">
      <c r="A101" s="3">
        <v>43480.5972761894</v>
      </c>
      <c r="B101" s="12" t="s">
        <v>2</v>
      </c>
      <c r="C101" s="12" t="s">
        <v>33</v>
      </c>
      <c r="D101" s="12" t="s">
        <v>33</v>
      </c>
      <c r="E101" s="13">
        <v>5.4</v>
      </c>
      <c r="F101" s="13">
        <v>1.2</v>
      </c>
      <c r="G101" s="13">
        <v>4.2</v>
      </c>
      <c r="H101" s="8" t="str">
        <f t="shared" si="2"/>
        <v> </v>
      </c>
      <c r="I101" s="8">
        <f t="shared" si="3"/>
        <v>0</v>
      </c>
    </row>
    <row r="102" spans="1:9">
      <c r="A102" s="3">
        <v>43480.629988532</v>
      </c>
      <c r="B102" s="12" t="s">
        <v>4</v>
      </c>
      <c r="C102" s="12" t="s">
        <v>33</v>
      </c>
      <c r="D102" s="12" t="s">
        <v>5</v>
      </c>
      <c r="E102" s="13">
        <v>7.4</v>
      </c>
      <c r="F102" s="13">
        <v>1.7</v>
      </c>
      <c r="G102" s="13">
        <v>5.7</v>
      </c>
      <c r="H102" s="8" t="str">
        <f t="shared" si="2"/>
        <v> </v>
      </c>
      <c r="I102" s="8">
        <f t="shared" si="3"/>
        <v>0</v>
      </c>
    </row>
    <row r="103" spans="1:9">
      <c r="A103" s="3">
        <v>43480.6388682238</v>
      </c>
      <c r="B103" s="12" t="s">
        <v>3</v>
      </c>
      <c r="C103" s="12" t="s">
        <v>33</v>
      </c>
      <c r="D103" s="12" t="s">
        <v>33</v>
      </c>
      <c r="E103" s="13">
        <v>6.4</v>
      </c>
      <c r="F103" s="13">
        <v>1.5</v>
      </c>
      <c r="G103" s="13">
        <v>4.9</v>
      </c>
      <c r="H103" s="8" t="str">
        <f t="shared" si="2"/>
        <v> </v>
      </c>
      <c r="I103" s="8">
        <f t="shared" si="3"/>
        <v>0</v>
      </c>
    </row>
    <row r="104" spans="1:9">
      <c r="A104" s="3">
        <v>43480.6548296043</v>
      </c>
      <c r="B104" s="12" t="s">
        <v>3</v>
      </c>
      <c r="C104" s="12" t="s">
        <v>33</v>
      </c>
      <c r="D104" s="12" t="s">
        <v>33</v>
      </c>
      <c r="E104" s="13">
        <v>6.4</v>
      </c>
      <c r="F104" s="13">
        <v>1.5</v>
      </c>
      <c r="G104" s="13">
        <v>4.9</v>
      </c>
      <c r="H104" s="8" t="str">
        <f t="shared" si="2"/>
        <v> </v>
      </c>
      <c r="I104" s="8">
        <f t="shared" si="3"/>
        <v>0</v>
      </c>
    </row>
    <row r="105" spans="1:9">
      <c r="A105" s="3">
        <v>43480.6574416864</v>
      </c>
      <c r="B105" s="12" t="s">
        <v>2</v>
      </c>
      <c r="C105" s="12" t="s">
        <v>5</v>
      </c>
      <c r="D105" s="12" t="s">
        <v>33</v>
      </c>
      <c r="E105" s="13">
        <v>5.4</v>
      </c>
      <c r="F105" s="13">
        <v>3.2</v>
      </c>
      <c r="G105" s="13">
        <v>2.2</v>
      </c>
      <c r="H105" s="8" t="str">
        <f t="shared" si="2"/>
        <v>S</v>
      </c>
      <c r="I105" s="8">
        <f t="shared" si="3"/>
        <v>1</v>
      </c>
    </row>
    <row r="106" spans="1:9">
      <c r="A106" s="3">
        <v>43480.6576251633</v>
      </c>
      <c r="B106" s="12" t="s">
        <v>3</v>
      </c>
      <c r="C106" s="12" t="s">
        <v>33</v>
      </c>
      <c r="D106" s="12" t="s">
        <v>33</v>
      </c>
      <c r="E106" s="13">
        <v>6.4</v>
      </c>
      <c r="F106" s="13">
        <v>1.5</v>
      </c>
      <c r="G106" s="13">
        <v>4.9</v>
      </c>
      <c r="H106" s="8" t="str">
        <f t="shared" si="2"/>
        <v> </v>
      </c>
      <c r="I106" s="8">
        <f t="shared" si="3"/>
        <v>0</v>
      </c>
    </row>
    <row r="107" spans="1:9">
      <c r="A107" s="3">
        <v>43480.6645801588</v>
      </c>
      <c r="B107" s="12" t="s">
        <v>3</v>
      </c>
      <c r="C107" s="12" t="s">
        <v>33</v>
      </c>
      <c r="D107" s="12" t="s">
        <v>33</v>
      </c>
      <c r="E107" s="13">
        <v>6.4</v>
      </c>
      <c r="F107" s="13">
        <v>1.5</v>
      </c>
      <c r="G107" s="13">
        <v>4.9</v>
      </c>
      <c r="H107" s="8" t="str">
        <f t="shared" si="2"/>
        <v> </v>
      </c>
      <c r="I107" s="8">
        <f t="shared" si="3"/>
        <v>0</v>
      </c>
    </row>
    <row r="108" spans="1:9">
      <c r="A108" s="3">
        <v>43480.6717292825</v>
      </c>
      <c r="B108" s="12" t="s">
        <v>4</v>
      </c>
      <c r="C108" s="12" t="s">
        <v>33</v>
      </c>
      <c r="D108" s="12" t="s">
        <v>5</v>
      </c>
      <c r="E108" s="13">
        <v>7.4</v>
      </c>
      <c r="F108" s="13">
        <v>1.7</v>
      </c>
      <c r="G108" s="13">
        <v>5.7</v>
      </c>
      <c r="H108" s="8" t="str">
        <f t="shared" si="2"/>
        <v> </v>
      </c>
      <c r="I108" s="8">
        <f t="shared" si="3"/>
        <v>0</v>
      </c>
    </row>
    <row r="109" spans="1:9">
      <c r="A109" s="3">
        <v>43480.675742406</v>
      </c>
      <c r="B109" s="12" t="s">
        <v>4</v>
      </c>
      <c r="C109" s="12" t="s">
        <v>33</v>
      </c>
      <c r="D109" s="12" t="s">
        <v>33</v>
      </c>
      <c r="E109" s="13">
        <v>7.4</v>
      </c>
      <c r="F109" s="13">
        <v>1.7</v>
      </c>
      <c r="G109" s="13">
        <v>5.7</v>
      </c>
      <c r="H109" s="8" t="str">
        <f t="shared" si="2"/>
        <v> </v>
      </c>
      <c r="I109" s="8">
        <f t="shared" si="3"/>
        <v>0</v>
      </c>
    </row>
    <row r="110" spans="1:9">
      <c r="A110" s="3">
        <v>43480.6834699124</v>
      </c>
      <c r="B110" s="12" t="s">
        <v>4</v>
      </c>
      <c r="C110" s="12" t="s">
        <v>33</v>
      </c>
      <c r="D110" s="12" t="s">
        <v>33</v>
      </c>
      <c r="E110" s="13">
        <v>7.4</v>
      </c>
      <c r="F110" s="13">
        <v>1.7</v>
      </c>
      <c r="G110" s="13">
        <v>5.7</v>
      </c>
      <c r="H110" s="8" t="str">
        <f t="shared" si="2"/>
        <v> </v>
      </c>
      <c r="I110" s="8">
        <f t="shared" si="3"/>
        <v>0</v>
      </c>
    </row>
    <row r="111" spans="1:9">
      <c r="A111" s="3">
        <v>43480.6854388677</v>
      </c>
      <c r="B111" s="12" t="s">
        <v>2</v>
      </c>
      <c r="C111" s="12" t="s">
        <v>33</v>
      </c>
      <c r="D111" s="12" t="s">
        <v>33</v>
      </c>
      <c r="E111" s="13">
        <v>5.4</v>
      </c>
      <c r="F111" s="13">
        <v>1.2</v>
      </c>
      <c r="G111" s="13">
        <v>4.2</v>
      </c>
      <c r="H111" s="8" t="str">
        <f t="shared" si="2"/>
        <v> </v>
      </c>
      <c r="I111" s="8">
        <f t="shared" si="3"/>
        <v>0</v>
      </c>
    </row>
    <row r="112" spans="1:9">
      <c r="A112" s="3">
        <v>43480.6984619334</v>
      </c>
      <c r="B112" s="12" t="s">
        <v>3</v>
      </c>
      <c r="C112" s="12" t="s">
        <v>33</v>
      </c>
      <c r="D112" s="12" t="s">
        <v>33</v>
      </c>
      <c r="E112" s="13">
        <v>6.4</v>
      </c>
      <c r="F112" s="13">
        <v>1.5</v>
      </c>
      <c r="G112" s="13">
        <v>4.9</v>
      </c>
      <c r="H112" s="8" t="str">
        <f t="shared" si="2"/>
        <v> </v>
      </c>
      <c r="I112" s="8">
        <f t="shared" si="3"/>
        <v>0</v>
      </c>
    </row>
    <row r="113" spans="1:9">
      <c r="A113" s="3">
        <v>43480.6991612716</v>
      </c>
      <c r="B113" s="12" t="s">
        <v>3</v>
      </c>
      <c r="C113" s="12" t="s">
        <v>33</v>
      </c>
      <c r="D113" s="12" t="s">
        <v>33</v>
      </c>
      <c r="E113" s="13">
        <v>6.4</v>
      </c>
      <c r="F113" s="13">
        <v>1.5</v>
      </c>
      <c r="G113" s="13">
        <v>4.9</v>
      </c>
      <c r="H113" s="8" t="str">
        <f t="shared" si="2"/>
        <v> </v>
      </c>
      <c r="I113" s="8">
        <f t="shared" si="3"/>
        <v>0</v>
      </c>
    </row>
    <row r="114" spans="1:9">
      <c r="A114" s="3">
        <v>43480.7072748297</v>
      </c>
      <c r="B114" s="12" t="s">
        <v>4</v>
      </c>
      <c r="C114" s="12" t="s">
        <v>33</v>
      </c>
      <c r="D114" s="12" t="s">
        <v>33</v>
      </c>
      <c r="E114" s="13">
        <v>7.4</v>
      </c>
      <c r="F114" s="13">
        <v>1.7</v>
      </c>
      <c r="G114" s="13">
        <v>5.7</v>
      </c>
      <c r="H114" s="8" t="str">
        <f t="shared" si="2"/>
        <v> </v>
      </c>
      <c r="I114" s="8">
        <f t="shared" si="3"/>
        <v>0</v>
      </c>
    </row>
    <row r="115" spans="1:9">
      <c r="A115" s="3">
        <v>43480.707942992</v>
      </c>
      <c r="B115" s="12" t="s">
        <v>3</v>
      </c>
      <c r="C115" s="12" t="s">
        <v>33</v>
      </c>
      <c r="D115" s="12" t="s">
        <v>33</v>
      </c>
      <c r="E115" s="13">
        <v>6.4</v>
      </c>
      <c r="F115" s="13">
        <v>1.5</v>
      </c>
      <c r="G115" s="13">
        <v>4.9</v>
      </c>
      <c r="H115" s="8" t="str">
        <f t="shared" si="2"/>
        <v> </v>
      </c>
      <c r="I115" s="8">
        <f t="shared" si="3"/>
        <v>0</v>
      </c>
    </row>
    <row r="116" spans="1:9">
      <c r="A116" s="3">
        <v>43480.7207375402</v>
      </c>
      <c r="B116" s="12" t="s">
        <v>3</v>
      </c>
      <c r="C116" s="12" t="s">
        <v>33</v>
      </c>
      <c r="D116" s="12" t="s">
        <v>33</v>
      </c>
      <c r="E116" s="13">
        <v>6.4</v>
      </c>
      <c r="F116" s="13">
        <v>1.5</v>
      </c>
      <c r="G116" s="13">
        <v>4.9</v>
      </c>
      <c r="H116" s="8" t="str">
        <f t="shared" si="2"/>
        <v> </v>
      </c>
      <c r="I116" s="8">
        <f t="shared" si="3"/>
        <v>0</v>
      </c>
    </row>
    <row r="117" spans="1:9">
      <c r="A117" s="3">
        <v>43480.7431496419</v>
      </c>
      <c r="B117" s="12" t="s">
        <v>3</v>
      </c>
      <c r="C117" s="12" t="s">
        <v>5</v>
      </c>
      <c r="D117" s="12" t="s">
        <v>33</v>
      </c>
      <c r="E117" s="13">
        <v>11.3</v>
      </c>
      <c r="F117" s="13">
        <v>3.5</v>
      </c>
      <c r="G117" s="13">
        <v>7.8</v>
      </c>
      <c r="H117" s="8" t="str">
        <f t="shared" si="2"/>
        <v>M</v>
      </c>
      <c r="I117" s="8">
        <f t="shared" si="3"/>
        <v>2</v>
      </c>
    </row>
    <row r="118" spans="1:9">
      <c r="A118" s="3">
        <v>43480.7440249967</v>
      </c>
      <c r="B118" s="12" t="s">
        <v>4</v>
      </c>
      <c r="C118" s="12" t="s">
        <v>5</v>
      </c>
      <c r="D118" s="12" t="s">
        <v>33</v>
      </c>
      <c r="E118" s="13">
        <v>12.3</v>
      </c>
      <c r="F118" s="13">
        <v>3.7</v>
      </c>
      <c r="G118" s="13">
        <v>8.6</v>
      </c>
      <c r="H118" s="8" t="str">
        <f t="shared" si="2"/>
        <v>L</v>
      </c>
      <c r="I118" s="8">
        <f t="shared" si="3"/>
        <v>3</v>
      </c>
    </row>
    <row r="119" spans="1:9">
      <c r="A119" s="3">
        <v>43480.7447554921</v>
      </c>
      <c r="B119" s="12" t="s">
        <v>3</v>
      </c>
      <c r="C119" s="12" t="s">
        <v>5</v>
      </c>
      <c r="D119" s="12" t="s">
        <v>33</v>
      </c>
      <c r="E119" s="13">
        <v>11.3</v>
      </c>
      <c r="F119" s="13">
        <v>3.5</v>
      </c>
      <c r="G119" s="13">
        <v>7.8</v>
      </c>
      <c r="H119" s="8" t="str">
        <f t="shared" si="2"/>
        <v>M</v>
      </c>
      <c r="I119" s="8">
        <f t="shared" si="3"/>
        <v>2</v>
      </c>
    </row>
    <row r="120" spans="1:9">
      <c r="A120" s="3">
        <v>43480.7503694457</v>
      </c>
      <c r="B120" s="12" t="s">
        <v>3</v>
      </c>
      <c r="C120" s="12" t="s">
        <v>5</v>
      </c>
      <c r="D120" s="12" t="s">
        <v>33</v>
      </c>
      <c r="E120" s="13">
        <v>11.3</v>
      </c>
      <c r="F120" s="13">
        <v>3.5</v>
      </c>
      <c r="G120" s="13">
        <v>7.8</v>
      </c>
      <c r="H120" s="8" t="str">
        <f t="shared" si="2"/>
        <v>M</v>
      </c>
      <c r="I120" s="8">
        <f t="shared" si="3"/>
        <v>2</v>
      </c>
    </row>
    <row r="121" spans="1:9">
      <c r="A121" s="3">
        <v>43480.7512330885</v>
      </c>
      <c r="B121" s="12" t="s">
        <v>3</v>
      </c>
      <c r="C121" s="12" t="s">
        <v>33</v>
      </c>
      <c r="D121" s="12" t="s">
        <v>33</v>
      </c>
      <c r="E121" s="13">
        <v>6.4</v>
      </c>
      <c r="F121" s="13">
        <v>1.5</v>
      </c>
      <c r="G121" s="13">
        <v>4.9</v>
      </c>
      <c r="H121" s="8" t="str">
        <f t="shared" si="2"/>
        <v> </v>
      </c>
      <c r="I121" s="8">
        <f t="shared" si="3"/>
        <v>0</v>
      </c>
    </row>
    <row r="122" spans="1:9">
      <c r="A122" s="3">
        <v>43480.7559650698</v>
      </c>
      <c r="B122" s="12" t="s">
        <v>2</v>
      </c>
      <c r="C122" s="12" t="s">
        <v>5</v>
      </c>
      <c r="D122" s="12" t="s">
        <v>33</v>
      </c>
      <c r="E122" s="13">
        <v>5.4</v>
      </c>
      <c r="F122" s="13">
        <v>3.2</v>
      </c>
      <c r="G122" s="13">
        <v>2.2</v>
      </c>
      <c r="H122" s="8" t="str">
        <f t="shared" si="2"/>
        <v>S</v>
      </c>
      <c r="I122" s="8">
        <f t="shared" si="3"/>
        <v>1</v>
      </c>
    </row>
    <row r="123" spans="1:9">
      <c r="A123" s="3">
        <v>43480.7619043341</v>
      </c>
      <c r="B123" s="12" t="s">
        <v>3</v>
      </c>
      <c r="C123" s="12" t="s">
        <v>5</v>
      </c>
      <c r="D123" s="12" t="s">
        <v>33</v>
      </c>
      <c r="E123" s="13">
        <v>11.3</v>
      </c>
      <c r="F123" s="13">
        <v>3.5</v>
      </c>
      <c r="G123" s="13">
        <v>7.8</v>
      </c>
      <c r="H123" s="8" t="str">
        <f t="shared" si="2"/>
        <v>M</v>
      </c>
      <c r="I123" s="8">
        <f t="shared" si="3"/>
        <v>2</v>
      </c>
    </row>
    <row r="124" spans="1:9">
      <c r="A124" s="3">
        <v>43480.7636360762</v>
      </c>
      <c r="B124" s="12" t="s">
        <v>3</v>
      </c>
      <c r="C124" s="12" t="s">
        <v>33</v>
      </c>
      <c r="D124" s="12" t="s">
        <v>33</v>
      </c>
      <c r="E124" s="13">
        <v>6.4</v>
      </c>
      <c r="F124" s="13">
        <v>1.5</v>
      </c>
      <c r="G124" s="13">
        <v>4.9</v>
      </c>
      <c r="H124" s="8" t="str">
        <f t="shared" si="2"/>
        <v> </v>
      </c>
      <c r="I124" s="8">
        <f t="shared" si="3"/>
        <v>0</v>
      </c>
    </row>
    <row r="125" spans="1:9">
      <c r="A125" s="3">
        <v>43480.770583092</v>
      </c>
      <c r="B125" s="12" t="s">
        <v>4</v>
      </c>
      <c r="C125" s="12" t="s">
        <v>33</v>
      </c>
      <c r="D125" s="12" t="s">
        <v>33</v>
      </c>
      <c r="E125" s="13">
        <v>7.4</v>
      </c>
      <c r="F125" s="13">
        <v>1.7</v>
      </c>
      <c r="G125" s="13">
        <v>5.7</v>
      </c>
      <c r="H125" s="8" t="str">
        <f t="shared" si="2"/>
        <v> </v>
      </c>
      <c r="I125" s="8">
        <f t="shared" si="3"/>
        <v>0</v>
      </c>
    </row>
    <row r="126" spans="1:9">
      <c r="A126" s="3">
        <v>43480.7868399972</v>
      </c>
      <c r="B126" s="12" t="s">
        <v>2</v>
      </c>
      <c r="C126" s="12" t="s">
        <v>33</v>
      </c>
      <c r="D126" s="12" t="s">
        <v>33</v>
      </c>
      <c r="E126" s="13">
        <v>5.4</v>
      </c>
      <c r="F126" s="13">
        <v>1.2</v>
      </c>
      <c r="G126" s="13">
        <v>4.2</v>
      </c>
      <c r="H126" s="8" t="str">
        <f t="shared" si="2"/>
        <v> </v>
      </c>
      <c r="I126" s="8">
        <f t="shared" si="3"/>
        <v>0</v>
      </c>
    </row>
    <row r="127" spans="1:9">
      <c r="A127" s="3">
        <v>43480.7936215147</v>
      </c>
      <c r="B127" s="12" t="s">
        <v>3</v>
      </c>
      <c r="C127" s="12" t="s">
        <v>5</v>
      </c>
      <c r="D127" s="12" t="s">
        <v>33</v>
      </c>
      <c r="E127" s="13">
        <v>11.3</v>
      </c>
      <c r="F127" s="13">
        <v>3.5</v>
      </c>
      <c r="G127" s="13">
        <v>7.8</v>
      </c>
      <c r="H127" s="8" t="str">
        <f t="shared" si="2"/>
        <v>M</v>
      </c>
      <c r="I127" s="8">
        <f t="shared" si="3"/>
        <v>2</v>
      </c>
    </row>
    <row r="128" spans="1:9">
      <c r="A128" s="3">
        <v>43480.7941045995</v>
      </c>
      <c r="B128" s="12" t="s">
        <v>4</v>
      </c>
      <c r="C128" s="12" t="s">
        <v>33</v>
      </c>
      <c r="D128" s="12" t="s">
        <v>33</v>
      </c>
      <c r="E128" s="13">
        <v>7.4</v>
      </c>
      <c r="F128" s="13">
        <v>1.7</v>
      </c>
      <c r="G128" s="13">
        <v>5.7</v>
      </c>
      <c r="H128" s="8" t="str">
        <f t="shared" si="2"/>
        <v> </v>
      </c>
      <c r="I128" s="8">
        <f t="shared" si="3"/>
        <v>0</v>
      </c>
    </row>
    <row r="129" spans="1:9">
      <c r="A129" s="3">
        <v>43480.7964983624</v>
      </c>
      <c r="B129" s="12" t="s">
        <v>3</v>
      </c>
      <c r="C129" s="12" t="s">
        <v>33</v>
      </c>
      <c r="D129" s="12" t="s">
        <v>33</v>
      </c>
      <c r="E129" s="13">
        <v>6.4</v>
      </c>
      <c r="F129" s="13">
        <v>1.5</v>
      </c>
      <c r="G129" s="13">
        <v>4.9</v>
      </c>
      <c r="H129" s="8" t="str">
        <f t="shared" si="2"/>
        <v> </v>
      </c>
      <c r="I129" s="8">
        <f t="shared" si="3"/>
        <v>0</v>
      </c>
    </row>
    <row r="130" spans="1:9">
      <c r="A130" s="3">
        <v>43480.8007425888</v>
      </c>
      <c r="B130" s="12" t="s">
        <v>3</v>
      </c>
      <c r="C130" s="12" t="s">
        <v>33</v>
      </c>
      <c r="D130" s="12" t="s">
        <v>33</v>
      </c>
      <c r="E130" s="13">
        <v>6.4</v>
      </c>
      <c r="F130" s="13">
        <v>1.5</v>
      </c>
      <c r="G130" s="13">
        <v>4.9</v>
      </c>
      <c r="H130" s="8" t="str">
        <f t="shared" si="2"/>
        <v> </v>
      </c>
      <c r="I130" s="8">
        <f t="shared" si="3"/>
        <v>0</v>
      </c>
    </row>
    <row r="131" spans="1:9">
      <c r="A131" s="3">
        <v>43480.8142311432</v>
      </c>
      <c r="B131" s="12" t="s">
        <v>4</v>
      </c>
      <c r="C131" s="12" t="s">
        <v>33</v>
      </c>
      <c r="D131" s="12" t="s">
        <v>33</v>
      </c>
      <c r="E131" s="13">
        <v>7.4</v>
      </c>
      <c r="F131" s="13">
        <v>1.7</v>
      </c>
      <c r="G131" s="13">
        <v>5.7</v>
      </c>
      <c r="H131" s="8" t="str">
        <f t="shared" si="2"/>
        <v> </v>
      </c>
      <c r="I131" s="8">
        <f t="shared" si="3"/>
        <v>0</v>
      </c>
    </row>
    <row r="132" spans="1:9">
      <c r="A132" s="3">
        <v>43480.8183540502</v>
      </c>
      <c r="B132" s="12" t="s">
        <v>3</v>
      </c>
      <c r="C132" s="12" t="s">
        <v>33</v>
      </c>
      <c r="D132" s="12" t="s">
        <v>33</v>
      </c>
      <c r="E132" s="13">
        <v>6.4</v>
      </c>
      <c r="F132" s="13">
        <v>1.5</v>
      </c>
      <c r="G132" s="13">
        <v>4.9</v>
      </c>
      <c r="H132" s="8" t="str">
        <f t="shared" si="2"/>
        <v> </v>
      </c>
      <c r="I132" s="8">
        <f t="shared" si="3"/>
        <v>0</v>
      </c>
    </row>
    <row r="133" spans="1:9">
      <c r="A133" s="3">
        <v>43480.8343778149</v>
      </c>
      <c r="B133" s="12" t="s">
        <v>4</v>
      </c>
      <c r="C133" s="12" t="s">
        <v>33</v>
      </c>
      <c r="D133" s="12" t="s">
        <v>5</v>
      </c>
      <c r="E133" s="13">
        <v>7.4</v>
      </c>
      <c r="F133" s="13">
        <v>1.7</v>
      </c>
      <c r="G133" s="13">
        <v>5.7</v>
      </c>
      <c r="H133" s="8" t="str">
        <f t="shared" si="2"/>
        <v> </v>
      </c>
      <c r="I133" s="8">
        <f t="shared" si="3"/>
        <v>0</v>
      </c>
    </row>
    <row r="134" spans="1:9">
      <c r="A134" s="3">
        <v>43480.8353073821</v>
      </c>
      <c r="B134" s="12" t="s">
        <v>3</v>
      </c>
      <c r="C134" s="12" t="s">
        <v>33</v>
      </c>
      <c r="D134" s="12" t="s">
        <v>33</v>
      </c>
      <c r="E134" s="13">
        <v>6.4</v>
      </c>
      <c r="F134" s="13">
        <v>1.5</v>
      </c>
      <c r="G134" s="13">
        <v>4.9</v>
      </c>
      <c r="H134" s="8" t="str">
        <f t="shared" si="2"/>
        <v> </v>
      </c>
      <c r="I134" s="8">
        <f t="shared" si="3"/>
        <v>0</v>
      </c>
    </row>
    <row r="135" spans="1:9">
      <c r="A135" s="3">
        <v>43480.8381752347</v>
      </c>
      <c r="B135" s="12" t="s">
        <v>3</v>
      </c>
      <c r="C135" s="12" t="s">
        <v>5</v>
      </c>
      <c r="D135" s="12" t="s">
        <v>33</v>
      </c>
      <c r="E135" s="13">
        <v>11.3</v>
      </c>
      <c r="F135" s="13">
        <v>3.5</v>
      </c>
      <c r="G135" s="13">
        <v>7.8</v>
      </c>
      <c r="H135" s="8" t="str">
        <f t="shared" si="2"/>
        <v>M</v>
      </c>
      <c r="I135" s="8">
        <f t="shared" si="3"/>
        <v>2</v>
      </c>
    </row>
    <row r="136" spans="1:9">
      <c r="A136" s="3">
        <v>43480.8402321988</v>
      </c>
      <c r="B136" s="12" t="s">
        <v>2</v>
      </c>
      <c r="C136" s="12" t="s">
        <v>33</v>
      </c>
      <c r="D136" s="12" t="s">
        <v>33</v>
      </c>
      <c r="E136" s="13">
        <v>5.4</v>
      </c>
      <c r="F136" s="13">
        <v>1.2</v>
      </c>
      <c r="G136" s="13">
        <v>4.2</v>
      </c>
      <c r="H136" s="8" t="str">
        <f t="shared" si="2"/>
        <v> </v>
      </c>
      <c r="I136" s="8">
        <f t="shared" si="3"/>
        <v>0</v>
      </c>
    </row>
    <row r="137" spans="1:9">
      <c r="A137" s="3">
        <v>43480.8455876833</v>
      </c>
      <c r="B137" s="12" t="s">
        <v>3</v>
      </c>
      <c r="C137" s="12" t="s">
        <v>33</v>
      </c>
      <c r="D137" s="12" t="s">
        <v>33</v>
      </c>
      <c r="E137" s="13">
        <v>6.4</v>
      </c>
      <c r="F137" s="13">
        <v>1.5</v>
      </c>
      <c r="G137" s="13">
        <v>4.9</v>
      </c>
      <c r="H137" s="8" t="str">
        <f t="shared" si="2"/>
        <v> </v>
      </c>
      <c r="I137" s="8">
        <f t="shared" si="3"/>
        <v>0</v>
      </c>
    </row>
    <row r="138" spans="1:9">
      <c r="A138" s="3">
        <v>43480.8596547347</v>
      </c>
      <c r="B138" s="12" t="s">
        <v>3</v>
      </c>
      <c r="C138" s="12" t="s">
        <v>5</v>
      </c>
      <c r="D138" s="12" t="s">
        <v>33</v>
      </c>
      <c r="E138" s="13">
        <v>11.3</v>
      </c>
      <c r="F138" s="13">
        <v>3.5</v>
      </c>
      <c r="G138" s="13">
        <v>7.8</v>
      </c>
      <c r="H138" s="8" t="str">
        <f t="shared" si="2"/>
        <v>M</v>
      </c>
      <c r="I138" s="8">
        <f t="shared" si="3"/>
        <v>2</v>
      </c>
    </row>
    <row r="139" spans="1:9">
      <c r="A139" s="3">
        <v>43480.8609295796</v>
      </c>
      <c r="B139" s="12" t="s">
        <v>3</v>
      </c>
      <c r="C139" s="12" t="s">
        <v>33</v>
      </c>
      <c r="D139" s="12" t="s">
        <v>33</v>
      </c>
      <c r="E139" s="13">
        <v>6.4</v>
      </c>
      <c r="F139" s="13">
        <v>1.5</v>
      </c>
      <c r="G139" s="13">
        <v>4.9</v>
      </c>
      <c r="H139" s="8" t="str">
        <f t="shared" si="2"/>
        <v> </v>
      </c>
      <c r="I139" s="8">
        <f t="shared" si="3"/>
        <v>0</v>
      </c>
    </row>
    <row r="140" spans="1:9">
      <c r="A140" s="3">
        <v>43480.8692205695</v>
      </c>
      <c r="B140" s="12" t="s">
        <v>3</v>
      </c>
      <c r="C140" s="12" t="s">
        <v>33</v>
      </c>
      <c r="D140" s="12" t="s">
        <v>33</v>
      </c>
      <c r="E140" s="13">
        <v>6.4</v>
      </c>
      <c r="F140" s="13">
        <v>1.5</v>
      </c>
      <c r="G140" s="13">
        <v>4.9</v>
      </c>
      <c r="H140" s="8" t="str">
        <f t="shared" ref="H140:H203" si="4">IF(C140="Yes",B140," ")</f>
        <v> </v>
      </c>
      <c r="I140" s="8">
        <f t="shared" ref="I140:I203" si="5">IF(H140="S",1,IF(H140="M",2,IF(H140="L",3,0)))</f>
        <v>0</v>
      </c>
    </row>
    <row r="141" spans="1:9">
      <c r="A141" s="3">
        <v>43480.8886520618</v>
      </c>
      <c r="B141" s="12" t="s">
        <v>3</v>
      </c>
      <c r="C141" s="12" t="s">
        <v>33</v>
      </c>
      <c r="D141" s="12" t="s">
        <v>33</v>
      </c>
      <c r="E141" s="13">
        <v>6.4</v>
      </c>
      <c r="F141" s="13">
        <v>1.5</v>
      </c>
      <c r="G141" s="13">
        <v>4.9</v>
      </c>
      <c r="H141" s="8" t="str">
        <f t="shared" si="4"/>
        <v> </v>
      </c>
      <c r="I141" s="8">
        <f t="shared" si="5"/>
        <v>0</v>
      </c>
    </row>
    <row r="142" spans="1:9">
      <c r="A142" s="3">
        <v>43480.8963620772</v>
      </c>
      <c r="B142" s="12" t="s">
        <v>2</v>
      </c>
      <c r="C142" s="12" t="s">
        <v>33</v>
      </c>
      <c r="D142" s="12" t="s">
        <v>33</v>
      </c>
      <c r="E142" s="13">
        <v>5.4</v>
      </c>
      <c r="F142" s="13">
        <v>1.2</v>
      </c>
      <c r="G142" s="13">
        <v>4.2</v>
      </c>
      <c r="H142" s="8" t="str">
        <f t="shared" si="4"/>
        <v> </v>
      </c>
      <c r="I142" s="8">
        <f t="shared" si="5"/>
        <v>0</v>
      </c>
    </row>
    <row r="143" spans="1:9">
      <c r="A143" s="3">
        <v>43480.9370258001</v>
      </c>
      <c r="B143" s="12" t="s">
        <v>4</v>
      </c>
      <c r="C143" s="12" t="s">
        <v>5</v>
      </c>
      <c r="D143" s="12" t="s">
        <v>5</v>
      </c>
      <c r="E143" s="13">
        <v>14.75</v>
      </c>
      <c r="F143" s="13">
        <v>3.7</v>
      </c>
      <c r="G143" s="13">
        <v>11.05</v>
      </c>
      <c r="H143" s="8" t="str">
        <f t="shared" si="4"/>
        <v>L</v>
      </c>
      <c r="I143" s="8">
        <f t="shared" si="5"/>
        <v>3</v>
      </c>
    </row>
    <row r="144" spans="1:9">
      <c r="A144" s="3">
        <v>43480.9421659169</v>
      </c>
      <c r="B144" s="12" t="s">
        <v>3</v>
      </c>
      <c r="C144" s="12" t="s">
        <v>33</v>
      </c>
      <c r="D144" s="12" t="s">
        <v>33</v>
      </c>
      <c r="E144" s="13">
        <v>6.4</v>
      </c>
      <c r="F144" s="13">
        <v>1.5</v>
      </c>
      <c r="G144" s="13">
        <v>4.9</v>
      </c>
      <c r="H144" s="8" t="str">
        <f t="shared" si="4"/>
        <v> </v>
      </c>
      <c r="I144" s="8">
        <f t="shared" si="5"/>
        <v>0</v>
      </c>
    </row>
    <row r="145" spans="1:9">
      <c r="A145" s="3">
        <v>43480.9441821139</v>
      </c>
      <c r="B145" s="12" t="s">
        <v>3</v>
      </c>
      <c r="C145" s="12" t="s">
        <v>5</v>
      </c>
      <c r="D145" s="12" t="s">
        <v>33</v>
      </c>
      <c r="E145" s="13">
        <v>11.3</v>
      </c>
      <c r="F145" s="13">
        <v>3.5</v>
      </c>
      <c r="G145" s="13">
        <v>7.8</v>
      </c>
      <c r="H145" s="8" t="str">
        <f t="shared" si="4"/>
        <v>M</v>
      </c>
      <c r="I145" s="8">
        <f t="shared" si="5"/>
        <v>2</v>
      </c>
    </row>
    <row r="146" spans="1:9">
      <c r="A146" s="3">
        <v>43480.9502381428</v>
      </c>
      <c r="B146" s="12" t="s">
        <v>3</v>
      </c>
      <c r="C146" s="12" t="s">
        <v>33</v>
      </c>
      <c r="D146" s="12" t="s">
        <v>33</v>
      </c>
      <c r="E146" s="13">
        <v>6.4</v>
      </c>
      <c r="F146" s="13">
        <v>1.5</v>
      </c>
      <c r="G146" s="13">
        <v>4.9</v>
      </c>
      <c r="H146" s="8" t="str">
        <f t="shared" si="4"/>
        <v> </v>
      </c>
      <c r="I146" s="8">
        <f t="shared" si="5"/>
        <v>0</v>
      </c>
    </row>
    <row r="147" spans="1:9">
      <c r="A147" s="3">
        <v>43480.9763141241</v>
      </c>
      <c r="B147" s="12" t="s">
        <v>3</v>
      </c>
      <c r="C147" s="12" t="s">
        <v>5</v>
      </c>
      <c r="D147" s="12" t="s">
        <v>33</v>
      </c>
      <c r="E147" s="13">
        <v>11.3</v>
      </c>
      <c r="F147" s="13">
        <v>3.5</v>
      </c>
      <c r="G147" s="13">
        <v>7.8</v>
      </c>
      <c r="H147" s="8" t="str">
        <f t="shared" si="4"/>
        <v>M</v>
      </c>
      <c r="I147" s="8">
        <f t="shared" si="5"/>
        <v>2</v>
      </c>
    </row>
    <row r="148" spans="1:9">
      <c r="A148" s="3">
        <v>43480.9853555793</v>
      </c>
      <c r="B148" s="12" t="s">
        <v>3</v>
      </c>
      <c r="C148" s="12" t="s">
        <v>33</v>
      </c>
      <c r="D148" s="12" t="s">
        <v>33</v>
      </c>
      <c r="E148" s="13">
        <v>6.4</v>
      </c>
      <c r="F148" s="13">
        <v>1.5</v>
      </c>
      <c r="G148" s="13">
        <v>4.9</v>
      </c>
      <c r="H148" s="8" t="str">
        <f t="shared" si="4"/>
        <v> </v>
      </c>
      <c r="I148" s="8">
        <f t="shared" si="5"/>
        <v>0</v>
      </c>
    </row>
    <row r="149" spans="1:9">
      <c r="A149" s="3">
        <v>43480.98554532</v>
      </c>
      <c r="B149" s="12" t="s">
        <v>4</v>
      </c>
      <c r="C149" s="12" t="s">
        <v>5</v>
      </c>
      <c r="D149" s="12" t="s">
        <v>33</v>
      </c>
      <c r="E149" s="13">
        <v>12.3</v>
      </c>
      <c r="F149" s="13">
        <v>3.7</v>
      </c>
      <c r="G149" s="13">
        <v>8.6</v>
      </c>
      <c r="H149" s="8" t="str">
        <f t="shared" si="4"/>
        <v>L</v>
      </c>
      <c r="I149" s="8">
        <f t="shared" si="5"/>
        <v>3</v>
      </c>
    </row>
    <row r="150" spans="1:9">
      <c r="A150" s="3">
        <v>43480.9883880255</v>
      </c>
      <c r="B150" s="12" t="s">
        <v>3</v>
      </c>
      <c r="C150" s="12" t="s">
        <v>5</v>
      </c>
      <c r="D150" s="12" t="s">
        <v>33</v>
      </c>
      <c r="E150" s="13">
        <v>11.3</v>
      </c>
      <c r="F150" s="13">
        <v>3.5</v>
      </c>
      <c r="G150" s="13">
        <v>7.8</v>
      </c>
      <c r="H150" s="8" t="str">
        <f t="shared" si="4"/>
        <v>M</v>
      </c>
      <c r="I150" s="8">
        <f t="shared" si="5"/>
        <v>2</v>
      </c>
    </row>
    <row r="151" spans="1:9">
      <c r="A151" s="3">
        <v>43480.9984166719</v>
      </c>
      <c r="B151" s="12" t="s">
        <v>4</v>
      </c>
      <c r="C151" s="12" t="s">
        <v>33</v>
      </c>
      <c r="D151" s="12" t="s">
        <v>5</v>
      </c>
      <c r="E151" s="13">
        <v>7.4</v>
      </c>
      <c r="F151" s="13">
        <v>1.7</v>
      </c>
      <c r="G151" s="13">
        <v>5.7</v>
      </c>
      <c r="H151" s="8" t="str">
        <f t="shared" si="4"/>
        <v> </v>
      </c>
      <c r="I151" s="8">
        <f t="shared" si="5"/>
        <v>0</v>
      </c>
    </row>
    <row r="152" spans="1:9">
      <c r="A152" s="3">
        <v>43480.9986758293</v>
      </c>
      <c r="B152" s="12" t="s">
        <v>3</v>
      </c>
      <c r="C152" s="12" t="s">
        <v>33</v>
      </c>
      <c r="D152" s="12" t="s">
        <v>33</v>
      </c>
      <c r="E152" s="13">
        <v>6.4</v>
      </c>
      <c r="F152" s="13">
        <v>1.5</v>
      </c>
      <c r="G152" s="13">
        <v>4.9</v>
      </c>
      <c r="H152" s="8" t="str">
        <f t="shared" si="4"/>
        <v> </v>
      </c>
      <c r="I152" s="8">
        <f t="shared" si="5"/>
        <v>0</v>
      </c>
    </row>
    <row r="153" spans="1:9">
      <c r="A153" s="3">
        <v>43481.0090834054</v>
      </c>
      <c r="B153" s="12" t="s">
        <v>4</v>
      </c>
      <c r="C153" s="12" t="s">
        <v>5</v>
      </c>
      <c r="D153" s="12" t="s">
        <v>33</v>
      </c>
      <c r="E153" s="13">
        <v>12.3</v>
      </c>
      <c r="F153" s="13">
        <v>3.7</v>
      </c>
      <c r="G153" s="13">
        <v>8.6</v>
      </c>
      <c r="H153" s="8" t="str">
        <f t="shared" si="4"/>
        <v>L</v>
      </c>
      <c r="I153" s="8">
        <f t="shared" si="5"/>
        <v>3</v>
      </c>
    </row>
    <row r="154" spans="1:9">
      <c r="A154" s="3">
        <v>43481.0113587635</v>
      </c>
      <c r="B154" s="12" t="s">
        <v>3</v>
      </c>
      <c r="C154" s="12" t="s">
        <v>33</v>
      </c>
      <c r="D154" s="12" t="s">
        <v>33</v>
      </c>
      <c r="E154" s="13">
        <v>6.4</v>
      </c>
      <c r="F154" s="13">
        <v>1.5</v>
      </c>
      <c r="G154" s="13">
        <v>4.9</v>
      </c>
      <c r="H154" s="8" t="str">
        <f t="shared" si="4"/>
        <v> </v>
      </c>
      <c r="I154" s="8">
        <f t="shared" si="5"/>
        <v>0</v>
      </c>
    </row>
    <row r="155" spans="1:9">
      <c r="A155" s="3">
        <v>43481.040409012</v>
      </c>
      <c r="B155" s="12" t="s">
        <v>3</v>
      </c>
      <c r="C155" s="12" t="s">
        <v>33</v>
      </c>
      <c r="D155" s="12" t="s">
        <v>33</v>
      </c>
      <c r="E155" s="13">
        <v>6.4</v>
      </c>
      <c r="F155" s="13">
        <v>1.5</v>
      </c>
      <c r="G155" s="13">
        <v>4.9</v>
      </c>
      <c r="H155" s="8" t="str">
        <f t="shared" si="4"/>
        <v> </v>
      </c>
      <c r="I155" s="8">
        <f t="shared" si="5"/>
        <v>0</v>
      </c>
    </row>
    <row r="156" spans="1:9">
      <c r="A156" s="3">
        <v>43481.0452819152</v>
      </c>
      <c r="B156" s="12" t="s">
        <v>4</v>
      </c>
      <c r="C156" s="12" t="s">
        <v>33</v>
      </c>
      <c r="D156" s="12" t="s">
        <v>5</v>
      </c>
      <c r="E156" s="13">
        <v>7.4</v>
      </c>
      <c r="F156" s="13">
        <v>1.7</v>
      </c>
      <c r="G156" s="13">
        <v>5.7</v>
      </c>
      <c r="H156" s="8" t="str">
        <f t="shared" si="4"/>
        <v> </v>
      </c>
      <c r="I156" s="8">
        <f t="shared" si="5"/>
        <v>0</v>
      </c>
    </row>
    <row r="157" spans="1:9">
      <c r="A157" s="3">
        <v>43481.0453222726</v>
      </c>
      <c r="B157" s="12" t="s">
        <v>3</v>
      </c>
      <c r="C157" s="12" t="s">
        <v>33</v>
      </c>
      <c r="D157" s="12" t="s">
        <v>33</v>
      </c>
      <c r="E157" s="13">
        <v>6.4</v>
      </c>
      <c r="F157" s="13">
        <v>1.5</v>
      </c>
      <c r="G157" s="13">
        <v>4.9</v>
      </c>
      <c r="H157" s="8" t="str">
        <f t="shared" si="4"/>
        <v> </v>
      </c>
      <c r="I157" s="8">
        <f t="shared" si="5"/>
        <v>0</v>
      </c>
    </row>
    <row r="158" spans="1:9">
      <c r="A158" s="3">
        <v>43481.050379417</v>
      </c>
      <c r="B158" s="12" t="s">
        <v>2</v>
      </c>
      <c r="C158" s="12" t="s">
        <v>33</v>
      </c>
      <c r="D158" s="12" t="s">
        <v>33</v>
      </c>
      <c r="E158" s="13">
        <v>5.4</v>
      </c>
      <c r="F158" s="13">
        <v>1.2</v>
      </c>
      <c r="G158" s="13">
        <v>4.2</v>
      </c>
      <c r="H158" s="8" t="str">
        <f t="shared" si="4"/>
        <v> </v>
      </c>
      <c r="I158" s="8">
        <f t="shared" si="5"/>
        <v>0</v>
      </c>
    </row>
    <row r="159" spans="1:9">
      <c r="A159" s="3">
        <v>43481.0544138116</v>
      </c>
      <c r="B159" s="12" t="s">
        <v>4</v>
      </c>
      <c r="C159" s="12" t="s">
        <v>33</v>
      </c>
      <c r="D159" s="12" t="s">
        <v>5</v>
      </c>
      <c r="E159" s="13">
        <v>7.4</v>
      </c>
      <c r="F159" s="13">
        <v>1.7</v>
      </c>
      <c r="G159" s="13">
        <v>5.7</v>
      </c>
      <c r="H159" s="8" t="str">
        <f t="shared" si="4"/>
        <v> </v>
      </c>
      <c r="I159" s="8">
        <f t="shared" si="5"/>
        <v>0</v>
      </c>
    </row>
    <row r="160" spans="1:9">
      <c r="A160" s="3">
        <v>43481.057469235</v>
      </c>
      <c r="B160" s="12" t="s">
        <v>3</v>
      </c>
      <c r="C160" s="12" t="s">
        <v>33</v>
      </c>
      <c r="D160" s="12" t="s">
        <v>33</v>
      </c>
      <c r="E160" s="13">
        <v>6.4</v>
      </c>
      <c r="F160" s="13">
        <v>1.5</v>
      </c>
      <c r="G160" s="13">
        <v>4.9</v>
      </c>
      <c r="H160" s="8" t="str">
        <f t="shared" si="4"/>
        <v> </v>
      </c>
      <c r="I160" s="8">
        <f t="shared" si="5"/>
        <v>0</v>
      </c>
    </row>
    <row r="161" spans="1:9">
      <c r="A161" s="3">
        <v>43481.0583394479</v>
      </c>
      <c r="B161" s="12" t="s">
        <v>3</v>
      </c>
      <c r="C161" s="12" t="s">
        <v>5</v>
      </c>
      <c r="D161" s="12" t="s">
        <v>33</v>
      </c>
      <c r="E161" s="13">
        <v>11.3</v>
      </c>
      <c r="F161" s="13">
        <v>3.5</v>
      </c>
      <c r="G161" s="13">
        <v>7.8</v>
      </c>
      <c r="H161" s="8" t="str">
        <f t="shared" si="4"/>
        <v>M</v>
      </c>
      <c r="I161" s="8">
        <f t="shared" si="5"/>
        <v>2</v>
      </c>
    </row>
    <row r="162" spans="1:9">
      <c r="A162" s="3">
        <v>43481.0642847411</v>
      </c>
      <c r="B162" s="12" t="s">
        <v>4</v>
      </c>
      <c r="C162" s="12" t="s">
        <v>33</v>
      </c>
      <c r="D162" s="12" t="s">
        <v>5</v>
      </c>
      <c r="E162" s="13">
        <v>7.4</v>
      </c>
      <c r="F162" s="13">
        <v>1.7</v>
      </c>
      <c r="G162" s="13">
        <v>5.7</v>
      </c>
      <c r="H162" s="8" t="str">
        <f t="shared" si="4"/>
        <v> </v>
      </c>
      <c r="I162" s="8">
        <f t="shared" si="5"/>
        <v>0</v>
      </c>
    </row>
    <row r="163" spans="1:9">
      <c r="A163" s="3">
        <v>43481.0761380646</v>
      </c>
      <c r="B163" s="12" t="s">
        <v>3</v>
      </c>
      <c r="C163" s="12" t="s">
        <v>5</v>
      </c>
      <c r="D163" s="12" t="s">
        <v>33</v>
      </c>
      <c r="E163" s="13">
        <v>11.3</v>
      </c>
      <c r="F163" s="13">
        <v>3.5</v>
      </c>
      <c r="G163" s="13">
        <v>7.8</v>
      </c>
      <c r="H163" s="8" t="str">
        <f t="shared" si="4"/>
        <v>M</v>
      </c>
      <c r="I163" s="8">
        <f t="shared" si="5"/>
        <v>2</v>
      </c>
    </row>
    <row r="164" spans="1:9">
      <c r="A164" s="3">
        <v>43481.0763835101</v>
      </c>
      <c r="B164" s="12" t="s">
        <v>3</v>
      </c>
      <c r="C164" s="12" t="s">
        <v>33</v>
      </c>
      <c r="D164" s="12" t="s">
        <v>33</v>
      </c>
      <c r="E164" s="13">
        <v>6.4</v>
      </c>
      <c r="F164" s="13">
        <v>1.5</v>
      </c>
      <c r="G164" s="13">
        <v>4.9</v>
      </c>
      <c r="H164" s="8" t="str">
        <f t="shared" si="4"/>
        <v> </v>
      </c>
      <c r="I164" s="8">
        <f t="shared" si="5"/>
        <v>0</v>
      </c>
    </row>
    <row r="165" spans="1:9">
      <c r="A165" s="3">
        <v>43481.0780052749</v>
      </c>
      <c r="B165" s="12" t="s">
        <v>2</v>
      </c>
      <c r="C165" s="12" t="s">
        <v>33</v>
      </c>
      <c r="D165" s="12" t="s">
        <v>33</v>
      </c>
      <c r="E165" s="13">
        <v>5.4</v>
      </c>
      <c r="F165" s="13">
        <v>1.2</v>
      </c>
      <c r="G165" s="13">
        <v>4.2</v>
      </c>
      <c r="H165" s="8" t="str">
        <f t="shared" si="4"/>
        <v> </v>
      </c>
      <c r="I165" s="8">
        <f t="shared" si="5"/>
        <v>0</v>
      </c>
    </row>
    <row r="166" spans="1:9">
      <c r="A166" s="3">
        <v>43481.079764235</v>
      </c>
      <c r="B166" s="12" t="s">
        <v>4</v>
      </c>
      <c r="C166" s="12" t="s">
        <v>33</v>
      </c>
      <c r="D166" s="12" t="s">
        <v>33</v>
      </c>
      <c r="E166" s="13">
        <v>7.4</v>
      </c>
      <c r="F166" s="13">
        <v>1.7</v>
      </c>
      <c r="G166" s="13">
        <v>5.7</v>
      </c>
      <c r="H166" s="8" t="str">
        <f t="shared" si="4"/>
        <v> </v>
      </c>
      <c r="I166" s="8">
        <f t="shared" si="5"/>
        <v>0</v>
      </c>
    </row>
    <row r="167" spans="1:9">
      <c r="A167" s="3">
        <v>43481.1088356634</v>
      </c>
      <c r="B167" s="12" t="s">
        <v>4</v>
      </c>
      <c r="C167" s="12" t="s">
        <v>5</v>
      </c>
      <c r="D167" s="12" t="s">
        <v>5</v>
      </c>
      <c r="E167" s="13">
        <v>14.75</v>
      </c>
      <c r="F167" s="13">
        <v>3.7</v>
      </c>
      <c r="G167" s="13">
        <v>11.05</v>
      </c>
      <c r="H167" s="8" t="str">
        <f t="shared" si="4"/>
        <v>L</v>
      </c>
      <c r="I167" s="8">
        <f t="shared" si="5"/>
        <v>3</v>
      </c>
    </row>
    <row r="168" spans="1:9">
      <c r="A168" s="3">
        <v>43481.1246387162</v>
      </c>
      <c r="B168" s="12" t="s">
        <v>4</v>
      </c>
      <c r="C168" s="12" t="s">
        <v>5</v>
      </c>
      <c r="D168" s="12" t="s">
        <v>5</v>
      </c>
      <c r="E168" s="13">
        <v>14.75</v>
      </c>
      <c r="F168" s="13">
        <v>3.7</v>
      </c>
      <c r="G168" s="13">
        <v>11.05</v>
      </c>
      <c r="H168" s="8" t="str">
        <f t="shared" si="4"/>
        <v>L</v>
      </c>
      <c r="I168" s="8">
        <f t="shared" si="5"/>
        <v>3</v>
      </c>
    </row>
    <row r="169" spans="1:9">
      <c r="A169" s="3">
        <v>43481.1329625744</v>
      </c>
      <c r="B169" s="12" t="s">
        <v>2</v>
      </c>
      <c r="C169" s="12" t="s">
        <v>33</v>
      </c>
      <c r="D169" s="12" t="s">
        <v>33</v>
      </c>
      <c r="E169" s="13">
        <v>5.4</v>
      </c>
      <c r="F169" s="13">
        <v>1.2</v>
      </c>
      <c r="G169" s="13">
        <v>4.2</v>
      </c>
      <c r="H169" s="8" t="str">
        <f t="shared" si="4"/>
        <v> </v>
      </c>
      <c r="I169" s="8">
        <f t="shared" si="5"/>
        <v>0</v>
      </c>
    </row>
    <row r="170" spans="1:9">
      <c r="A170" s="3">
        <v>43481.1349991063</v>
      </c>
      <c r="B170" s="12" t="s">
        <v>4</v>
      </c>
      <c r="C170" s="12" t="s">
        <v>33</v>
      </c>
      <c r="D170" s="12" t="s">
        <v>33</v>
      </c>
      <c r="E170" s="13">
        <v>7.4</v>
      </c>
      <c r="F170" s="13">
        <v>1.7</v>
      </c>
      <c r="G170" s="13">
        <v>5.7</v>
      </c>
      <c r="H170" s="8" t="str">
        <f t="shared" si="4"/>
        <v> </v>
      </c>
      <c r="I170" s="8">
        <f t="shared" si="5"/>
        <v>0</v>
      </c>
    </row>
    <row r="171" spans="1:9">
      <c r="A171" s="3">
        <v>43481.1378013077</v>
      </c>
      <c r="B171" s="12" t="s">
        <v>2</v>
      </c>
      <c r="C171" s="12" t="s">
        <v>5</v>
      </c>
      <c r="D171" s="12" t="s">
        <v>33</v>
      </c>
      <c r="E171" s="13">
        <v>5.4</v>
      </c>
      <c r="F171" s="13">
        <v>3.2</v>
      </c>
      <c r="G171" s="13">
        <v>2.2</v>
      </c>
      <c r="H171" s="8" t="str">
        <f t="shared" si="4"/>
        <v>S</v>
      </c>
      <c r="I171" s="8">
        <f t="shared" si="5"/>
        <v>1</v>
      </c>
    </row>
    <row r="172" spans="1:9">
      <c r="A172" s="3">
        <v>43481.1493072117</v>
      </c>
      <c r="B172" s="12" t="s">
        <v>3</v>
      </c>
      <c r="C172" s="12" t="s">
        <v>33</v>
      </c>
      <c r="D172" s="12" t="s">
        <v>33</v>
      </c>
      <c r="E172" s="13">
        <v>6.4</v>
      </c>
      <c r="F172" s="13">
        <v>1.5</v>
      </c>
      <c r="G172" s="13">
        <v>4.9</v>
      </c>
      <c r="H172" s="8" t="str">
        <f t="shared" si="4"/>
        <v> </v>
      </c>
      <c r="I172" s="8">
        <f t="shared" si="5"/>
        <v>0</v>
      </c>
    </row>
    <row r="173" spans="1:9">
      <c r="A173" s="3">
        <v>43481.1497325064</v>
      </c>
      <c r="B173" s="12" t="s">
        <v>4</v>
      </c>
      <c r="C173" s="12" t="s">
        <v>33</v>
      </c>
      <c r="D173" s="12" t="s">
        <v>33</v>
      </c>
      <c r="E173" s="13">
        <v>7.4</v>
      </c>
      <c r="F173" s="13">
        <v>1.7</v>
      </c>
      <c r="G173" s="13">
        <v>5.7</v>
      </c>
      <c r="H173" s="8" t="str">
        <f t="shared" si="4"/>
        <v> </v>
      </c>
      <c r="I173" s="8">
        <f t="shared" si="5"/>
        <v>0</v>
      </c>
    </row>
    <row r="174" spans="1:9">
      <c r="A174" s="3">
        <v>43481.1509422737</v>
      </c>
      <c r="B174" s="12" t="s">
        <v>3</v>
      </c>
      <c r="C174" s="12" t="s">
        <v>33</v>
      </c>
      <c r="D174" s="12" t="s">
        <v>33</v>
      </c>
      <c r="E174" s="13">
        <v>6.4</v>
      </c>
      <c r="F174" s="13">
        <v>1.5</v>
      </c>
      <c r="G174" s="13">
        <v>4.9</v>
      </c>
      <c r="H174" s="8" t="str">
        <f t="shared" si="4"/>
        <v> </v>
      </c>
      <c r="I174" s="8">
        <f t="shared" si="5"/>
        <v>0</v>
      </c>
    </row>
    <row r="175" spans="1:9">
      <c r="A175" s="3">
        <v>43481.1655181109</v>
      </c>
      <c r="B175" s="12" t="s">
        <v>2</v>
      </c>
      <c r="C175" s="12" t="s">
        <v>33</v>
      </c>
      <c r="D175" s="12" t="s">
        <v>33</v>
      </c>
      <c r="E175" s="13">
        <v>5.4</v>
      </c>
      <c r="F175" s="13">
        <v>1.2</v>
      </c>
      <c r="G175" s="13">
        <v>4.2</v>
      </c>
      <c r="H175" s="8" t="str">
        <f t="shared" si="4"/>
        <v> </v>
      </c>
      <c r="I175" s="8">
        <f t="shared" si="5"/>
        <v>0</v>
      </c>
    </row>
    <row r="176" spans="1:9">
      <c r="A176" s="3">
        <v>43481.1658649633</v>
      </c>
      <c r="B176" s="12" t="s">
        <v>4</v>
      </c>
      <c r="C176" s="12" t="s">
        <v>33</v>
      </c>
      <c r="D176" s="12" t="s">
        <v>5</v>
      </c>
      <c r="E176" s="13">
        <v>7.4</v>
      </c>
      <c r="F176" s="13">
        <v>1.7</v>
      </c>
      <c r="G176" s="13">
        <v>5.7</v>
      </c>
      <c r="H176" s="8" t="str">
        <f t="shared" si="4"/>
        <v> </v>
      </c>
      <c r="I176" s="8">
        <f t="shared" si="5"/>
        <v>0</v>
      </c>
    </row>
    <row r="177" spans="1:9">
      <c r="A177" s="3">
        <v>43481.1663352941</v>
      </c>
      <c r="B177" s="12" t="s">
        <v>3</v>
      </c>
      <c r="C177" s="12" t="s">
        <v>5</v>
      </c>
      <c r="D177" s="12" t="s">
        <v>33</v>
      </c>
      <c r="E177" s="13">
        <v>11.3</v>
      </c>
      <c r="F177" s="13">
        <v>3.5</v>
      </c>
      <c r="G177" s="13">
        <v>7.8</v>
      </c>
      <c r="H177" s="8" t="str">
        <f t="shared" si="4"/>
        <v>M</v>
      </c>
      <c r="I177" s="8">
        <f t="shared" si="5"/>
        <v>2</v>
      </c>
    </row>
    <row r="178" spans="1:9">
      <c r="A178" s="3">
        <v>43481.1693182734</v>
      </c>
      <c r="B178" s="12" t="s">
        <v>3</v>
      </c>
      <c r="C178" s="12" t="s">
        <v>33</v>
      </c>
      <c r="D178" s="12" t="s">
        <v>33</v>
      </c>
      <c r="E178" s="13">
        <v>6.4</v>
      </c>
      <c r="F178" s="13">
        <v>1.5</v>
      </c>
      <c r="G178" s="13">
        <v>4.9</v>
      </c>
      <c r="H178" s="8" t="str">
        <f t="shared" si="4"/>
        <v> </v>
      </c>
      <c r="I178" s="8">
        <f t="shared" si="5"/>
        <v>0</v>
      </c>
    </row>
    <row r="179" spans="1:9">
      <c r="A179" s="3">
        <v>43481.1696427988</v>
      </c>
      <c r="B179" s="12" t="s">
        <v>4</v>
      </c>
      <c r="C179" s="12" t="s">
        <v>33</v>
      </c>
      <c r="D179" s="12" t="s">
        <v>5</v>
      </c>
      <c r="E179" s="13">
        <v>7.4</v>
      </c>
      <c r="F179" s="13">
        <v>1.7</v>
      </c>
      <c r="G179" s="13">
        <v>5.7</v>
      </c>
      <c r="H179" s="8" t="str">
        <f t="shared" si="4"/>
        <v> </v>
      </c>
      <c r="I179" s="8">
        <f t="shared" si="5"/>
        <v>0</v>
      </c>
    </row>
    <row r="180" spans="1:9">
      <c r="A180" s="3">
        <v>43481.1863345114</v>
      </c>
      <c r="B180" s="12" t="s">
        <v>3</v>
      </c>
      <c r="C180" s="12" t="s">
        <v>33</v>
      </c>
      <c r="D180" s="12" t="s">
        <v>33</v>
      </c>
      <c r="E180" s="13">
        <v>6.4</v>
      </c>
      <c r="F180" s="13">
        <v>1.5</v>
      </c>
      <c r="G180" s="13">
        <v>4.9</v>
      </c>
      <c r="H180" s="8" t="str">
        <f t="shared" si="4"/>
        <v> </v>
      </c>
      <c r="I180" s="8">
        <f t="shared" si="5"/>
        <v>0</v>
      </c>
    </row>
    <row r="181" spans="1:9">
      <c r="A181" s="3">
        <v>43481.1909783859</v>
      </c>
      <c r="B181" s="12" t="s">
        <v>3</v>
      </c>
      <c r="C181" s="12" t="s">
        <v>33</v>
      </c>
      <c r="D181" s="12" t="s">
        <v>33</v>
      </c>
      <c r="E181" s="13">
        <v>6.4</v>
      </c>
      <c r="F181" s="13">
        <v>1.5</v>
      </c>
      <c r="G181" s="13">
        <v>4.9</v>
      </c>
      <c r="H181" s="8" t="str">
        <f t="shared" si="4"/>
        <v> </v>
      </c>
      <c r="I181" s="8">
        <f t="shared" si="5"/>
        <v>0</v>
      </c>
    </row>
    <row r="182" spans="1:9">
      <c r="A182" s="3">
        <v>43481.1945730245</v>
      </c>
      <c r="B182" s="12" t="s">
        <v>3</v>
      </c>
      <c r="C182" s="12" t="s">
        <v>33</v>
      </c>
      <c r="D182" s="12" t="s">
        <v>33</v>
      </c>
      <c r="E182" s="13">
        <v>6.4</v>
      </c>
      <c r="F182" s="13">
        <v>1.5</v>
      </c>
      <c r="G182" s="13">
        <v>4.9</v>
      </c>
      <c r="H182" s="8" t="str">
        <f t="shared" si="4"/>
        <v> </v>
      </c>
      <c r="I182" s="8">
        <f t="shared" si="5"/>
        <v>0</v>
      </c>
    </row>
    <row r="183" spans="1:9">
      <c r="A183" s="3">
        <v>43481.203967367</v>
      </c>
      <c r="B183" s="12" t="s">
        <v>2</v>
      </c>
      <c r="C183" s="12" t="s">
        <v>33</v>
      </c>
      <c r="D183" s="12" t="s">
        <v>33</v>
      </c>
      <c r="E183" s="13">
        <v>5.4</v>
      </c>
      <c r="F183" s="13">
        <v>1.2</v>
      </c>
      <c r="G183" s="13">
        <v>4.2</v>
      </c>
      <c r="H183" s="8" t="str">
        <f t="shared" si="4"/>
        <v> </v>
      </c>
      <c r="I183" s="8">
        <f t="shared" si="5"/>
        <v>0</v>
      </c>
    </row>
    <row r="184" spans="1:9">
      <c r="A184" s="3">
        <v>43481.2190697316</v>
      </c>
      <c r="B184" s="12" t="s">
        <v>3</v>
      </c>
      <c r="C184" s="12" t="s">
        <v>33</v>
      </c>
      <c r="D184" s="12" t="s">
        <v>33</v>
      </c>
      <c r="E184" s="13">
        <v>6.4</v>
      </c>
      <c r="F184" s="13">
        <v>1.5</v>
      </c>
      <c r="G184" s="13">
        <v>4.9</v>
      </c>
      <c r="H184" s="8" t="str">
        <f t="shared" si="4"/>
        <v> </v>
      </c>
      <c r="I184" s="8">
        <f t="shared" si="5"/>
        <v>0</v>
      </c>
    </row>
    <row r="185" spans="1:9">
      <c r="A185" s="3">
        <v>43481.2196055623</v>
      </c>
      <c r="B185" s="12" t="s">
        <v>3</v>
      </c>
      <c r="C185" s="12" t="s">
        <v>33</v>
      </c>
      <c r="D185" s="12" t="s">
        <v>33</v>
      </c>
      <c r="E185" s="13">
        <v>6.4</v>
      </c>
      <c r="F185" s="13">
        <v>1.5</v>
      </c>
      <c r="G185" s="13">
        <v>4.9</v>
      </c>
      <c r="H185" s="8" t="str">
        <f t="shared" si="4"/>
        <v> </v>
      </c>
      <c r="I185" s="8">
        <f t="shared" si="5"/>
        <v>0</v>
      </c>
    </row>
    <row r="186" spans="1:9">
      <c r="A186" s="3">
        <v>43481.2231685344</v>
      </c>
      <c r="B186" s="12" t="s">
        <v>2</v>
      </c>
      <c r="C186" s="12" t="s">
        <v>33</v>
      </c>
      <c r="D186" s="12" t="s">
        <v>33</v>
      </c>
      <c r="E186" s="13">
        <v>5.4</v>
      </c>
      <c r="F186" s="13">
        <v>1.2</v>
      </c>
      <c r="G186" s="13">
        <v>4.2</v>
      </c>
      <c r="H186" s="8" t="str">
        <f t="shared" si="4"/>
        <v> </v>
      </c>
      <c r="I186" s="8">
        <f t="shared" si="5"/>
        <v>0</v>
      </c>
    </row>
    <row r="187" spans="1:9">
      <c r="A187" s="3">
        <v>43481.2375882637</v>
      </c>
      <c r="B187" s="12" t="s">
        <v>3</v>
      </c>
      <c r="C187" s="12" t="s">
        <v>5</v>
      </c>
      <c r="D187" s="12" t="s">
        <v>33</v>
      </c>
      <c r="E187" s="13">
        <v>11.3</v>
      </c>
      <c r="F187" s="13">
        <v>3.5</v>
      </c>
      <c r="G187" s="13">
        <v>7.8</v>
      </c>
      <c r="H187" s="8" t="str">
        <f t="shared" si="4"/>
        <v>M</v>
      </c>
      <c r="I187" s="8">
        <f t="shared" si="5"/>
        <v>2</v>
      </c>
    </row>
    <row r="188" spans="1:9">
      <c r="A188" s="3">
        <v>43481.2437281476</v>
      </c>
      <c r="B188" s="12" t="s">
        <v>3</v>
      </c>
      <c r="C188" s="12" t="s">
        <v>33</v>
      </c>
      <c r="D188" s="12" t="s">
        <v>33</v>
      </c>
      <c r="E188" s="13">
        <v>6.4</v>
      </c>
      <c r="F188" s="13">
        <v>1.5</v>
      </c>
      <c r="G188" s="13">
        <v>4.9</v>
      </c>
      <c r="H188" s="8" t="str">
        <f t="shared" si="4"/>
        <v> </v>
      </c>
      <c r="I188" s="8">
        <f t="shared" si="5"/>
        <v>0</v>
      </c>
    </row>
    <row r="189" spans="1:9">
      <c r="A189" s="3">
        <v>43481.2533919882</v>
      </c>
      <c r="B189" s="12" t="s">
        <v>4</v>
      </c>
      <c r="C189" s="12" t="s">
        <v>5</v>
      </c>
      <c r="D189" s="12" t="s">
        <v>33</v>
      </c>
      <c r="E189" s="13">
        <v>12.3</v>
      </c>
      <c r="F189" s="13">
        <v>3.7</v>
      </c>
      <c r="G189" s="13">
        <v>8.6</v>
      </c>
      <c r="H189" s="8" t="str">
        <f t="shared" si="4"/>
        <v>L</v>
      </c>
      <c r="I189" s="8">
        <f t="shared" si="5"/>
        <v>3</v>
      </c>
    </row>
    <row r="190" spans="1:9">
      <c r="A190" s="3">
        <v>43481.2538855724</v>
      </c>
      <c r="B190" s="12" t="s">
        <v>4</v>
      </c>
      <c r="C190" s="12" t="s">
        <v>33</v>
      </c>
      <c r="D190" s="12" t="s">
        <v>33</v>
      </c>
      <c r="E190" s="13">
        <v>7.4</v>
      </c>
      <c r="F190" s="13">
        <v>1.7</v>
      </c>
      <c r="G190" s="13">
        <v>5.7</v>
      </c>
      <c r="H190" s="8" t="str">
        <f t="shared" si="4"/>
        <v> </v>
      </c>
      <c r="I190" s="8">
        <f t="shared" si="5"/>
        <v>0</v>
      </c>
    </row>
    <row r="191" spans="1:9">
      <c r="A191" s="3">
        <v>43481.2693643174</v>
      </c>
      <c r="B191" s="12" t="s">
        <v>4</v>
      </c>
      <c r="C191" s="12" t="s">
        <v>33</v>
      </c>
      <c r="D191" s="12" t="s">
        <v>33</v>
      </c>
      <c r="E191" s="13">
        <v>7.4</v>
      </c>
      <c r="F191" s="13">
        <v>1.7</v>
      </c>
      <c r="G191" s="13">
        <v>5.7</v>
      </c>
      <c r="H191" s="8" t="str">
        <f t="shared" si="4"/>
        <v> </v>
      </c>
      <c r="I191" s="8">
        <f t="shared" si="5"/>
        <v>0</v>
      </c>
    </row>
    <row r="192" spans="1:9">
      <c r="A192" s="3">
        <v>43481.2737515444</v>
      </c>
      <c r="B192" s="12" t="s">
        <v>3</v>
      </c>
      <c r="C192" s="12" t="s">
        <v>33</v>
      </c>
      <c r="D192" s="12" t="s">
        <v>33</v>
      </c>
      <c r="E192" s="13">
        <v>6.4</v>
      </c>
      <c r="F192" s="13">
        <v>1.5</v>
      </c>
      <c r="G192" s="13">
        <v>4.9</v>
      </c>
      <c r="H192" s="8" t="str">
        <f t="shared" si="4"/>
        <v> </v>
      </c>
      <c r="I192" s="8">
        <f t="shared" si="5"/>
        <v>0</v>
      </c>
    </row>
    <row r="193" spans="1:9">
      <c r="A193" s="3">
        <v>43481.2755540138</v>
      </c>
      <c r="B193" s="12" t="s">
        <v>3</v>
      </c>
      <c r="C193" s="12" t="s">
        <v>33</v>
      </c>
      <c r="D193" s="12" t="s">
        <v>33</v>
      </c>
      <c r="E193" s="13">
        <v>6.4</v>
      </c>
      <c r="F193" s="13">
        <v>1.5</v>
      </c>
      <c r="G193" s="13">
        <v>4.9</v>
      </c>
      <c r="H193" s="8" t="str">
        <f t="shared" si="4"/>
        <v> </v>
      </c>
      <c r="I193" s="8">
        <f t="shared" si="5"/>
        <v>0</v>
      </c>
    </row>
    <row r="194" spans="1:9">
      <c r="A194" s="3">
        <v>43481.278192551</v>
      </c>
      <c r="B194" s="12" t="s">
        <v>3</v>
      </c>
      <c r="C194" s="12" t="s">
        <v>33</v>
      </c>
      <c r="D194" s="12" t="s">
        <v>33</v>
      </c>
      <c r="E194" s="13">
        <v>6.4</v>
      </c>
      <c r="F194" s="13">
        <v>1.5</v>
      </c>
      <c r="G194" s="13">
        <v>4.9</v>
      </c>
      <c r="H194" s="8" t="str">
        <f t="shared" si="4"/>
        <v> </v>
      </c>
      <c r="I194" s="8">
        <f t="shared" si="5"/>
        <v>0</v>
      </c>
    </row>
    <row r="195" spans="1:9">
      <c r="A195" s="3">
        <v>43481.2894993988</v>
      </c>
      <c r="B195" s="12" t="s">
        <v>4</v>
      </c>
      <c r="C195" s="12" t="s">
        <v>33</v>
      </c>
      <c r="D195" s="12" t="s">
        <v>33</v>
      </c>
      <c r="E195" s="13">
        <v>7.4</v>
      </c>
      <c r="F195" s="13">
        <v>1.7</v>
      </c>
      <c r="G195" s="13">
        <v>5.7</v>
      </c>
      <c r="H195" s="8" t="str">
        <f t="shared" si="4"/>
        <v> </v>
      </c>
      <c r="I195" s="8">
        <f t="shared" si="5"/>
        <v>0</v>
      </c>
    </row>
    <row r="196" spans="1:9">
      <c r="A196" s="3">
        <v>43481.295880612</v>
      </c>
      <c r="B196" s="12" t="s">
        <v>3</v>
      </c>
      <c r="C196" s="12" t="s">
        <v>33</v>
      </c>
      <c r="D196" s="12" t="s">
        <v>33</v>
      </c>
      <c r="E196" s="13">
        <v>6.4</v>
      </c>
      <c r="F196" s="13">
        <v>1.5</v>
      </c>
      <c r="G196" s="13">
        <v>4.9</v>
      </c>
      <c r="H196" s="8" t="str">
        <f t="shared" si="4"/>
        <v> </v>
      </c>
      <c r="I196" s="8">
        <f t="shared" si="5"/>
        <v>0</v>
      </c>
    </row>
    <row r="197" spans="1:9">
      <c r="A197" s="3">
        <v>43481.2981167171</v>
      </c>
      <c r="B197" s="12" t="s">
        <v>3</v>
      </c>
      <c r="C197" s="12" t="s">
        <v>33</v>
      </c>
      <c r="D197" s="12" t="s">
        <v>33</v>
      </c>
      <c r="E197" s="13">
        <v>6.4</v>
      </c>
      <c r="F197" s="13">
        <v>1.5</v>
      </c>
      <c r="G197" s="13">
        <v>4.9</v>
      </c>
      <c r="H197" s="8" t="str">
        <f t="shared" si="4"/>
        <v> </v>
      </c>
      <c r="I197" s="8">
        <f t="shared" si="5"/>
        <v>0</v>
      </c>
    </row>
    <row r="198" spans="1:9">
      <c r="A198" s="3">
        <v>43481.3034369752</v>
      </c>
      <c r="B198" s="12" t="s">
        <v>4</v>
      </c>
      <c r="C198" s="12" t="s">
        <v>33</v>
      </c>
      <c r="D198" s="12" t="s">
        <v>5</v>
      </c>
      <c r="E198" s="13">
        <v>7.4</v>
      </c>
      <c r="F198" s="13">
        <v>1.7</v>
      </c>
      <c r="G198" s="13">
        <v>5.7</v>
      </c>
      <c r="H198" s="8" t="str">
        <f t="shared" si="4"/>
        <v> </v>
      </c>
      <c r="I198" s="8">
        <f t="shared" si="5"/>
        <v>0</v>
      </c>
    </row>
    <row r="199" spans="1:9">
      <c r="A199" s="3">
        <v>43481.3062256796</v>
      </c>
      <c r="B199" s="12" t="s">
        <v>4</v>
      </c>
      <c r="C199" s="12" t="s">
        <v>5</v>
      </c>
      <c r="D199" s="12" t="s">
        <v>33</v>
      </c>
      <c r="E199" s="13">
        <v>12.3</v>
      </c>
      <c r="F199" s="13">
        <v>3.7</v>
      </c>
      <c r="G199" s="13">
        <v>8.6</v>
      </c>
      <c r="H199" s="8" t="str">
        <f t="shared" si="4"/>
        <v>L</v>
      </c>
      <c r="I199" s="8">
        <f t="shared" si="5"/>
        <v>3</v>
      </c>
    </row>
    <row r="200" spans="1:9">
      <c r="A200" s="3">
        <v>43481.3067798825</v>
      </c>
      <c r="B200" s="12" t="s">
        <v>3</v>
      </c>
      <c r="C200" s="12" t="s">
        <v>33</v>
      </c>
      <c r="D200" s="12" t="s">
        <v>33</v>
      </c>
      <c r="E200" s="13">
        <v>6.4</v>
      </c>
      <c r="F200" s="13">
        <v>1.5</v>
      </c>
      <c r="G200" s="13">
        <v>4.9</v>
      </c>
      <c r="H200" s="8" t="str">
        <f t="shared" si="4"/>
        <v> </v>
      </c>
      <c r="I200" s="8">
        <f t="shared" si="5"/>
        <v>0</v>
      </c>
    </row>
    <row r="201" spans="1:9">
      <c r="A201" s="3">
        <v>43481.3441332735</v>
      </c>
      <c r="B201" s="12" t="s">
        <v>3</v>
      </c>
      <c r="C201" s="12" t="s">
        <v>33</v>
      </c>
      <c r="D201" s="12" t="s">
        <v>33</v>
      </c>
      <c r="E201" s="13">
        <v>6.4</v>
      </c>
      <c r="F201" s="13">
        <v>1.5</v>
      </c>
      <c r="G201" s="13">
        <v>4.9</v>
      </c>
      <c r="H201" s="8" t="str">
        <f t="shared" si="4"/>
        <v> </v>
      </c>
      <c r="I201" s="8">
        <f t="shared" si="5"/>
        <v>0</v>
      </c>
    </row>
    <row r="202" spans="1:9">
      <c r="A202" s="3">
        <v>43481.359639195</v>
      </c>
      <c r="B202" s="12" t="s">
        <v>4</v>
      </c>
      <c r="C202" s="12" t="s">
        <v>33</v>
      </c>
      <c r="D202" s="12" t="s">
        <v>33</v>
      </c>
      <c r="E202" s="13">
        <v>7.4</v>
      </c>
      <c r="F202" s="13">
        <v>1.7</v>
      </c>
      <c r="G202" s="13">
        <v>5.7</v>
      </c>
      <c r="H202" s="8" t="str">
        <f t="shared" si="4"/>
        <v> </v>
      </c>
      <c r="I202" s="8">
        <f t="shared" si="5"/>
        <v>0</v>
      </c>
    </row>
    <row r="203" spans="1:9">
      <c r="A203" s="3">
        <v>43481.3633922315</v>
      </c>
      <c r="B203" s="12" t="s">
        <v>3</v>
      </c>
      <c r="C203" s="12" t="s">
        <v>33</v>
      </c>
      <c r="D203" s="12" t="s">
        <v>33</v>
      </c>
      <c r="E203" s="13">
        <v>6.4</v>
      </c>
      <c r="F203" s="13">
        <v>1.5</v>
      </c>
      <c r="G203" s="13">
        <v>4.9</v>
      </c>
      <c r="H203" s="8" t="str">
        <f t="shared" si="4"/>
        <v> </v>
      </c>
      <c r="I203" s="8">
        <f t="shared" si="5"/>
        <v>0</v>
      </c>
    </row>
    <row r="204" spans="1:9">
      <c r="A204" s="3">
        <v>43481.3641376658</v>
      </c>
      <c r="B204" s="12" t="s">
        <v>2</v>
      </c>
      <c r="C204" s="12" t="s">
        <v>33</v>
      </c>
      <c r="D204" s="12" t="s">
        <v>33</v>
      </c>
      <c r="E204" s="13">
        <v>5.4</v>
      </c>
      <c r="F204" s="13">
        <v>1.2</v>
      </c>
      <c r="G204" s="13">
        <v>4.2</v>
      </c>
      <c r="H204" s="8" t="str">
        <f t="shared" ref="H204:H267" si="6">IF(C204="Yes",B204," ")</f>
        <v> </v>
      </c>
      <c r="I204" s="8">
        <f t="shared" ref="I204:I267" si="7">IF(H204="S",1,IF(H204="M",2,IF(H204="L",3,0)))</f>
        <v>0</v>
      </c>
    </row>
    <row r="205" spans="1:9">
      <c r="A205" s="3">
        <v>43481.3642778139</v>
      </c>
      <c r="B205" s="12" t="s">
        <v>2</v>
      </c>
      <c r="C205" s="12" t="s">
        <v>5</v>
      </c>
      <c r="D205" s="12" t="s">
        <v>33</v>
      </c>
      <c r="E205" s="13">
        <v>5.4</v>
      </c>
      <c r="F205" s="13">
        <v>3.2</v>
      </c>
      <c r="G205" s="13">
        <v>2.2</v>
      </c>
      <c r="H205" s="8" t="str">
        <f t="shared" si="6"/>
        <v>S</v>
      </c>
      <c r="I205" s="8">
        <f t="shared" si="7"/>
        <v>1</v>
      </c>
    </row>
    <row r="206" spans="1:9">
      <c r="A206" s="3">
        <v>43481.3664663588</v>
      </c>
      <c r="B206" s="12" t="s">
        <v>3</v>
      </c>
      <c r="C206" s="12" t="s">
        <v>33</v>
      </c>
      <c r="D206" s="12" t="s">
        <v>33</v>
      </c>
      <c r="E206" s="13">
        <v>6.4</v>
      </c>
      <c r="F206" s="13">
        <v>1.5</v>
      </c>
      <c r="G206" s="13">
        <v>4.9</v>
      </c>
      <c r="H206" s="8" t="str">
        <f t="shared" si="6"/>
        <v> </v>
      </c>
      <c r="I206" s="8">
        <f t="shared" si="7"/>
        <v>0</v>
      </c>
    </row>
    <row r="207" spans="1:9">
      <c r="A207" s="3">
        <v>43481.3671159268</v>
      </c>
      <c r="B207" s="12" t="s">
        <v>3</v>
      </c>
      <c r="C207" s="12" t="s">
        <v>5</v>
      </c>
      <c r="D207" s="12" t="s">
        <v>33</v>
      </c>
      <c r="E207" s="13">
        <v>11.3</v>
      </c>
      <c r="F207" s="13">
        <v>3.5</v>
      </c>
      <c r="G207" s="13">
        <v>7.8</v>
      </c>
      <c r="H207" s="8" t="str">
        <f t="shared" si="6"/>
        <v>M</v>
      </c>
      <c r="I207" s="8">
        <f t="shared" si="7"/>
        <v>2</v>
      </c>
    </row>
    <row r="208" spans="1:9">
      <c r="A208" s="3">
        <v>43481.3697007301</v>
      </c>
      <c r="B208" s="12" t="s">
        <v>4</v>
      </c>
      <c r="C208" s="12" t="s">
        <v>33</v>
      </c>
      <c r="D208" s="12" t="s">
        <v>5</v>
      </c>
      <c r="E208" s="13">
        <v>7.4</v>
      </c>
      <c r="F208" s="13">
        <v>1.7</v>
      </c>
      <c r="G208" s="13">
        <v>5.7</v>
      </c>
      <c r="H208" s="8" t="str">
        <f t="shared" si="6"/>
        <v> </v>
      </c>
      <c r="I208" s="8">
        <f t="shared" si="7"/>
        <v>0</v>
      </c>
    </row>
    <row r="209" spans="1:9">
      <c r="A209" s="3">
        <v>43481.3727249341</v>
      </c>
      <c r="B209" s="12" t="s">
        <v>2</v>
      </c>
      <c r="C209" s="12" t="s">
        <v>5</v>
      </c>
      <c r="D209" s="12" t="s">
        <v>33</v>
      </c>
      <c r="E209" s="13">
        <v>5.4</v>
      </c>
      <c r="F209" s="13">
        <v>3.2</v>
      </c>
      <c r="G209" s="13">
        <v>2.2</v>
      </c>
      <c r="H209" s="8" t="str">
        <f t="shared" si="6"/>
        <v>S</v>
      </c>
      <c r="I209" s="8">
        <f t="shared" si="7"/>
        <v>1</v>
      </c>
    </row>
    <row r="210" spans="1:9">
      <c r="A210" s="3">
        <v>43481.3744777938</v>
      </c>
      <c r="B210" s="12" t="s">
        <v>3</v>
      </c>
      <c r="C210" s="12" t="s">
        <v>33</v>
      </c>
      <c r="D210" s="12" t="s">
        <v>33</v>
      </c>
      <c r="E210" s="13">
        <v>6.4</v>
      </c>
      <c r="F210" s="13">
        <v>1.5</v>
      </c>
      <c r="G210" s="13">
        <v>4.9</v>
      </c>
      <c r="H210" s="8" t="str">
        <f t="shared" si="6"/>
        <v> </v>
      </c>
      <c r="I210" s="8">
        <f t="shared" si="7"/>
        <v>0</v>
      </c>
    </row>
    <row r="211" spans="1:9">
      <c r="A211" s="3">
        <v>43481.4021595126</v>
      </c>
      <c r="B211" s="12" t="s">
        <v>2</v>
      </c>
      <c r="C211" s="12" t="s">
        <v>33</v>
      </c>
      <c r="D211" s="12" t="s">
        <v>33</v>
      </c>
      <c r="E211" s="13">
        <v>5.4</v>
      </c>
      <c r="F211" s="13">
        <v>1.2</v>
      </c>
      <c r="G211" s="13">
        <v>4.2</v>
      </c>
      <c r="H211" s="8" t="str">
        <f t="shared" si="6"/>
        <v> </v>
      </c>
      <c r="I211" s="8">
        <f t="shared" si="7"/>
        <v>0</v>
      </c>
    </row>
    <row r="212" spans="1:9">
      <c r="A212" s="3">
        <v>43481.4037550865</v>
      </c>
      <c r="B212" s="12" t="s">
        <v>3</v>
      </c>
      <c r="C212" s="12" t="s">
        <v>5</v>
      </c>
      <c r="D212" s="12" t="s">
        <v>33</v>
      </c>
      <c r="E212" s="13">
        <v>11.3</v>
      </c>
      <c r="F212" s="13">
        <v>3.5</v>
      </c>
      <c r="G212" s="13">
        <v>7.8</v>
      </c>
      <c r="H212" s="8" t="str">
        <f t="shared" si="6"/>
        <v>M</v>
      </c>
      <c r="I212" s="8">
        <f t="shared" si="7"/>
        <v>2</v>
      </c>
    </row>
    <row r="213" spans="1:9">
      <c r="A213" s="3">
        <v>43481.4064730386</v>
      </c>
      <c r="B213" s="12" t="s">
        <v>3</v>
      </c>
      <c r="C213" s="12" t="s">
        <v>5</v>
      </c>
      <c r="D213" s="12" t="s">
        <v>33</v>
      </c>
      <c r="E213" s="13">
        <v>11.3</v>
      </c>
      <c r="F213" s="13">
        <v>3.5</v>
      </c>
      <c r="G213" s="13">
        <v>7.8</v>
      </c>
      <c r="H213" s="8" t="str">
        <f t="shared" si="6"/>
        <v>M</v>
      </c>
      <c r="I213" s="8">
        <f t="shared" si="7"/>
        <v>2</v>
      </c>
    </row>
    <row r="214" spans="1:9">
      <c r="A214" s="3">
        <v>43481.4111313037</v>
      </c>
      <c r="B214" s="12" t="s">
        <v>3</v>
      </c>
      <c r="C214" s="12" t="s">
        <v>33</v>
      </c>
      <c r="D214" s="12" t="s">
        <v>33</v>
      </c>
      <c r="E214" s="13">
        <v>6.4</v>
      </c>
      <c r="F214" s="13">
        <v>1.5</v>
      </c>
      <c r="G214" s="13">
        <v>4.9</v>
      </c>
      <c r="H214" s="8" t="str">
        <f t="shared" si="6"/>
        <v> </v>
      </c>
      <c r="I214" s="8">
        <f t="shared" si="7"/>
        <v>0</v>
      </c>
    </row>
    <row r="215" spans="1:9">
      <c r="A215" s="3">
        <v>43481.4183775665</v>
      </c>
      <c r="B215" s="12" t="s">
        <v>3</v>
      </c>
      <c r="C215" s="12" t="s">
        <v>33</v>
      </c>
      <c r="D215" s="12" t="s">
        <v>33</v>
      </c>
      <c r="E215" s="13">
        <v>6.4</v>
      </c>
      <c r="F215" s="13">
        <v>1.5</v>
      </c>
      <c r="G215" s="13">
        <v>4.9</v>
      </c>
      <c r="H215" s="8" t="str">
        <f t="shared" si="6"/>
        <v> </v>
      </c>
      <c r="I215" s="8">
        <f t="shared" si="7"/>
        <v>0</v>
      </c>
    </row>
    <row r="216" spans="1:9">
      <c r="A216" s="3">
        <v>43481.439864898</v>
      </c>
      <c r="B216" s="12" t="s">
        <v>4</v>
      </c>
      <c r="C216" s="12" t="s">
        <v>33</v>
      </c>
      <c r="D216" s="12" t="s">
        <v>33</v>
      </c>
      <c r="E216" s="13">
        <v>7.4</v>
      </c>
      <c r="F216" s="13">
        <v>1.7</v>
      </c>
      <c r="G216" s="13">
        <v>5.7</v>
      </c>
      <c r="H216" s="8" t="str">
        <f t="shared" si="6"/>
        <v> </v>
      </c>
      <c r="I216" s="8">
        <f t="shared" si="7"/>
        <v>0</v>
      </c>
    </row>
    <row r="217" spans="1:9">
      <c r="A217" s="3">
        <v>43481.4632292217</v>
      </c>
      <c r="B217" s="12" t="s">
        <v>3</v>
      </c>
      <c r="C217" s="12" t="s">
        <v>33</v>
      </c>
      <c r="D217" s="12" t="s">
        <v>33</v>
      </c>
      <c r="E217" s="13">
        <v>6.4</v>
      </c>
      <c r="F217" s="13">
        <v>1.5</v>
      </c>
      <c r="G217" s="13">
        <v>4.9</v>
      </c>
      <c r="H217" s="8" t="str">
        <f t="shared" si="6"/>
        <v> </v>
      </c>
      <c r="I217" s="8">
        <f t="shared" si="7"/>
        <v>0</v>
      </c>
    </row>
    <row r="218" spans="1:9">
      <c r="A218" s="3">
        <v>43481.4657148714</v>
      </c>
      <c r="B218" s="12" t="s">
        <v>3</v>
      </c>
      <c r="C218" s="12" t="s">
        <v>5</v>
      </c>
      <c r="D218" s="12" t="s">
        <v>33</v>
      </c>
      <c r="E218" s="13">
        <v>11.3</v>
      </c>
      <c r="F218" s="13">
        <v>3.5</v>
      </c>
      <c r="G218" s="13">
        <v>7.8</v>
      </c>
      <c r="H218" s="8" t="str">
        <f t="shared" si="6"/>
        <v>M</v>
      </c>
      <c r="I218" s="8">
        <f t="shared" si="7"/>
        <v>2</v>
      </c>
    </row>
    <row r="219" spans="1:9">
      <c r="A219" s="3">
        <v>43481.4660688547</v>
      </c>
      <c r="B219" s="12" t="s">
        <v>3</v>
      </c>
      <c r="C219" s="12" t="s">
        <v>33</v>
      </c>
      <c r="D219" s="12" t="s">
        <v>33</v>
      </c>
      <c r="E219" s="13">
        <v>6.4</v>
      </c>
      <c r="F219" s="13">
        <v>1.5</v>
      </c>
      <c r="G219" s="13">
        <v>4.9</v>
      </c>
      <c r="H219" s="8" t="str">
        <f t="shared" si="6"/>
        <v> </v>
      </c>
      <c r="I219" s="8">
        <f t="shared" si="7"/>
        <v>0</v>
      </c>
    </row>
    <row r="220" spans="1:9">
      <c r="A220" s="3">
        <v>43481.4687315943</v>
      </c>
      <c r="B220" s="12" t="s">
        <v>3</v>
      </c>
      <c r="C220" s="12" t="s">
        <v>33</v>
      </c>
      <c r="D220" s="12" t="s">
        <v>33</v>
      </c>
      <c r="E220" s="13">
        <v>6.4</v>
      </c>
      <c r="F220" s="13">
        <v>1.5</v>
      </c>
      <c r="G220" s="13">
        <v>4.9</v>
      </c>
      <c r="H220" s="8" t="str">
        <f t="shared" si="6"/>
        <v> </v>
      </c>
      <c r="I220" s="8">
        <f t="shared" si="7"/>
        <v>0</v>
      </c>
    </row>
    <row r="221" spans="1:9">
      <c r="A221" s="3">
        <v>43481.4748302367</v>
      </c>
      <c r="B221" s="12" t="s">
        <v>3</v>
      </c>
      <c r="C221" s="12" t="s">
        <v>33</v>
      </c>
      <c r="D221" s="12" t="s">
        <v>33</v>
      </c>
      <c r="E221" s="13">
        <v>6.4</v>
      </c>
      <c r="F221" s="13">
        <v>1.5</v>
      </c>
      <c r="G221" s="13">
        <v>4.9</v>
      </c>
      <c r="H221" s="8" t="str">
        <f t="shared" si="6"/>
        <v> </v>
      </c>
      <c r="I221" s="8">
        <f t="shared" si="7"/>
        <v>0</v>
      </c>
    </row>
    <row r="222" spans="1:9">
      <c r="A222" s="3">
        <v>43481.4768973244</v>
      </c>
      <c r="B222" s="12" t="s">
        <v>2</v>
      </c>
      <c r="C222" s="12" t="s">
        <v>5</v>
      </c>
      <c r="D222" s="12" t="s">
        <v>33</v>
      </c>
      <c r="E222" s="13">
        <v>5.4</v>
      </c>
      <c r="F222" s="13">
        <v>3.2</v>
      </c>
      <c r="G222" s="13">
        <v>2.2</v>
      </c>
      <c r="H222" s="8" t="str">
        <f t="shared" si="6"/>
        <v>S</v>
      </c>
      <c r="I222" s="8">
        <f t="shared" si="7"/>
        <v>1</v>
      </c>
    </row>
    <row r="223" spans="1:9">
      <c r="A223" s="3">
        <v>43481.4799974002</v>
      </c>
      <c r="B223" s="12" t="s">
        <v>3</v>
      </c>
      <c r="C223" s="12" t="s">
        <v>5</v>
      </c>
      <c r="D223" s="12" t="s">
        <v>33</v>
      </c>
      <c r="E223" s="13">
        <v>11.3</v>
      </c>
      <c r="F223" s="13">
        <v>3.5</v>
      </c>
      <c r="G223" s="13">
        <v>7.8</v>
      </c>
      <c r="H223" s="8" t="str">
        <f t="shared" si="6"/>
        <v>M</v>
      </c>
      <c r="I223" s="8">
        <f t="shared" si="7"/>
        <v>2</v>
      </c>
    </row>
    <row r="224" spans="1:9">
      <c r="A224" s="3">
        <v>43481.4861854579</v>
      </c>
      <c r="B224" s="12" t="s">
        <v>3</v>
      </c>
      <c r="C224" s="12" t="s">
        <v>5</v>
      </c>
      <c r="D224" s="12" t="s">
        <v>33</v>
      </c>
      <c r="E224" s="13">
        <v>11.3</v>
      </c>
      <c r="F224" s="13">
        <v>3.5</v>
      </c>
      <c r="G224" s="13">
        <v>7.8</v>
      </c>
      <c r="H224" s="8" t="str">
        <f t="shared" si="6"/>
        <v>M</v>
      </c>
      <c r="I224" s="8">
        <f t="shared" si="7"/>
        <v>2</v>
      </c>
    </row>
    <row r="225" spans="1:9">
      <c r="A225" s="3">
        <v>43481.4867143651</v>
      </c>
      <c r="B225" s="12" t="s">
        <v>3</v>
      </c>
      <c r="C225" s="12" t="s">
        <v>33</v>
      </c>
      <c r="D225" s="12" t="s">
        <v>33</v>
      </c>
      <c r="E225" s="13">
        <v>6.4</v>
      </c>
      <c r="F225" s="13">
        <v>1.5</v>
      </c>
      <c r="G225" s="13">
        <v>4.9</v>
      </c>
      <c r="H225" s="8" t="str">
        <f t="shared" si="6"/>
        <v> </v>
      </c>
      <c r="I225" s="8">
        <f t="shared" si="7"/>
        <v>0</v>
      </c>
    </row>
    <row r="226" spans="1:9">
      <c r="A226" s="3">
        <v>43481.4912626639</v>
      </c>
      <c r="B226" s="12" t="s">
        <v>3</v>
      </c>
      <c r="C226" s="12" t="s">
        <v>33</v>
      </c>
      <c r="D226" s="12" t="s">
        <v>33</v>
      </c>
      <c r="E226" s="13">
        <v>6.4</v>
      </c>
      <c r="F226" s="13">
        <v>1.5</v>
      </c>
      <c r="G226" s="13">
        <v>4.9</v>
      </c>
      <c r="H226" s="8" t="str">
        <f t="shared" si="6"/>
        <v> </v>
      </c>
      <c r="I226" s="8">
        <f t="shared" si="7"/>
        <v>0</v>
      </c>
    </row>
    <row r="227" spans="1:9">
      <c r="A227" s="3">
        <v>43481.4953984473</v>
      </c>
      <c r="B227" s="12" t="s">
        <v>3</v>
      </c>
      <c r="C227" s="12" t="s">
        <v>5</v>
      </c>
      <c r="D227" s="12" t="s">
        <v>33</v>
      </c>
      <c r="E227" s="13">
        <v>11.3</v>
      </c>
      <c r="F227" s="13">
        <v>3.5</v>
      </c>
      <c r="G227" s="13">
        <v>7.8</v>
      </c>
      <c r="H227" s="8" t="str">
        <f t="shared" si="6"/>
        <v>M</v>
      </c>
      <c r="I227" s="8">
        <f t="shared" si="7"/>
        <v>2</v>
      </c>
    </row>
    <row r="228" spans="1:9">
      <c r="A228" s="3">
        <v>43481.5036072221</v>
      </c>
      <c r="B228" s="12" t="s">
        <v>2</v>
      </c>
      <c r="C228" s="12" t="s">
        <v>33</v>
      </c>
      <c r="D228" s="12" t="s">
        <v>33</v>
      </c>
      <c r="E228" s="13">
        <v>5.4</v>
      </c>
      <c r="F228" s="13">
        <v>1.2</v>
      </c>
      <c r="G228" s="13">
        <v>4.2</v>
      </c>
      <c r="H228" s="8" t="str">
        <f t="shared" si="6"/>
        <v> </v>
      </c>
      <c r="I228" s="8">
        <f t="shared" si="7"/>
        <v>0</v>
      </c>
    </row>
    <row r="229" spans="1:9">
      <c r="A229" s="3">
        <v>43481.5051238413</v>
      </c>
      <c r="B229" s="12" t="s">
        <v>4</v>
      </c>
      <c r="C229" s="12" t="s">
        <v>33</v>
      </c>
      <c r="D229" s="12" t="s">
        <v>33</v>
      </c>
      <c r="E229" s="13">
        <v>7.4</v>
      </c>
      <c r="F229" s="13">
        <v>1.7</v>
      </c>
      <c r="G229" s="13">
        <v>5.7</v>
      </c>
      <c r="H229" s="8" t="str">
        <f t="shared" si="6"/>
        <v> </v>
      </c>
      <c r="I229" s="8">
        <f t="shared" si="7"/>
        <v>0</v>
      </c>
    </row>
    <row r="230" spans="1:9">
      <c r="A230" s="3">
        <v>43481.5275687579</v>
      </c>
      <c r="B230" s="12" t="s">
        <v>3</v>
      </c>
      <c r="C230" s="12" t="s">
        <v>33</v>
      </c>
      <c r="D230" s="12" t="s">
        <v>33</v>
      </c>
      <c r="E230" s="13">
        <v>6.4</v>
      </c>
      <c r="F230" s="13">
        <v>1.5</v>
      </c>
      <c r="G230" s="13">
        <v>4.9</v>
      </c>
      <c r="H230" s="8" t="str">
        <f t="shared" si="6"/>
        <v> </v>
      </c>
      <c r="I230" s="8">
        <f t="shared" si="7"/>
        <v>0</v>
      </c>
    </row>
    <row r="231" spans="1:9">
      <c r="A231" s="3">
        <v>43481.5278328204</v>
      </c>
      <c r="B231" s="12" t="s">
        <v>3</v>
      </c>
      <c r="C231" s="12" t="s">
        <v>33</v>
      </c>
      <c r="D231" s="12" t="s">
        <v>33</v>
      </c>
      <c r="E231" s="13">
        <v>6.4</v>
      </c>
      <c r="F231" s="13">
        <v>1.5</v>
      </c>
      <c r="G231" s="13">
        <v>4.9</v>
      </c>
      <c r="H231" s="8" t="str">
        <f t="shared" si="6"/>
        <v> </v>
      </c>
      <c r="I231" s="8">
        <f t="shared" si="7"/>
        <v>0</v>
      </c>
    </row>
    <row r="232" spans="1:9">
      <c r="A232" s="3">
        <v>43481.5331191829</v>
      </c>
      <c r="B232" s="12" t="s">
        <v>4</v>
      </c>
      <c r="C232" s="12" t="s">
        <v>33</v>
      </c>
      <c r="D232" s="12" t="s">
        <v>33</v>
      </c>
      <c r="E232" s="13">
        <v>7.4</v>
      </c>
      <c r="F232" s="13">
        <v>1.7</v>
      </c>
      <c r="G232" s="13">
        <v>5.7</v>
      </c>
      <c r="H232" s="8" t="str">
        <f t="shared" si="6"/>
        <v> </v>
      </c>
      <c r="I232" s="8">
        <f t="shared" si="7"/>
        <v>0</v>
      </c>
    </row>
    <row r="233" spans="1:9">
      <c r="A233" s="3">
        <v>43481.5388067214</v>
      </c>
      <c r="B233" s="12" t="s">
        <v>2</v>
      </c>
      <c r="C233" s="12" t="s">
        <v>33</v>
      </c>
      <c r="D233" s="12" t="s">
        <v>33</v>
      </c>
      <c r="E233" s="13">
        <v>5.4</v>
      </c>
      <c r="F233" s="13">
        <v>1.2</v>
      </c>
      <c r="G233" s="13">
        <v>4.2</v>
      </c>
      <c r="H233" s="8" t="str">
        <f t="shared" si="6"/>
        <v> </v>
      </c>
      <c r="I233" s="8">
        <f t="shared" si="7"/>
        <v>0</v>
      </c>
    </row>
    <row r="234" spans="1:9">
      <c r="A234" s="3">
        <v>43481.5479881332</v>
      </c>
      <c r="B234" s="12" t="s">
        <v>4</v>
      </c>
      <c r="C234" s="12" t="s">
        <v>33</v>
      </c>
      <c r="D234" s="12" t="s">
        <v>5</v>
      </c>
      <c r="E234" s="13">
        <v>7.4</v>
      </c>
      <c r="F234" s="13">
        <v>1.7</v>
      </c>
      <c r="G234" s="13">
        <v>5.7</v>
      </c>
      <c r="H234" s="8" t="str">
        <f t="shared" si="6"/>
        <v> </v>
      </c>
      <c r="I234" s="8">
        <f t="shared" si="7"/>
        <v>0</v>
      </c>
    </row>
    <row r="235" spans="1:9">
      <c r="A235" s="3">
        <v>43481.552064183</v>
      </c>
      <c r="B235" s="12" t="s">
        <v>2</v>
      </c>
      <c r="C235" s="12" t="s">
        <v>33</v>
      </c>
      <c r="D235" s="12" t="s">
        <v>33</v>
      </c>
      <c r="E235" s="13">
        <v>5.4</v>
      </c>
      <c r="F235" s="13">
        <v>1.2</v>
      </c>
      <c r="G235" s="13">
        <v>4.2</v>
      </c>
      <c r="H235" s="8" t="str">
        <f t="shared" si="6"/>
        <v> </v>
      </c>
      <c r="I235" s="8">
        <f t="shared" si="7"/>
        <v>0</v>
      </c>
    </row>
    <row r="236" spans="1:9">
      <c r="A236" s="3">
        <v>43481.5523643144</v>
      </c>
      <c r="B236" s="12" t="s">
        <v>3</v>
      </c>
      <c r="C236" s="12" t="s">
        <v>33</v>
      </c>
      <c r="D236" s="12" t="s">
        <v>33</v>
      </c>
      <c r="E236" s="13">
        <v>6.4</v>
      </c>
      <c r="F236" s="13">
        <v>1.5</v>
      </c>
      <c r="G236" s="13">
        <v>4.9</v>
      </c>
      <c r="H236" s="8" t="str">
        <f t="shared" si="6"/>
        <v> </v>
      </c>
      <c r="I236" s="8">
        <f t="shared" si="7"/>
        <v>0</v>
      </c>
    </row>
    <row r="237" spans="1:9">
      <c r="A237" s="3">
        <v>43481.5621033379</v>
      </c>
      <c r="B237" s="12" t="s">
        <v>3</v>
      </c>
      <c r="C237" s="12" t="s">
        <v>33</v>
      </c>
      <c r="D237" s="12" t="s">
        <v>33</v>
      </c>
      <c r="E237" s="13">
        <v>6.4</v>
      </c>
      <c r="F237" s="13">
        <v>1.5</v>
      </c>
      <c r="G237" s="13">
        <v>4.9</v>
      </c>
      <c r="H237" s="8" t="str">
        <f t="shared" si="6"/>
        <v> </v>
      </c>
      <c r="I237" s="8">
        <f t="shared" si="7"/>
        <v>0</v>
      </c>
    </row>
    <row r="238" spans="1:9">
      <c r="A238" s="3">
        <v>43481.5696095424</v>
      </c>
      <c r="B238" s="12" t="s">
        <v>4</v>
      </c>
      <c r="C238" s="12" t="s">
        <v>33</v>
      </c>
      <c r="D238" s="12" t="s">
        <v>5</v>
      </c>
      <c r="E238" s="13">
        <v>7.4</v>
      </c>
      <c r="F238" s="13">
        <v>1.7</v>
      </c>
      <c r="G238" s="13">
        <v>5.7</v>
      </c>
      <c r="H238" s="8" t="str">
        <f t="shared" si="6"/>
        <v> </v>
      </c>
      <c r="I238" s="8">
        <f t="shared" si="7"/>
        <v>0</v>
      </c>
    </row>
    <row r="239" spans="1:9">
      <c r="A239" s="3">
        <v>43481.5765566917</v>
      </c>
      <c r="B239" s="12" t="s">
        <v>4</v>
      </c>
      <c r="C239" s="12" t="s">
        <v>33</v>
      </c>
      <c r="D239" s="12" t="s">
        <v>33</v>
      </c>
      <c r="E239" s="13">
        <v>7.4</v>
      </c>
      <c r="F239" s="13">
        <v>1.7</v>
      </c>
      <c r="G239" s="13">
        <v>5.7</v>
      </c>
      <c r="H239" s="8" t="str">
        <f t="shared" si="6"/>
        <v> </v>
      </c>
      <c r="I239" s="8">
        <f t="shared" si="7"/>
        <v>0</v>
      </c>
    </row>
    <row r="240" spans="1:9">
      <c r="A240" s="3">
        <v>43481.6026229046</v>
      </c>
      <c r="B240" s="12" t="s">
        <v>3</v>
      </c>
      <c r="C240" s="12" t="s">
        <v>5</v>
      </c>
      <c r="D240" s="12" t="s">
        <v>33</v>
      </c>
      <c r="E240" s="13">
        <v>11.3</v>
      </c>
      <c r="F240" s="13">
        <v>3.5</v>
      </c>
      <c r="G240" s="13">
        <v>7.8</v>
      </c>
      <c r="H240" s="8" t="str">
        <f t="shared" si="6"/>
        <v>M</v>
      </c>
      <c r="I240" s="8">
        <f t="shared" si="7"/>
        <v>2</v>
      </c>
    </row>
    <row r="241" spans="1:9">
      <c r="A241" s="3">
        <v>43481.6028532988</v>
      </c>
      <c r="B241" s="12" t="s">
        <v>3</v>
      </c>
      <c r="C241" s="12" t="s">
        <v>5</v>
      </c>
      <c r="D241" s="12" t="s">
        <v>33</v>
      </c>
      <c r="E241" s="13">
        <v>11.3</v>
      </c>
      <c r="F241" s="13">
        <v>3.5</v>
      </c>
      <c r="G241" s="13">
        <v>7.8</v>
      </c>
      <c r="H241" s="8" t="str">
        <f t="shared" si="6"/>
        <v>M</v>
      </c>
      <c r="I241" s="8">
        <f t="shared" si="7"/>
        <v>2</v>
      </c>
    </row>
    <row r="242" spans="1:9">
      <c r="A242" s="3">
        <v>43481.6101197618</v>
      </c>
      <c r="B242" s="12" t="s">
        <v>3</v>
      </c>
      <c r="C242" s="12" t="s">
        <v>33</v>
      </c>
      <c r="D242" s="12" t="s">
        <v>33</v>
      </c>
      <c r="E242" s="13">
        <v>6.4</v>
      </c>
      <c r="F242" s="13">
        <v>1.5</v>
      </c>
      <c r="G242" s="13">
        <v>4.9</v>
      </c>
      <c r="H242" s="8" t="str">
        <f t="shared" si="6"/>
        <v> </v>
      </c>
      <c r="I242" s="8">
        <f t="shared" si="7"/>
        <v>0</v>
      </c>
    </row>
    <row r="243" spans="1:9">
      <c r="A243" s="3">
        <v>43481.6130756656</v>
      </c>
      <c r="B243" s="12" t="s">
        <v>3</v>
      </c>
      <c r="C243" s="12" t="s">
        <v>33</v>
      </c>
      <c r="D243" s="12" t="s">
        <v>33</v>
      </c>
      <c r="E243" s="13">
        <v>6.4</v>
      </c>
      <c r="F243" s="13">
        <v>1.5</v>
      </c>
      <c r="G243" s="13">
        <v>4.9</v>
      </c>
      <c r="H243" s="8" t="str">
        <f t="shared" si="6"/>
        <v> </v>
      </c>
      <c r="I243" s="8">
        <f t="shared" si="7"/>
        <v>0</v>
      </c>
    </row>
    <row r="244" spans="1:9">
      <c r="A244" s="3">
        <v>43481.6205634947</v>
      </c>
      <c r="B244" s="12" t="s">
        <v>2</v>
      </c>
      <c r="C244" s="12" t="s">
        <v>33</v>
      </c>
      <c r="D244" s="12" t="s">
        <v>33</v>
      </c>
      <c r="E244" s="13">
        <v>5.4</v>
      </c>
      <c r="F244" s="13">
        <v>1.2</v>
      </c>
      <c r="G244" s="13">
        <v>4.2</v>
      </c>
      <c r="H244" s="8" t="str">
        <f t="shared" si="6"/>
        <v> </v>
      </c>
      <c r="I244" s="8">
        <f t="shared" si="7"/>
        <v>0</v>
      </c>
    </row>
    <row r="245" spans="1:9">
      <c r="A245" s="3">
        <v>43481.6211169266</v>
      </c>
      <c r="B245" s="12" t="s">
        <v>3</v>
      </c>
      <c r="C245" s="12" t="s">
        <v>33</v>
      </c>
      <c r="D245" s="12" t="s">
        <v>33</v>
      </c>
      <c r="E245" s="13">
        <v>6.4</v>
      </c>
      <c r="F245" s="13">
        <v>1.5</v>
      </c>
      <c r="G245" s="13">
        <v>4.9</v>
      </c>
      <c r="H245" s="8" t="str">
        <f t="shared" si="6"/>
        <v> </v>
      </c>
      <c r="I245" s="8">
        <f t="shared" si="7"/>
        <v>0</v>
      </c>
    </row>
    <row r="246" spans="1:9">
      <c r="A246" s="3">
        <v>43481.6223095021</v>
      </c>
      <c r="B246" s="12" t="s">
        <v>3</v>
      </c>
      <c r="C246" s="12" t="s">
        <v>33</v>
      </c>
      <c r="D246" s="12" t="s">
        <v>33</v>
      </c>
      <c r="E246" s="13">
        <v>6.4</v>
      </c>
      <c r="F246" s="13">
        <v>1.5</v>
      </c>
      <c r="G246" s="13">
        <v>4.9</v>
      </c>
      <c r="H246" s="8" t="str">
        <f t="shared" si="6"/>
        <v> </v>
      </c>
      <c r="I246" s="8">
        <f t="shared" si="7"/>
        <v>0</v>
      </c>
    </row>
    <row r="247" spans="1:9">
      <c r="A247" s="3">
        <v>43481.6357596816</v>
      </c>
      <c r="B247" s="12" t="s">
        <v>4</v>
      </c>
      <c r="C247" s="12" t="s">
        <v>33</v>
      </c>
      <c r="D247" s="12" t="s">
        <v>5</v>
      </c>
      <c r="E247" s="13">
        <v>7.4</v>
      </c>
      <c r="F247" s="13">
        <v>1.7</v>
      </c>
      <c r="G247" s="13">
        <v>5.7</v>
      </c>
      <c r="H247" s="8" t="str">
        <f t="shared" si="6"/>
        <v> </v>
      </c>
      <c r="I247" s="8">
        <f t="shared" si="7"/>
        <v>0</v>
      </c>
    </row>
    <row r="248" spans="1:9">
      <c r="A248" s="3">
        <v>43481.6405165267</v>
      </c>
      <c r="B248" s="12" t="s">
        <v>4</v>
      </c>
      <c r="C248" s="12" t="s">
        <v>5</v>
      </c>
      <c r="D248" s="12" t="s">
        <v>5</v>
      </c>
      <c r="E248" s="13">
        <v>14.75</v>
      </c>
      <c r="F248" s="13">
        <v>3.7</v>
      </c>
      <c r="G248" s="13">
        <v>11.05</v>
      </c>
      <c r="H248" s="8" t="str">
        <f t="shared" si="6"/>
        <v>L</v>
      </c>
      <c r="I248" s="8">
        <f t="shared" si="7"/>
        <v>3</v>
      </c>
    </row>
    <row r="249" spans="1:9">
      <c r="A249" s="3">
        <v>43481.6405281408</v>
      </c>
      <c r="B249" s="12" t="s">
        <v>2</v>
      </c>
      <c r="C249" s="12" t="s">
        <v>33</v>
      </c>
      <c r="D249" s="12" t="s">
        <v>33</v>
      </c>
      <c r="E249" s="13">
        <v>5.4</v>
      </c>
      <c r="F249" s="13">
        <v>1.2</v>
      </c>
      <c r="G249" s="13">
        <v>4.2</v>
      </c>
      <c r="H249" s="8" t="str">
        <f t="shared" si="6"/>
        <v> </v>
      </c>
      <c r="I249" s="8">
        <f t="shared" si="7"/>
        <v>0</v>
      </c>
    </row>
    <row r="250" spans="1:9">
      <c r="A250" s="3">
        <v>43481.643457714</v>
      </c>
      <c r="B250" s="12" t="s">
        <v>2</v>
      </c>
      <c r="C250" s="12" t="s">
        <v>33</v>
      </c>
      <c r="D250" s="12" t="s">
        <v>33</v>
      </c>
      <c r="E250" s="13">
        <v>5.4</v>
      </c>
      <c r="F250" s="13">
        <v>1.2</v>
      </c>
      <c r="G250" s="13">
        <v>4.2</v>
      </c>
      <c r="H250" s="8" t="str">
        <f t="shared" si="6"/>
        <v> </v>
      </c>
      <c r="I250" s="8">
        <f t="shared" si="7"/>
        <v>0</v>
      </c>
    </row>
    <row r="251" spans="1:9">
      <c r="A251" s="3">
        <v>43481.6497211649</v>
      </c>
      <c r="B251" s="12" t="s">
        <v>4</v>
      </c>
      <c r="C251" s="12" t="s">
        <v>33</v>
      </c>
      <c r="D251" s="12" t="s">
        <v>33</v>
      </c>
      <c r="E251" s="13">
        <v>7.4</v>
      </c>
      <c r="F251" s="13">
        <v>1.7</v>
      </c>
      <c r="G251" s="13">
        <v>5.7</v>
      </c>
      <c r="H251" s="8" t="str">
        <f t="shared" si="6"/>
        <v> </v>
      </c>
      <c r="I251" s="8">
        <f t="shared" si="7"/>
        <v>0</v>
      </c>
    </row>
    <row r="252" spans="1:9">
      <c r="A252" s="3">
        <v>43481.6500456564</v>
      </c>
      <c r="B252" s="12" t="s">
        <v>3</v>
      </c>
      <c r="C252" s="12" t="s">
        <v>33</v>
      </c>
      <c r="D252" s="12" t="s">
        <v>33</v>
      </c>
      <c r="E252" s="13">
        <v>6.4</v>
      </c>
      <c r="F252" s="13">
        <v>1.5</v>
      </c>
      <c r="G252" s="13">
        <v>4.9</v>
      </c>
      <c r="H252" s="8" t="str">
        <f t="shared" si="6"/>
        <v> </v>
      </c>
      <c r="I252" s="8">
        <f t="shared" si="7"/>
        <v>0</v>
      </c>
    </row>
    <row r="253" spans="1:9">
      <c r="A253" s="3">
        <v>43481.6513375213</v>
      </c>
      <c r="B253" s="12" t="s">
        <v>4</v>
      </c>
      <c r="C253" s="12" t="s">
        <v>5</v>
      </c>
      <c r="D253" s="12" t="s">
        <v>5</v>
      </c>
      <c r="E253" s="13">
        <v>14.75</v>
      </c>
      <c r="F253" s="13">
        <v>3.7</v>
      </c>
      <c r="G253" s="13">
        <v>11.05</v>
      </c>
      <c r="H253" s="8" t="str">
        <f t="shared" si="6"/>
        <v>L</v>
      </c>
      <c r="I253" s="8">
        <f t="shared" si="7"/>
        <v>3</v>
      </c>
    </row>
    <row r="254" spans="1:9">
      <c r="A254" s="3">
        <v>43481.6554366784</v>
      </c>
      <c r="B254" s="12" t="s">
        <v>2</v>
      </c>
      <c r="C254" s="12" t="s">
        <v>33</v>
      </c>
      <c r="D254" s="12" t="s">
        <v>33</v>
      </c>
      <c r="E254" s="13">
        <v>5.4</v>
      </c>
      <c r="F254" s="13">
        <v>1.2</v>
      </c>
      <c r="G254" s="13">
        <v>4.2</v>
      </c>
      <c r="H254" s="8" t="str">
        <f t="shared" si="6"/>
        <v> </v>
      </c>
      <c r="I254" s="8">
        <f t="shared" si="7"/>
        <v>0</v>
      </c>
    </row>
    <row r="255" spans="1:9">
      <c r="A255" s="3">
        <v>43481.660592199</v>
      </c>
      <c r="B255" s="12" t="s">
        <v>3</v>
      </c>
      <c r="C255" s="12" t="s">
        <v>5</v>
      </c>
      <c r="D255" s="12" t="s">
        <v>33</v>
      </c>
      <c r="E255" s="13">
        <v>11.3</v>
      </c>
      <c r="F255" s="13">
        <v>3.5</v>
      </c>
      <c r="G255" s="13">
        <v>7.8</v>
      </c>
      <c r="H255" s="8" t="str">
        <f t="shared" si="6"/>
        <v>M</v>
      </c>
      <c r="I255" s="8">
        <f t="shared" si="7"/>
        <v>2</v>
      </c>
    </row>
    <row r="256" spans="1:9">
      <c r="A256" s="3">
        <v>43481.6609119328</v>
      </c>
      <c r="B256" s="12" t="s">
        <v>2</v>
      </c>
      <c r="C256" s="12" t="s">
        <v>33</v>
      </c>
      <c r="D256" s="12" t="s">
        <v>33</v>
      </c>
      <c r="E256" s="13">
        <v>5.4</v>
      </c>
      <c r="F256" s="13">
        <v>1.2</v>
      </c>
      <c r="G256" s="13">
        <v>4.2</v>
      </c>
      <c r="H256" s="8" t="str">
        <f t="shared" si="6"/>
        <v> </v>
      </c>
      <c r="I256" s="8">
        <f t="shared" si="7"/>
        <v>0</v>
      </c>
    </row>
    <row r="257" spans="1:9">
      <c r="A257" s="3">
        <v>43481.66461189</v>
      </c>
      <c r="B257" s="12" t="s">
        <v>2</v>
      </c>
      <c r="C257" s="12" t="s">
        <v>33</v>
      </c>
      <c r="D257" s="12" t="s">
        <v>33</v>
      </c>
      <c r="E257" s="13">
        <v>5.4</v>
      </c>
      <c r="F257" s="13">
        <v>1.2</v>
      </c>
      <c r="G257" s="13">
        <v>4.2</v>
      </c>
      <c r="H257" s="8" t="str">
        <f t="shared" si="6"/>
        <v> </v>
      </c>
      <c r="I257" s="8">
        <f t="shared" si="7"/>
        <v>0</v>
      </c>
    </row>
    <row r="258" spans="1:9">
      <c r="A258" s="3">
        <v>43481.665986469</v>
      </c>
      <c r="B258" s="12" t="s">
        <v>3</v>
      </c>
      <c r="C258" s="12" t="s">
        <v>33</v>
      </c>
      <c r="D258" s="12" t="s">
        <v>33</v>
      </c>
      <c r="E258" s="13">
        <v>6.4</v>
      </c>
      <c r="F258" s="13">
        <v>1.5</v>
      </c>
      <c r="G258" s="13">
        <v>4.9</v>
      </c>
      <c r="H258" s="8" t="str">
        <f t="shared" si="6"/>
        <v> </v>
      </c>
      <c r="I258" s="8">
        <f t="shared" si="7"/>
        <v>0</v>
      </c>
    </row>
    <row r="259" spans="1:9">
      <c r="A259" s="3">
        <v>43481.6698942357</v>
      </c>
      <c r="B259" s="12" t="s">
        <v>3</v>
      </c>
      <c r="C259" s="12" t="s">
        <v>33</v>
      </c>
      <c r="D259" s="12" t="s">
        <v>33</v>
      </c>
      <c r="E259" s="13">
        <v>6.4</v>
      </c>
      <c r="F259" s="13">
        <v>1.5</v>
      </c>
      <c r="G259" s="13">
        <v>4.9</v>
      </c>
      <c r="H259" s="8" t="str">
        <f t="shared" si="6"/>
        <v> </v>
      </c>
      <c r="I259" s="8">
        <f t="shared" si="7"/>
        <v>0</v>
      </c>
    </row>
    <row r="260" spans="1:9">
      <c r="A260" s="3">
        <v>43481.6753938512</v>
      </c>
      <c r="B260" s="12" t="s">
        <v>3</v>
      </c>
      <c r="C260" s="12" t="s">
        <v>5</v>
      </c>
      <c r="D260" s="12" t="s">
        <v>33</v>
      </c>
      <c r="E260" s="13">
        <v>11.3</v>
      </c>
      <c r="F260" s="13">
        <v>3.5</v>
      </c>
      <c r="G260" s="13">
        <v>7.8</v>
      </c>
      <c r="H260" s="8" t="str">
        <f t="shared" si="6"/>
        <v>M</v>
      </c>
      <c r="I260" s="8">
        <f t="shared" si="7"/>
        <v>2</v>
      </c>
    </row>
    <row r="261" spans="1:9">
      <c r="A261" s="3">
        <v>43481.6846565497</v>
      </c>
      <c r="B261" s="12" t="s">
        <v>3</v>
      </c>
      <c r="C261" s="12" t="s">
        <v>33</v>
      </c>
      <c r="D261" s="12" t="s">
        <v>33</v>
      </c>
      <c r="E261" s="13">
        <v>6.4</v>
      </c>
      <c r="F261" s="13">
        <v>1.5</v>
      </c>
      <c r="G261" s="13">
        <v>4.9</v>
      </c>
      <c r="H261" s="8" t="str">
        <f t="shared" si="6"/>
        <v> </v>
      </c>
      <c r="I261" s="8">
        <f t="shared" si="7"/>
        <v>0</v>
      </c>
    </row>
    <row r="262" spans="1:9">
      <c r="A262" s="3">
        <v>43481.6934943608</v>
      </c>
      <c r="B262" s="12" t="s">
        <v>3</v>
      </c>
      <c r="C262" s="12" t="s">
        <v>33</v>
      </c>
      <c r="D262" s="12" t="s">
        <v>33</v>
      </c>
      <c r="E262" s="13">
        <v>6.4</v>
      </c>
      <c r="F262" s="13">
        <v>1.5</v>
      </c>
      <c r="G262" s="13">
        <v>4.9</v>
      </c>
      <c r="H262" s="8" t="str">
        <f t="shared" si="6"/>
        <v> </v>
      </c>
      <c r="I262" s="8">
        <f t="shared" si="7"/>
        <v>0</v>
      </c>
    </row>
    <row r="263" spans="1:9">
      <c r="A263" s="3">
        <v>43481.6946134636</v>
      </c>
      <c r="B263" s="12" t="s">
        <v>3</v>
      </c>
      <c r="C263" s="12" t="s">
        <v>33</v>
      </c>
      <c r="D263" s="12" t="s">
        <v>33</v>
      </c>
      <c r="E263" s="13">
        <v>6.4</v>
      </c>
      <c r="F263" s="13">
        <v>1.5</v>
      </c>
      <c r="G263" s="13">
        <v>4.9</v>
      </c>
      <c r="H263" s="8" t="str">
        <f t="shared" si="6"/>
        <v> </v>
      </c>
      <c r="I263" s="8">
        <f t="shared" si="7"/>
        <v>0</v>
      </c>
    </row>
    <row r="264" spans="1:9">
      <c r="A264" s="3">
        <v>43481.6969547305</v>
      </c>
      <c r="B264" s="12" t="s">
        <v>4</v>
      </c>
      <c r="C264" s="12" t="s">
        <v>5</v>
      </c>
      <c r="D264" s="12" t="s">
        <v>33</v>
      </c>
      <c r="E264" s="13">
        <v>12.3</v>
      </c>
      <c r="F264" s="13">
        <v>3.7</v>
      </c>
      <c r="G264" s="13">
        <v>8.6</v>
      </c>
      <c r="H264" s="8" t="str">
        <f t="shared" si="6"/>
        <v>L</v>
      </c>
      <c r="I264" s="8">
        <f t="shared" si="7"/>
        <v>3</v>
      </c>
    </row>
    <row r="265" spans="1:9">
      <c r="A265" s="3">
        <v>43481.6977562117</v>
      </c>
      <c r="B265" s="12" t="s">
        <v>3</v>
      </c>
      <c r="C265" s="12" t="s">
        <v>5</v>
      </c>
      <c r="D265" s="12" t="s">
        <v>33</v>
      </c>
      <c r="E265" s="13">
        <v>11.3</v>
      </c>
      <c r="F265" s="13">
        <v>3.5</v>
      </c>
      <c r="G265" s="13">
        <v>7.8</v>
      </c>
      <c r="H265" s="8" t="str">
        <f t="shared" si="6"/>
        <v>M</v>
      </c>
      <c r="I265" s="8">
        <f t="shared" si="7"/>
        <v>2</v>
      </c>
    </row>
    <row r="266" spans="1:9">
      <c r="A266" s="3">
        <v>43481.701876314</v>
      </c>
      <c r="B266" s="12" t="s">
        <v>3</v>
      </c>
      <c r="C266" s="12" t="s">
        <v>5</v>
      </c>
      <c r="D266" s="12" t="s">
        <v>33</v>
      </c>
      <c r="E266" s="13">
        <v>11.3</v>
      </c>
      <c r="F266" s="13">
        <v>3.5</v>
      </c>
      <c r="G266" s="13">
        <v>7.8</v>
      </c>
      <c r="H266" s="8" t="str">
        <f t="shared" si="6"/>
        <v>M</v>
      </c>
      <c r="I266" s="8">
        <f t="shared" si="7"/>
        <v>2</v>
      </c>
    </row>
    <row r="267" spans="1:9">
      <c r="A267" s="3">
        <v>43481.70277765</v>
      </c>
      <c r="B267" s="12" t="s">
        <v>3</v>
      </c>
      <c r="C267" s="12" t="s">
        <v>33</v>
      </c>
      <c r="D267" s="12" t="s">
        <v>33</v>
      </c>
      <c r="E267" s="13">
        <v>6.4</v>
      </c>
      <c r="F267" s="13">
        <v>1.5</v>
      </c>
      <c r="G267" s="13">
        <v>4.9</v>
      </c>
      <c r="H267" s="8" t="str">
        <f t="shared" si="6"/>
        <v> </v>
      </c>
      <c r="I267" s="8">
        <f t="shared" si="7"/>
        <v>0</v>
      </c>
    </row>
    <row r="268" spans="1:9">
      <c r="A268" s="3">
        <v>43481.7038497817</v>
      </c>
      <c r="B268" s="12" t="s">
        <v>2</v>
      </c>
      <c r="C268" s="12" t="s">
        <v>33</v>
      </c>
      <c r="D268" s="12" t="s">
        <v>33</v>
      </c>
      <c r="E268" s="13">
        <v>5.4</v>
      </c>
      <c r="F268" s="13">
        <v>1.2</v>
      </c>
      <c r="G268" s="13">
        <v>4.2</v>
      </c>
      <c r="H268" s="8" t="str">
        <f t="shared" ref="H268:H331" si="8">IF(C268="Yes",B268," ")</f>
        <v> </v>
      </c>
      <c r="I268" s="8">
        <f t="shared" ref="I268:I331" si="9">IF(H268="S",1,IF(H268="M",2,IF(H268="L",3,0)))</f>
        <v>0</v>
      </c>
    </row>
    <row r="269" spans="1:9">
      <c r="A269" s="3">
        <v>43481.724789435</v>
      </c>
      <c r="B269" s="12" t="s">
        <v>3</v>
      </c>
      <c r="C269" s="12" t="s">
        <v>5</v>
      </c>
      <c r="D269" s="12" t="s">
        <v>33</v>
      </c>
      <c r="E269" s="13">
        <v>11.3</v>
      </c>
      <c r="F269" s="13">
        <v>3.5</v>
      </c>
      <c r="G269" s="13">
        <v>7.8</v>
      </c>
      <c r="H269" s="8" t="str">
        <f t="shared" si="8"/>
        <v>M</v>
      </c>
      <c r="I269" s="8">
        <f t="shared" si="9"/>
        <v>2</v>
      </c>
    </row>
    <row r="270" spans="1:9">
      <c r="A270" s="3">
        <v>43481.7261787809</v>
      </c>
      <c r="B270" s="12" t="s">
        <v>2</v>
      </c>
      <c r="C270" s="12" t="s">
        <v>33</v>
      </c>
      <c r="D270" s="12" t="s">
        <v>33</v>
      </c>
      <c r="E270" s="13">
        <v>5.4</v>
      </c>
      <c r="F270" s="13">
        <v>1.2</v>
      </c>
      <c r="G270" s="13">
        <v>4.2</v>
      </c>
      <c r="H270" s="8" t="str">
        <f t="shared" si="8"/>
        <v> </v>
      </c>
      <c r="I270" s="8">
        <f t="shared" si="9"/>
        <v>0</v>
      </c>
    </row>
    <row r="271" spans="1:9">
      <c r="A271" s="3">
        <v>43481.7340241732</v>
      </c>
      <c r="B271" s="12" t="s">
        <v>3</v>
      </c>
      <c r="C271" s="12" t="s">
        <v>33</v>
      </c>
      <c r="D271" s="12" t="s">
        <v>33</v>
      </c>
      <c r="E271" s="13">
        <v>6.4</v>
      </c>
      <c r="F271" s="13">
        <v>1.5</v>
      </c>
      <c r="G271" s="13">
        <v>4.9</v>
      </c>
      <c r="H271" s="8" t="str">
        <f t="shared" si="8"/>
        <v> </v>
      </c>
      <c r="I271" s="8">
        <f t="shared" si="9"/>
        <v>0</v>
      </c>
    </row>
    <row r="272" spans="1:9">
      <c r="A272" s="3">
        <v>43481.7389541843</v>
      </c>
      <c r="B272" s="12" t="s">
        <v>2</v>
      </c>
      <c r="C272" s="12" t="s">
        <v>33</v>
      </c>
      <c r="D272" s="12" t="s">
        <v>33</v>
      </c>
      <c r="E272" s="13">
        <v>5.4</v>
      </c>
      <c r="F272" s="13">
        <v>1.2</v>
      </c>
      <c r="G272" s="13">
        <v>4.2</v>
      </c>
      <c r="H272" s="8" t="str">
        <f t="shared" si="8"/>
        <v> </v>
      </c>
      <c r="I272" s="8">
        <f t="shared" si="9"/>
        <v>0</v>
      </c>
    </row>
    <row r="273" spans="1:9">
      <c r="A273" s="3">
        <v>43481.7466710392</v>
      </c>
      <c r="B273" s="12" t="s">
        <v>3</v>
      </c>
      <c r="C273" s="12" t="s">
        <v>5</v>
      </c>
      <c r="D273" s="12" t="s">
        <v>33</v>
      </c>
      <c r="E273" s="13">
        <v>11.3</v>
      </c>
      <c r="F273" s="13">
        <v>3.5</v>
      </c>
      <c r="G273" s="13">
        <v>7.8</v>
      </c>
      <c r="H273" s="8" t="str">
        <f t="shared" si="8"/>
        <v>M</v>
      </c>
      <c r="I273" s="8">
        <f t="shared" si="9"/>
        <v>2</v>
      </c>
    </row>
    <row r="274" spans="1:9">
      <c r="A274" s="3">
        <v>43481.7538838552</v>
      </c>
      <c r="B274" s="12" t="s">
        <v>3</v>
      </c>
      <c r="C274" s="12" t="s">
        <v>33</v>
      </c>
      <c r="D274" s="12" t="s">
        <v>33</v>
      </c>
      <c r="E274" s="13">
        <v>6.4</v>
      </c>
      <c r="F274" s="13">
        <v>1.5</v>
      </c>
      <c r="G274" s="13">
        <v>4.9</v>
      </c>
      <c r="H274" s="8" t="str">
        <f t="shared" si="8"/>
        <v> </v>
      </c>
      <c r="I274" s="8">
        <f t="shared" si="9"/>
        <v>0</v>
      </c>
    </row>
    <row r="275" spans="1:9">
      <c r="A275" s="3">
        <v>43481.7637147521</v>
      </c>
      <c r="B275" s="12" t="s">
        <v>3</v>
      </c>
      <c r="C275" s="12" t="s">
        <v>33</v>
      </c>
      <c r="D275" s="12" t="s">
        <v>33</v>
      </c>
      <c r="E275" s="13">
        <v>6.4</v>
      </c>
      <c r="F275" s="13">
        <v>1.5</v>
      </c>
      <c r="G275" s="13">
        <v>4.9</v>
      </c>
      <c r="H275" s="8" t="str">
        <f t="shared" si="8"/>
        <v> </v>
      </c>
      <c r="I275" s="8">
        <f t="shared" si="9"/>
        <v>0</v>
      </c>
    </row>
    <row r="276" spans="1:9">
      <c r="A276" s="3">
        <v>43481.7665972138</v>
      </c>
      <c r="B276" s="12" t="s">
        <v>4</v>
      </c>
      <c r="C276" s="12" t="s">
        <v>33</v>
      </c>
      <c r="D276" s="12" t="s">
        <v>33</v>
      </c>
      <c r="E276" s="13">
        <v>7.4</v>
      </c>
      <c r="F276" s="13">
        <v>1.7</v>
      </c>
      <c r="G276" s="13">
        <v>5.7</v>
      </c>
      <c r="H276" s="8" t="str">
        <f t="shared" si="8"/>
        <v> </v>
      </c>
      <c r="I276" s="8">
        <f t="shared" si="9"/>
        <v>0</v>
      </c>
    </row>
    <row r="277" spans="1:9">
      <c r="A277" s="3">
        <v>43481.7801115966</v>
      </c>
      <c r="B277" s="12" t="s">
        <v>3</v>
      </c>
      <c r="C277" s="12" t="s">
        <v>33</v>
      </c>
      <c r="D277" s="12" t="s">
        <v>33</v>
      </c>
      <c r="E277" s="13">
        <v>6.4</v>
      </c>
      <c r="F277" s="13">
        <v>1.5</v>
      </c>
      <c r="G277" s="13">
        <v>4.9</v>
      </c>
      <c r="H277" s="8" t="str">
        <f t="shared" si="8"/>
        <v> </v>
      </c>
      <c r="I277" s="8">
        <f t="shared" si="9"/>
        <v>0</v>
      </c>
    </row>
    <row r="278" spans="1:9">
      <c r="A278" s="3">
        <v>43481.7918050454</v>
      </c>
      <c r="B278" s="12" t="s">
        <v>4</v>
      </c>
      <c r="C278" s="12" t="s">
        <v>33</v>
      </c>
      <c r="D278" s="12" t="s">
        <v>33</v>
      </c>
      <c r="E278" s="13">
        <v>7.4</v>
      </c>
      <c r="F278" s="13">
        <v>1.7</v>
      </c>
      <c r="G278" s="13">
        <v>5.7</v>
      </c>
      <c r="H278" s="8" t="str">
        <f t="shared" si="8"/>
        <v> </v>
      </c>
      <c r="I278" s="8">
        <f t="shared" si="9"/>
        <v>0</v>
      </c>
    </row>
    <row r="279" spans="1:9">
      <c r="A279" s="3">
        <v>43481.801635138</v>
      </c>
      <c r="B279" s="12" t="s">
        <v>3</v>
      </c>
      <c r="C279" s="12" t="s">
        <v>5</v>
      </c>
      <c r="D279" s="12" t="s">
        <v>33</v>
      </c>
      <c r="E279" s="13">
        <v>11.3</v>
      </c>
      <c r="F279" s="13">
        <v>3.5</v>
      </c>
      <c r="G279" s="13">
        <v>7.8</v>
      </c>
      <c r="H279" s="8" t="str">
        <f t="shared" si="8"/>
        <v>M</v>
      </c>
      <c r="I279" s="8">
        <f t="shared" si="9"/>
        <v>2</v>
      </c>
    </row>
    <row r="280" spans="1:9">
      <c r="A280" s="3">
        <v>43481.8053162852</v>
      </c>
      <c r="B280" s="12" t="s">
        <v>3</v>
      </c>
      <c r="C280" s="12" t="s">
        <v>5</v>
      </c>
      <c r="D280" s="12" t="s">
        <v>33</v>
      </c>
      <c r="E280" s="13">
        <v>11.3</v>
      </c>
      <c r="F280" s="13">
        <v>3.5</v>
      </c>
      <c r="G280" s="13">
        <v>7.8</v>
      </c>
      <c r="H280" s="8" t="str">
        <f t="shared" si="8"/>
        <v>M</v>
      </c>
      <c r="I280" s="8">
        <f t="shared" si="9"/>
        <v>2</v>
      </c>
    </row>
    <row r="281" spans="1:9">
      <c r="A281" s="3">
        <v>43481.8084363478</v>
      </c>
      <c r="B281" s="12" t="s">
        <v>4</v>
      </c>
      <c r="C281" s="12" t="s">
        <v>5</v>
      </c>
      <c r="D281" s="12" t="s">
        <v>5</v>
      </c>
      <c r="E281" s="13">
        <v>14.75</v>
      </c>
      <c r="F281" s="13">
        <v>3.7</v>
      </c>
      <c r="G281" s="13">
        <v>11.05</v>
      </c>
      <c r="H281" s="8" t="str">
        <f t="shared" si="8"/>
        <v>L</v>
      </c>
      <c r="I281" s="8">
        <f t="shared" si="9"/>
        <v>3</v>
      </c>
    </row>
    <row r="282" spans="1:9">
      <c r="A282" s="3">
        <v>43481.8119197096</v>
      </c>
      <c r="B282" s="12" t="s">
        <v>3</v>
      </c>
      <c r="C282" s="12" t="s">
        <v>33</v>
      </c>
      <c r="D282" s="12" t="s">
        <v>33</v>
      </c>
      <c r="E282" s="13">
        <v>6.4</v>
      </c>
      <c r="F282" s="13">
        <v>1.5</v>
      </c>
      <c r="G282" s="13">
        <v>4.9</v>
      </c>
      <c r="H282" s="8" t="str">
        <f t="shared" si="8"/>
        <v> </v>
      </c>
      <c r="I282" s="8">
        <f t="shared" si="9"/>
        <v>0</v>
      </c>
    </row>
    <row r="283" spans="1:9">
      <c r="A283" s="3">
        <v>43481.8136138597</v>
      </c>
      <c r="B283" s="12" t="s">
        <v>3</v>
      </c>
      <c r="C283" s="12" t="s">
        <v>33</v>
      </c>
      <c r="D283" s="12" t="s">
        <v>33</v>
      </c>
      <c r="E283" s="13">
        <v>6.4</v>
      </c>
      <c r="F283" s="13">
        <v>1.5</v>
      </c>
      <c r="G283" s="13">
        <v>4.9</v>
      </c>
      <c r="H283" s="8" t="str">
        <f t="shared" si="8"/>
        <v> </v>
      </c>
      <c r="I283" s="8">
        <f t="shared" si="9"/>
        <v>0</v>
      </c>
    </row>
    <row r="284" spans="1:9">
      <c r="A284" s="3">
        <v>43481.8157417574</v>
      </c>
      <c r="B284" s="12" t="s">
        <v>4</v>
      </c>
      <c r="C284" s="12" t="s">
        <v>33</v>
      </c>
      <c r="D284" s="12" t="s">
        <v>5</v>
      </c>
      <c r="E284" s="13">
        <v>7.4</v>
      </c>
      <c r="F284" s="13">
        <v>1.7</v>
      </c>
      <c r="G284" s="13">
        <v>5.7</v>
      </c>
      <c r="H284" s="8" t="str">
        <f t="shared" si="8"/>
        <v> </v>
      </c>
      <c r="I284" s="8">
        <f t="shared" si="9"/>
        <v>0</v>
      </c>
    </row>
    <row r="285" spans="1:9">
      <c r="A285" s="3">
        <v>43481.8224889983</v>
      </c>
      <c r="B285" s="12" t="s">
        <v>4</v>
      </c>
      <c r="C285" s="12" t="s">
        <v>5</v>
      </c>
      <c r="D285" s="12" t="s">
        <v>33</v>
      </c>
      <c r="E285" s="13">
        <v>12.3</v>
      </c>
      <c r="F285" s="13">
        <v>3.7</v>
      </c>
      <c r="G285" s="13">
        <v>8.6</v>
      </c>
      <c r="H285" s="8" t="str">
        <f t="shared" si="8"/>
        <v>L</v>
      </c>
      <c r="I285" s="8">
        <f t="shared" si="9"/>
        <v>3</v>
      </c>
    </row>
    <row r="286" spans="1:9">
      <c r="A286" s="3">
        <v>43481.8247029371</v>
      </c>
      <c r="B286" s="12" t="s">
        <v>4</v>
      </c>
      <c r="C286" s="12" t="s">
        <v>33</v>
      </c>
      <c r="D286" s="12" t="s">
        <v>5</v>
      </c>
      <c r="E286" s="13">
        <v>7.4</v>
      </c>
      <c r="F286" s="13">
        <v>1.7</v>
      </c>
      <c r="G286" s="13">
        <v>5.7</v>
      </c>
      <c r="H286" s="8" t="str">
        <f t="shared" si="8"/>
        <v> </v>
      </c>
      <c r="I286" s="8">
        <f t="shared" si="9"/>
        <v>0</v>
      </c>
    </row>
    <row r="287" spans="1:9">
      <c r="A287" s="3">
        <v>43481.8262930542</v>
      </c>
      <c r="B287" s="12" t="s">
        <v>4</v>
      </c>
      <c r="C287" s="12" t="s">
        <v>33</v>
      </c>
      <c r="D287" s="12" t="s">
        <v>5</v>
      </c>
      <c r="E287" s="13">
        <v>7.4</v>
      </c>
      <c r="F287" s="13">
        <v>1.7</v>
      </c>
      <c r="G287" s="13">
        <v>5.7</v>
      </c>
      <c r="H287" s="8" t="str">
        <f t="shared" si="8"/>
        <v> </v>
      </c>
      <c r="I287" s="8">
        <f t="shared" si="9"/>
        <v>0</v>
      </c>
    </row>
    <row r="288" spans="1:9">
      <c r="A288" s="3">
        <v>43481.8385905634</v>
      </c>
      <c r="B288" s="12" t="s">
        <v>3</v>
      </c>
      <c r="C288" s="12" t="s">
        <v>5</v>
      </c>
      <c r="D288" s="12" t="s">
        <v>33</v>
      </c>
      <c r="E288" s="13">
        <v>11.3</v>
      </c>
      <c r="F288" s="13">
        <v>3.5</v>
      </c>
      <c r="G288" s="13">
        <v>7.8</v>
      </c>
      <c r="H288" s="8" t="str">
        <f t="shared" si="8"/>
        <v>M</v>
      </c>
      <c r="I288" s="8">
        <f t="shared" si="9"/>
        <v>2</v>
      </c>
    </row>
    <row r="289" spans="1:9">
      <c r="A289" s="3">
        <v>43481.8396670479</v>
      </c>
      <c r="B289" s="12" t="s">
        <v>3</v>
      </c>
      <c r="C289" s="12" t="s">
        <v>33</v>
      </c>
      <c r="D289" s="12" t="s">
        <v>33</v>
      </c>
      <c r="E289" s="13">
        <v>6.4</v>
      </c>
      <c r="F289" s="13">
        <v>1.5</v>
      </c>
      <c r="G289" s="13">
        <v>4.9</v>
      </c>
      <c r="H289" s="8" t="str">
        <f t="shared" si="8"/>
        <v> </v>
      </c>
      <c r="I289" s="8">
        <f t="shared" si="9"/>
        <v>0</v>
      </c>
    </row>
    <row r="290" spans="1:9">
      <c r="A290" s="3">
        <v>43481.8518778099</v>
      </c>
      <c r="B290" s="12" t="s">
        <v>2</v>
      </c>
      <c r="C290" s="12" t="s">
        <v>5</v>
      </c>
      <c r="D290" s="12" t="s">
        <v>33</v>
      </c>
      <c r="E290" s="13">
        <v>5.4</v>
      </c>
      <c r="F290" s="13">
        <v>3.2</v>
      </c>
      <c r="G290" s="13">
        <v>2.2</v>
      </c>
      <c r="H290" s="8" t="str">
        <f t="shared" si="8"/>
        <v>S</v>
      </c>
      <c r="I290" s="8">
        <f t="shared" si="9"/>
        <v>1</v>
      </c>
    </row>
    <row r="291" spans="1:9">
      <c r="A291" s="3">
        <v>43481.8522208643</v>
      </c>
      <c r="B291" s="12" t="s">
        <v>3</v>
      </c>
      <c r="C291" s="12" t="s">
        <v>5</v>
      </c>
      <c r="D291" s="12" t="s">
        <v>33</v>
      </c>
      <c r="E291" s="13">
        <v>11.3</v>
      </c>
      <c r="F291" s="13">
        <v>3.5</v>
      </c>
      <c r="G291" s="13">
        <v>7.8</v>
      </c>
      <c r="H291" s="8" t="str">
        <f t="shared" si="8"/>
        <v>M</v>
      </c>
      <c r="I291" s="8">
        <f t="shared" si="9"/>
        <v>2</v>
      </c>
    </row>
    <row r="292" spans="1:9">
      <c r="A292" s="3">
        <v>43481.8570032491</v>
      </c>
      <c r="B292" s="12" t="s">
        <v>4</v>
      </c>
      <c r="C292" s="12" t="s">
        <v>5</v>
      </c>
      <c r="D292" s="12" t="s">
        <v>33</v>
      </c>
      <c r="E292" s="13">
        <v>12.3</v>
      </c>
      <c r="F292" s="13">
        <v>3.7</v>
      </c>
      <c r="G292" s="13">
        <v>8.6</v>
      </c>
      <c r="H292" s="8" t="str">
        <f t="shared" si="8"/>
        <v>L</v>
      </c>
      <c r="I292" s="8">
        <f t="shared" si="9"/>
        <v>3</v>
      </c>
    </row>
    <row r="293" spans="1:9">
      <c r="A293" s="3">
        <v>43481.858760119</v>
      </c>
      <c r="B293" s="12" t="s">
        <v>3</v>
      </c>
      <c r="C293" s="12" t="s">
        <v>5</v>
      </c>
      <c r="D293" s="12" t="s">
        <v>33</v>
      </c>
      <c r="E293" s="13">
        <v>11.3</v>
      </c>
      <c r="F293" s="13">
        <v>3.5</v>
      </c>
      <c r="G293" s="13">
        <v>7.8</v>
      </c>
      <c r="H293" s="8" t="str">
        <f t="shared" si="8"/>
        <v>M</v>
      </c>
      <c r="I293" s="8">
        <f t="shared" si="9"/>
        <v>2</v>
      </c>
    </row>
    <row r="294" spans="1:9">
      <c r="A294" s="3">
        <v>43481.8600545173</v>
      </c>
      <c r="B294" s="12" t="s">
        <v>4</v>
      </c>
      <c r="C294" s="12" t="s">
        <v>33</v>
      </c>
      <c r="D294" s="12" t="s">
        <v>5</v>
      </c>
      <c r="E294" s="13">
        <v>7.4</v>
      </c>
      <c r="F294" s="13">
        <v>1.7</v>
      </c>
      <c r="G294" s="13">
        <v>5.7</v>
      </c>
      <c r="H294" s="8" t="str">
        <f t="shared" si="8"/>
        <v> </v>
      </c>
      <c r="I294" s="8">
        <f t="shared" si="9"/>
        <v>0</v>
      </c>
    </row>
    <row r="295" spans="1:9">
      <c r="A295" s="3">
        <v>43481.8737288797</v>
      </c>
      <c r="B295" s="12" t="s">
        <v>3</v>
      </c>
      <c r="C295" s="12" t="s">
        <v>5</v>
      </c>
      <c r="D295" s="12" t="s">
        <v>33</v>
      </c>
      <c r="E295" s="13">
        <v>11.3</v>
      </c>
      <c r="F295" s="13">
        <v>3.5</v>
      </c>
      <c r="G295" s="13">
        <v>7.8</v>
      </c>
      <c r="H295" s="8" t="str">
        <f t="shared" si="8"/>
        <v>M</v>
      </c>
      <c r="I295" s="8">
        <f t="shared" si="9"/>
        <v>2</v>
      </c>
    </row>
    <row r="296" spans="1:9">
      <c r="A296" s="3">
        <v>43481.8772269161</v>
      </c>
      <c r="B296" s="12" t="s">
        <v>3</v>
      </c>
      <c r="C296" s="12" t="s">
        <v>5</v>
      </c>
      <c r="D296" s="12" t="s">
        <v>33</v>
      </c>
      <c r="E296" s="13">
        <v>11.3</v>
      </c>
      <c r="F296" s="13">
        <v>3.5</v>
      </c>
      <c r="G296" s="13">
        <v>7.8</v>
      </c>
      <c r="H296" s="8" t="str">
        <f t="shared" si="8"/>
        <v>M</v>
      </c>
      <c r="I296" s="8">
        <f t="shared" si="9"/>
        <v>2</v>
      </c>
    </row>
    <row r="297" spans="1:9">
      <c r="A297" s="3">
        <v>43481.8927895339</v>
      </c>
      <c r="B297" s="12" t="s">
        <v>3</v>
      </c>
      <c r="C297" s="12" t="s">
        <v>33</v>
      </c>
      <c r="D297" s="12" t="s">
        <v>33</v>
      </c>
      <c r="E297" s="13">
        <v>6.4</v>
      </c>
      <c r="F297" s="13">
        <v>1.5</v>
      </c>
      <c r="G297" s="13">
        <v>4.9</v>
      </c>
      <c r="H297" s="8" t="str">
        <f t="shared" si="8"/>
        <v> </v>
      </c>
      <c r="I297" s="8">
        <f t="shared" si="9"/>
        <v>0</v>
      </c>
    </row>
    <row r="298" spans="1:9">
      <c r="A298" s="3">
        <v>43481.8958292357</v>
      </c>
      <c r="B298" s="12" t="s">
        <v>3</v>
      </c>
      <c r="C298" s="12" t="s">
        <v>5</v>
      </c>
      <c r="D298" s="12" t="s">
        <v>33</v>
      </c>
      <c r="E298" s="13">
        <v>11.3</v>
      </c>
      <c r="F298" s="13">
        <v>3.5</v>
      </c>
      <c r="G298" s="13">
        <v>7.8</v>
      </c>
      <c r="H298" s="8" t="str">
        <f t="shared" si="8"/>
        <v>M</v>
      </c>
      <c r="I298" s="8">
        <f t="shared" si="9"/>
        <v>2</v>
      </c>
    </row>
    <row r="299" spans="1:9">
      <c r="A299" s="3">
        <v>43481.8965023715</v>
      </c>
      <c r="B299" s="12" t="s">
        <v>3</v>
      </c>
      <c r="C299" s="12" t="s">
        <v>33</v>
      </c>
      <c r="D299" s="12" t="s">
        <v>33</v>
      </c>
      <c r="E299" s="13">
        <v>6.4</v>
      </c>
      <c r="F299" s="13">
        <v>1.5</v>
      </c>
      <c r="G299" s="13">
        <v>4.9</v>
      </c>
      <c r="H299" s="8" t="str">
        <f t="shared" si="8"/>
        <v> </v>
      </c>
      <c r="I299" s="8">
        <f t="shared" si="9"/>
        <v>0</v>
      </c>
    </row>
    <row r="300" spans="1:9">
      <c r="A300" s="3">
        <v>43481.8998915292</v>
      </c>
      <c r="B300" s="12" t="s">
        <v>3</v>
      </c>
      <c r="C300" s="12" t="s">
        <v>5</v>
      </c>
      <c r="D300" s="12" t="s">
        <v>33</v>
      </c>
      <c r="E300" s="13">
        <v>11.3</v>
      </c>
      <c r="F300" s="13">
        <v>3.5</v>
      </c>
      <c r="G300" s="13">
        <v>7.8</v>
      </c>
      <c r="H300" s="8" t="str">
        <f t="shared" si="8"/>
        <v>M</v>
      </c>
      <c r="I300" s="8">
        <f t="shared" si="9"/>
        <v>2</v>
      </c>
    </row>
    <row r="301" spans="1:9">
      <c r="A301" s="3">
        <v>43481.9321193907</v>
      </c>
      <c r="B301" s="12" t="s">
        <v>3</v>
      </c>
      <c r="C301" s="12" t="s">
        <v>33</v>
      </c>
      <c r="D301" s="12" t="s">
        <v>33</v>
      </c>
      <c r="E301" s="13">
        <v>6.4</v>
      </c>
      <c r="F301" s="13">
        <v>1.5</v>
      </c>
      <c r="G301" s="13">
        <v>4.9</v>
      </c>
      <c r="H301" s="8" t="str">
        <f t="shared" si="8"/>
        <v> </v>
      </c>
      <c r="I301" s="8">
        <f t="shared" si="9"/>
        <v>0</v>
      </c>
    </row>
    <row r="302" spans="1:9">
      <c r="A302" s="3">
        <v>43481.9322044863</v>
      </c>
      <c r="B302" s="12" t="s">
        <v>3</v>
      </c>
      <c r="C302" s="12" t="s">
        <v>5</v>
      </c>
      <c r="D302" s="12" t="s">
        <v>33</v>
      </c>
      <c r="E302" s="13">
        <v>11.3</v>
      </c>
      <c r="F302" s="13">
        <v>3.5</v>
      </c>
      <c r="G302" s="13">
        <v>7.8</v>
      </c>
      <c r="H302" s="8" t="str">
        <f t="shared" si="8"/>
        <v>M</v>
      </c>
      <c r="I302" s="8">
        <f t="shared" si="9"/>
        <v>2</v>
      </c>
    </row>
    <row r="303" spans="1:9">
      <c r="A303" s="3">
        <v>43481.9405764713</v>
      </c>
      <c r="B303" s="12" t="s">
        <v>3</v>
      </c>
      <c r="C303" s="12" t="s">
        <v>33</v>
      </c>
      <c r="D303" s="12" t="s">
        <v>33</v>
      </c>
      <c r="E303" s="13">
        <v>6.4</v>
      </c>
      <c r="F303" s="13">
        <v>1.5</v>
      </c>
      <c r="G303" s="13">
        <v>4.9</v>
      </c>
      <c r="H303" s="8" t="str">
        <f t="shared" si="8"/>
        <v> </v>
      </c>
      <c r="I303" s="8">
        <f t="shared" si="9"/>
        <v>0</v>
      </c>
    </row>
    <row r="304" spans="1:9">
      <c r="A304" s="3">
        <v>43481.9450973039</v>
      </c>
      <c r="B304" s="12" t="s">
        <v>3</v>
      </c>
      <c r="C304" s="12" t="s">
        <v>33</v>
      </c>
      <c r="D304" s="12" t="s">
        <v>33</v>
      </c>
      <c r="E304" s="13">
        <v>6.4</v>
      </c>
      <c r="F304" s="13">
        <v>1.5</v>
      </c>
      <c r="G304" s="13">
        <v>4.9</v>
      </c>
      <c r="H304" s="8" t="str">
        <f t="shared" si="8"/>
        <v> </v>
      </c>
      <c r="I304" s="8">
        <f t="shared" si="9"/>
        <v>0</v>
      </c>
    </row>
    <row r="305" spans="1:9">
      <c r="A305" s="3">
        <v>43481.9669871094</v>
      </c>
      <c r="B305" s="12" t="s">
        <v>3</v>
      </c>
      <c r="C305" s="12" t="s">
        <v>5</v>
      </c>
      <c r="D305" s="12" t="s">
        <v>33</v>
      </c>
      <c r="E305" s="13">
        <v>11.3</v>
      </c>
      <c r="F305" s="13">
        <v>3.5</v>
      </c>
      <c r="G305" s="13">
        <v>7.8</v>
      </c>
      <c r="H305" s="8" t="str">
        <f t="shared" si="8"/>
        <v>M</v>
      </c>
      <c r="I305" s="8">
        <f t="shared" si="9"/>
        <v>2</v>
      </c>
    </row>
    <row r="306" spans="1:9">
      <c r="A306" s="3">
        <v>43481.9707634661</v>
      </c>
      <c r="B306" s="12" t="s">
        <v>2</v>
      </c>
      <c r="C306" s="12" t="s">
        <v>33</v>
      </c>
      <c r="D306" s="12" t="s">
        <v>33</v>
      </c>
      <c r="E306" s="13">
        <v>5.4</v>
      </c>
      <c r="F306" s="13">
        <v>1.2</v>
      </c>
      <c r="G306" s="13">
        <v>4.2</v>
      </c>
      <c r="H306" s="8" t="str">
        <f t="shared" si="8"/>
        <v> </v>
      </c>
      <c r="I306" s="8">
        <f t="shared" si="9"/>
        <v>0</v>
      </c>
    </row>
    <row r="307" spans="1:9">
      <c r="A307" s="3">
        <v>43481.9749353684</v>
      </c>
      <c r="B307" s="12" t="s">
        <v>3</v>
      </c>
      <c r="C307" s="12" t="s">
        <v>33</v>
      </c>
      <c r="D307" s="12" t="s">
        <v>33</v>
      </c>
      <c r="E307" s="13">
        <v>6.4</v>
      </c>
      <c r="F307" s="13">
        <v>1.5</v>
      </c>
      <c r="G307" s="13">
        <v>4.9</v>
      </c>
      <c r="H307" s="8" t="str">
        <f t="shared" si="8"/>
        <v> </v>
      </c>
      <c r="I307" s="8">
        <f t="shared" si="9"/>
        <v>0</v>
      </c>
    </row>
    <row r="308" spans="1:9">
      <c r="A308" s="3">
        <v>43481.9780813571</v>
      </c>
      <c r="B308" s="12" t="s">
        <v>4</v>
      </c>
      <c r="C308" s="12" t="s">
        <v>33</v>
      </c>
      <c r="D308" s="12" t="s">
        <v>33</v>
      </c>
      <c r="E308" s="13">
        <v>7.4</v>
      </c>
      <c r="F308" s="13">
        <v>1.7</v>
      </c>
      <c r="G308" s="13">
        <v>5.7</v>
      </c>
      <c r="H308" s="8" t="str">
        <f t="shared" si="8"/>
        <v> </v>
      </c>
      <c r="I308" s="8">
        <f t="shared" si="9"/>
        <v>0</v>
      </c>
    </row>
    <row r="309" spans="1:9">
      <c r="A309" s="3">
        <v>43481.9795810962</v>
      </c>
      <c r="B309" s="12" t="s">
        <v>3</v>
      </c>
      <c r="C309" s="12" t="s">
        <v>33</v>
      </c>
      <c r="D309" s="12" t="s">
        <v>33</v>
      </c>
      <c r="E309" s="13">
        <v>6.4</v>
      </c>
      <c r="F309" s="13">
        <v>1.5</v>
      </c>
      <c r="G309" s="13">
        <v>4.9</v>
      </c>
      <c r="H309" s="8" t="str">
        <f t="shared" si="8"/>
        <v> </v>
      </c>
      <c r="I309" s="8">
        <f t="shared" si="9"/>
        <v>0</v>
      </c>
    </row>
    <row r="310" spans="1:9">
      <c r="A310" s="3">
        <v>43481.9913432616</v>
      </c>
      <c r="B310" s="12" t="s">
        <v>3</v>
      </c>
      <c r="C310" s="12" t="s">
        <v>33</v>
      </c>
      <c r="D310" s="12" t="s">
        <v>33</v>
      </c>
      <c r="E310" s="13">
        <v>6.4</v>
      </c>
      <c r="F310" s="13">
        <v>1.5</v>
      </c>
      <c r="G310" s="13">
        <v>4.9</v>
      </c>
      <c r="H310" s="8" t="str">
        <f t="shared" si="8"/>
        <v> </v>
      </c>
      <c r="I310" s="8">
        <f t="shared" si="9"/>
        <v>0</v>
      </c>
    </row>
    <row r="311" spans="1:9">
      <c r="A311" s="3">
        <v>43482.0034891924</v>
      </c>
      <c r="B311" s="12" t="s">
        <v>2</v>
      </c>
      <c r="C311" s="12" t="s">
        <v>5</v>
      </c>
      <c r="D311" s="12" t="s">
        <v>33</v>
      </c>
      <c r="E311" s="13">
        <v>5.4</v>
      </c>
      <c r="F311" s="13">
        <v>3.2</v>
      </c>
      <c r="G311" s="13">
        <v>2.2</v>
      </c>
      <c r="H311" s="8" t="str">
        <f t="shared" si="8"/>
        <v>S</v>
      </c>
      <c r="I311" s="8">
        <f t="shared" si="9"/>
        <v>1</v>
      </c>
    </row>
    <row r="312" spans="1:9">
      <c r="A312" s="3">
        <v>43482.0260835386</v>
      </c>
      <c r="B312" s="12" t="s">
        <v>3</v>
      </c>
      <c r="C312" s="12" t="s">
        <v>5</v>
      </c>
      <c r="D312" s="12" t="s">
        <v>33</v>
      </c>
      <c r="E312" s="13">
        <v>11.3</v>
      </c>
      <c r="F312" s="13">
        <v>3.5</v>
      </c>
      <c r="G312" s="13">
        <v>7.8</v>
      </c>
      <c r="H312" s="8" t="str">
        <f t="shared" si="8"/>
        <v>M</v>
      </c>
      <c r="I312" s="8">
        <f t="shared" si="9"/>
        <v>2</v>
      </c>
    </row>
    <row r="313" spans="1:9">
      <c r="A313" s="3">
        <v>43482.0262008523</v>
      </c>
      <c r="B313" s="12" t="s">
        <v>4</v>
      </c>
      <c r="C313" s="12" t="s">
        <v>33</v>
      </c>
      <c r="D313" s="12" t="s">
        <v>33</v>
      </c>
      <c r="E313" s="13">
        <v>7.4</v>
      </c>
      <c r="F313" s="13">
        <v>1.7</v>
      </c>
      <c r="G313" s="13">
        <v>5.7</v>
      </c>
      <c r="H313" s="8" t="str">
        <f t="shared" si="8"/>
        <v> </v>
      </c>
      <c r="I313" s="8">
        <f t="shared" si="9"/>
        <v>0</v>
      </c>
    </row>
    <row r="314" spans="1:9">
      <c r="A314" s="3">
        <v>43482.0381004357</v>
      </c>
      <c r="B314" s="12" t="s">
        <v>3</v>
      </c>
      <c r="C314" s="12" t="s">
        <v>33</v>
      </c>
      <c r="D314" s="12" t="s">
        <v>33</v>
      </c>
      <c r="E314" s="13">
        <v>6.4</v>
      </c>
      <c r="F314" s="13">
        <v>1.5</v>
      </c>
      <c r="G314" s="13">
        <v>4.9</v>
      </c>
      <c r="H314" s="8" t="str">
        <f t="shared" si="8"/>
        <v> </v>
      </c>
      <c r="I314" s="8">
        <f t="shared" si="9"/>
        <v>0</v>
      </c>
    </row>
    <row r="315" spans="1:9">
      <c r="A315" s="3">
        <v>43482.049539368</v>
      </c>
      <c r="B315" s="12" t="s">
        <v>2</v>
      </c>
      <c r="C315" s="12" t="s">
        <v>33</v>
      </c>
      <c r="D315" s="12" t="s">
        <v>33</v>
      </c>
      <c r="E315" s="13">
        <v>5.4</v>
      </c>
      <c r="F315" s="13">
        <v>1.2</v>
      </c>
      <c r="G315" s="13">
        <v>4.2</v>
      </c>
      <c r="H315" s="8" t="str">
        <f t="shared" si="8"/>
        <v> </v>
      </c>
      <c r="I315" s="8">
        <f t="shared" si="9"/>
        <v>0</v>
      </c>
    </row>
    <row r="316" spans="1:9">
      <c r="A316" s="3">
        <v>43482.0526393557</v>
      </c>
      <c r="B316" s="12" t="s">
        <v>4</v>
      </c>
      <c r="C316" s="12" t="s">
        <v>5</v>
      </c>
      <c r="D316" s="12" t="s">
        <v>5</v>
      </c>
      <c r="E316" s="13">
        <v>14.75</v>
      </c>
      <c r="F316" s="13">
        <v>3.7</v>
      </c>
      <c r="G316" s="13">
        <v>11.05</v>
      </c>
      <c r="H316" s="8" t="str">
        <f t="shared" si="8"/>
        <v>L</v>
      </c>
      <c r="I316" s="8">
        <f t="shared" si="9"/>
        <v>3</v>
      </c>
    </row>
    <row r="317" spans="1:9">
      <c r="A317" s="3">
        <v>43482.0595915025</v>
      </c>
      <c r="B317" s="12" t="s">
        <v>4</v>
      </c>
      <c r="C317" s="12" t="s">
        <v>5</v>
      </c>
      <c r="D317" s="12" t="s">
        <v>5</v>
      </c>
      <c r="E317" s="13">
        <v>14.75</v>
      </c>
      <c r="F317" s="13">
        <v>3.7</v>
      </c>
      <c r="G317" s="13">
        <v>11.05</v>
      </c>
      <c r="H317" s="8" t="str">
        <f t="shared" si="8"/>
        <v>L</v>
      </c>
      <c r="I317" s="8">
        <f t="shared" si="9"/>
        <v>3</v>
      </c>
    </row>
    <row r="318" spans="1:9">
      <c r="A318" s="3">
        <v>43482.0620659477</v>
      </c>
      <c r="B318" s="12" t="s">
        <v>4</v>
      </c>
      <c r="C318" s="12" t="s">
        <v>33</v>
      </c>
      <c r="D318" s="12" t="s">
        <v>5</v>
      </c>
      <c r="E318" s="13">
        <v>7.4</v>
      </c>
      <c r="F318" s="13">
        <v>1.7</v>
      </c>
      <c r="G318" s="13">
        <v>5.7</v>
      </c>
      <c r="H318" s="8" t="str">
        <f t="shared" si="8"/>
        <v> </v>
      </c>
      <c r="I318" s="8">
        <f t="shared" si="9"/>
        <v>0</v>
      </c>
    </row>
    <row r="319" spans="1:9">
      <c r="A319" s="3">
        <v>43482.076372672</v>
      </c>
      <c r="B319" s="12" t="s">
        <v>3</v>
      </c>
      <c r="C319" s="12" t="s">
        <v>5</v>
      </c>
      <c r="D319" s="12" t="s">
        <v>33</v>
      </c>
      <c r="E319" s="13">
        <v>11.3</v>
      </c>
      <c r="F319" s="13">
        <v>3.5</v>
      </c>
      <c r="G319" s="13">
        <v>7.8</v>
      </c>
      <c r="H319" s="8" t="str">
        <f t="shared" si="8"/>
        <v>M</v>
      </c>
      <c r="I319" s="8">
        <f t="shared" si="9"/>
        <v>2</v>
      </c>
    </row>
    <row r="320" spans="1:9">
      <c r="A320" s="3">
        <v>43482.1160970802</v>
      </c>
      <c r="B320" s="12" t="s">
        <v>3</v>
      </c>
      <c r="C320" s="12" t="s">
        <v>33</v>
      </c>
      <c r="D320" s="12" t="s">
        <v>33</v>
      </c>
      <c r="E320" s="13">
        <v>6.4</v>
      </c>
      <c r="F320" s="13">
        <v>1.5</v>
      </c>
      <c r="G320" s="13">
        <v>4.9</v>
      </c>
      <c r="H320" s="8" t="str">
        <f t="shared" si="8"/>
        <v> </v>
      </c>
      <c r="I320" s="8">
        <f t="shared" si="9"/>
        <v>0</v>
      </c>
    </row>
    <row r="321" spans="1:9">
      <c r="A321" s="3">
        <v>43482.125746414</v>
      </c>
      <c r="B321" s="12" t="s">
        <v>3</v>
      </c>
      <c r="C321" s="12" t="s">
        <v>33</v>
      </c>
      <c r="D321" s="12" t="s">
        <v>33</v>
      </c>
      <c r="E321" s="13">
        <v>6.4</v>
      </c>
      <c r="F321" s="13">
        <v>1.5</v>
      </c>
      <c r="G321" s="13">
        <v>4.9</v>
      </c>
      <c r="H321" s="8" t="str">
        <f t="shared" si="8"/>
        <v> </v>
      </c>
      <c r="I321" s="8">
        <f t="shared" si="9"/>
        <v>0</v>
      </c>
    </row>
    <row r="322" spans="1:9">
      <c r="A322" s="3">
        <v>43482.1278833556</v>
      </c>
      <c r="B322" s="12" t="s">
        <v>2</v>
      </c>
      <c r="C322" s="12" t="s">
        <v>33</v>
      </c>
      <c r="D322" s="12" t="s">
        <v>33</v>
      </c>
      <c r="E322" s="13">
        <v>5.4</v>
      </c>
      <c r="F322" s="13">
        <v>1.2</v>
      </c>
      <c r="G322" s="13">
        <v>4.2</v>
      </c>
      <c r="H322" s="8" t="str">
        <f t="shared" si="8"/>
        <v> </v>
      </c>
      <c r="I322" s="8">
        <f t="shared" si="9"/>
        <v>0</v>
      </c>
    </row>
    <row r="323" spans="1:9">
      <c r="A323" s="3">
        <v>43482.1346489558</v>
      </c>
      <c r="B323" s="12" t="s">
        <v>3</v>
      </c>
      <c r="C323" s="12" t="s">
        <v>33</v>
      </c>
      <c r="D323" s="12" t="s">
        <v>33</v>
      </c>
      <c r="E323" s="13">
        <v>6.4</v>
      </c>
      <c r="F323" s="13">
        <v>1.5</v>
      </c>
      <c r="G323" s="13">
        <v>4.9</v>
      </c>
      <c r="H323" s="8" t="str">
        <f t="shared" si="8"/>
        <v> </v>
      </c>
      <c r="I323" s="8">
        <f t="shared" si="9"/>
        <v>0</v>
      </c>
    </row>
    <row r="324" spans="1:9">
      <c r="A324" s="3">
        <v>43482.1393851059</v>
      </c>
      <c r="B324" s="12" t="s">
        <v>3</v>
      </c>
      <c r="C324" s="12" t="s">
        <v>33</v>
      </c>
      <c r="D324" s="12" t="s">
        <v>33</v>
      </c>
      <c r="E324" s="13">
        <v>6.4</v>
      </c>
      <c r="F324" s="13">
        <v>1.5</v>
      </c>
      <c r="G324" s="13">
        <v>4.9</v>
      </c>
      <c r="H324" s="8" t="str">
        <f t="shared" si="8"/>
        <v> </v>
      </c>
      <c r="I324" s="8">
        <f t="shared" si="9"/>
        <v>0</v>
      </c>
    </row>
    <row r="325" spans="1:9">
      <c r="A325" s="3">
        <v>43482.1506564776</v>
      </c>
      <c r="B325" s="12" t="s">
        <v>3</v>
      </c>
      <c r="C325" s="12" t="s">
        <v>33</v>
      </c>
      <c r="D325" s="12" t="s">
        <v>33</v>
      </c>
      <c r="E325" s="13">
        <v>6.4</v>
      </c>
      <c r="F325" s="13">
        <v>1.5</v>
      </c>
      <c r="G325" s="13">
        <v>4.9</v>
      </c>
      <c r="H325" s="8" t="str">
        <f t="shared" si="8"/>
        <v> </v>
      </c>
      <c r="I325" s="8">
        <f t="shared" si="9"/>
        <v>0</v>
      </c>
    </row>
    <row r="326" spans="1:9">
      <c r="A326" s="3">
        <v>43482.1510287865</v>
      </c>
      <c r="B326" s="12" t="s">
        <v>4</v>
      </c>
      <c r="C326" s="12" t="s">
        <v>5</v>
      </c>
      <c r="D326" s="12" t="s">
        <v>5</v>
      </c>
      <c r="E326" s="13">
        <v>14.75</v>
      </c>
      <c r="F326" s="13">
        <v>3.7</v>
      </c>
      <c r="G326" s="13">
        <v>11.05</v>
      </c>
      <c r="H326" s="8" t="str">
        <f t="shared" si="8"/>
        <v>L</v>
      </c>
      <c r="I326" s="8">
        <f t="shared" si="9"/>
        <v>3</v>
      </c>
    </row>
    <row r="327" spans="1:9">
      <c r="A327" s="3">
        <v>43482.1539302258</v>
      </c>
      <c r="B327" s="12" t="s">
        <v>2</v>
      </c>
      <c r="C327" s="12" t="s">
        <v>33</v>
      </c>
      <c r="D327" s="12" t="s">
        <v>33</v>
      </c>
      <c r="E327" s="13">
        <v>5.4</v>
      </c>
      <c r="F327" s="13">
        <v>1.2</v>
      </c>
      <c r="G327" s="13">
        <v>4.2</v>
      </c>
      <c r="H327" s="8" t="str">
        <f t="shared" si="8"/>
        <v> </v>
      </c>
      <c r="I327" s="8">
        <f t="shared" si="9"/>
        <v>0</v>
      </c>
    </row>
    <row r="328" spans="1:9">
      <c r="A328" s="3">
        <v>43482.1584527753</v>
      </c>
      <c r="B328" s="12" t="s">
        <v>2</v>
      </c>
      <c r="C328" s="12" t="s">
        <v>33</v>
      </c>
      <c r="D328" s="12" t="s">
        <v>33</v>
      </c>
      <c r="E328" s="13">
        <v>5.4</v>
      </c>
      <c r="F328" s="13">
        <v>1.2</v>
      </c>
      <c r="G328" s="13">
        <v>4.2</v>
      </c>
      <c r="H328" s="8" t="str">
        <f t="shared" si="8"/>
        <v> </v>
      </c>
      <c r="I328" s="8">
        <f t="shared" si="9"/>
        <v>0</v>
      </c>
    </row>
    <row r="329" spans="1:9">
      <c r="A329" s="3">
        <v>43482.15943147</v>
      </c>
      <c r="B329" s="12" t="s">
        <v>4</v>
      </c>
      <c r="C329" s="12" t="s">
        <v>5</v>
      </c>
      <c r="D329" s="12" t="s">
        <v>33</v>
      </c>
      <c r="E329" s="13">
        <v>12.3</v>
      </c>
      <c r="F329" s="13">
        <v>3.7</v>
      </c>
      <c r="G329" s="13">
        <v>8.6</v>
      </c>
      <c r="H329" s="8" t="str">
        <f t="shared" si="8"/>
        <v>L</v>
      </c>
      <c r="I329" s="8">
        <f t="shared" si="9"/>
        <v>3</v>
      </c>
    </row>
    <row r="330" spans="1:9">
      <c r="A330" s="3">
        <v>43482.1751836098</v>
      </c>
      <c r="B330" s="12" t="s">
        <v>3</v>
      </c>
      <c r="C330" s="12" t="s">
        <v>33</v>
      </c>
      <c r="D330" s="12" t="s">
        <v>33</v>
      </c>
      <c r="E330" s="13">
        <v>6.4</v>
      </c>
      <c r="F330" s="13">
        <v>1.5</v>
      </c>
      <c r="G330" s="13">
        <v>4.9</v>
      </c>
      <c r="H330" s="8" t="str">
        <f t="shared" si="8"/>
        <v> </v>
      </c>
      <c r="I330" s="8">
        <f t="shared" si="9"/>
        <v>0</v>
      </c>
    </row>
    <row r="331" spans="1:9">
      <c r="A331" s="3">
        <v>43482.1899365474</v>
      </c>
      <c r="B331" s="12" t="s">
        <v>3</v>
      </c>
      <c r="C331" s="12" t="s">
        <v>33</v>
      </c>
      <c r="D331" s="12" t="s">
        <v>33</v>
      </c>
      <c r="E331" s="13">
        <v>6.4</v>
      </c>
      <c r="F331" s="13">
        <v>1.5</v>
      </c>
      <c r="G331" s="13">
        <v>4.9</v>
      </c>
      <c r="H331" s="8" t="str">
        <f t="shared" si="8"/>
        <v> </v>
      </c>
      <c r="I331" s="8">
        <f t="shared" si="9"/>
        <v>0</v>
      </c>
    </row>
    <row r="332" spans="1:9">
      <c r="A332" s="3">
        <v>43482.1944628906</v>
      </c>
      <c r="B332" s="12" t="s">
        <v>3</v>
      </c>
      <c r="C332" s="12" t="s">
        <v>33</v>
      </c>
      <c r="D332" s="12" t="s">
        <v>33</v>
      </c>
      <c r="E332" s="13">
        <v>6.4</v>
      </c>
      <c r="F332" s="13">
        <v>1.5</v>
      </c>
      <c r="G332" s="13">
        <v>4.9</v>
      </c>
      <c r="H332" s="8" t="str">
        <f t="shared" ref="H332:H395" si="10">IF(C332="Yes",B332," ")</f>
        <v> </v>
      </c>
      <c r="I332" s="8">
        <f t="shared" ref="I332:I395" si="11">IF(H332="S",1,IF(H332="M",2,IF(H332="L",3,0)))</f>
        <v>0</v>
      </c>
    </row>
    <row r="333" spans="1:9">
      <c r="A333" s="3">
        <v>43482.1992498162</v>
      </c>
      <c r="B333" s="12" t="s">
        <v>3</v>
      </c>
      <c r="C333" s="12" t="s">
        <v>33</v>
      </c>
      <c r="D333" s="12" t="s">
        <v>33</v>
      </c>
      <c r="E333" s="13">
        <v>6.4</v>
      </c>
      <c r="F333" s="13">
        <v>1.5</v>
      </c>
      <c r="G333" s="13">
        <v>4.9</v>
      </c>
      <c r="H333" s="8" t="str">
        <f t="shared" si="10"/>
        <v> </v>
      </c>
      <c r="I333" s="8">
        <f t="shared" si="11"/>
        <v>0</v>
      </c>
    </row>
    <row r="334" spans="1:9">
      <c r="A334" s="3">
        <v>43482.2247545415</v>
      </c>
      <c r="B334" s="12" t="s">
        <v>3</v>
      </c>
      <c r="C334" s="12" t="s">
        <v>33</v>
      </c>
      <c r="D334" s="12" t="s">
        <v>33</v>
      </c>
      <c r="E334" s="13">
        <v>6.4</v>
      </c>
      <c r="F334" s="13">
        <v>1.5</v>
      </c>
      <c r="G334" s="13">
        <v>4.9</v>
      </c>
      <c r="H334" s="8" t="str">
        <f t="shared" si="10"/>
        <v> </v>
      </c>
      <c r="I334" s="8">
        <f t="shared" si="11"/>
        <v>0</v>
      </c>
    </row>
    <row r="335" spans="1:9">
      <c r="A335" s="3">
        <v>43482.2262662863</v>
      </c>
      <c r="B335" s="12" t="s">
        <v>2</v>
      </c>
      <c r="C335" s="12" t="s">
        <v>33</v>
      </c>
      <c r="D335" s="12" t="s">
        <v>33</v>
      </c>
      <c r="E335" s="13">
        <v>5.4</v>
      </c>
      <c r="F335" s="13">
        <v>1.2</v>
      </c>
      <c r="G335" s="13">
        <v>4.2</v>
      </c>
      <c r="H335" s="8" t="str">
        <f t="shared" si="10"/>
        <v> </v>
      </c>
      <c r="I335" s="8">
        <f t="shared" si="11"/>
        <v>0</v>
      </c>
    </row>
    <row r="336" spans="1:9">
      <c r="A336" s="3">
        <v>43482.2293759893</v>
      </c>
      <c r="B336" s="12" t="s">
        <v>3</v>
      </c>
      <c r="C336" s="12" t="s">
        <v>33</v>
      </c>
      <c r="D336" s="12" t="s">
        <v>33</v>
      </c>
      <c r="E336" s="13">
        <v>6.4</v>
      </c>
      <c r="F336" s="13">
        <v>1.5</v>
      </c>
      <c r="G336" s="13">
        <v>4.9</v>
      </c>
      <c r="H336" s="8" t="str">
        <f t="shared" si="10"/>
        <v> </v>
      </c>
      <c r="I336" s="8">
        <f t="shared" si="11"/>
        <v>0</v>
      </c>
    </row>
    <row r="337" spans="1:9">
      <c r="A337" s="3">
        <v>43482.2375275856</v>
      </c>
      <c r="B337" s="12" t="s">
        <v>4</v>
      </c>
      <c r="C337" s="12" t="s">
        <v>33</v>
      </c>
      <c r="D337" s="12" t="s">
        <v>33</v>
      </c>
      <c r="E337" s="13">
        <v>7.4</v>
      </c>
      <c r="F337" s="13">
        <v>1.7</v>
      </c>
      <c r="G337" s="13">
        <v>5.7</v>
      </c>
      <c r="H337" s="8" t="str">
        <f t="shared" si="10"/>
        <v> </v>
      </c>
      <c r="I337" s="8">
        <f t="shared" si="11"/>
        <v>0</v>
      </c>
    </row>
    <row r="338" spans="1:9">
      <c r="A338" s="3">
        <v>43482.2651018699</v>
      </c>
      <c r="B338" s="12" t="s">
        <v>3</v>
      </c>
      <c r="C338" s="12" t="s">
        <v>33</v>
      </c>
      <c r="D338" s="12" t="s">
        <v>33</v>
      </c>
      <c r="E338" s="13">
        <v>6.4</v>
      </c>
      <c r="F338" s="13">
        <v>1.5</v>
      </c>
      <c r="G338" s="13">
        <v>4.9</v>
      </c>
      <c r="H338" s="8" t="str">
        <f t="shared" si="10"/>
        <v> </v>
      </c>
      <c r="I338" s="8">
        <f t="shared" si="11"/>
        <v>0</v>
      </c>
    </row>
    <row r="339" spans="1:9">
      <c r="A339" s="3">
        <v>43482.2810021482</v>
      </c>
      <c r="B339" s="12" t="s">
        <v>4</v>
      </c>
      <c r="C339" s="12" t="s">
        <v>33</v>
      </c>
      <c r="D339" s="12" t="s">
        <v>33</v>
      </c>
      <c r="E339" s="13">
        <v>7.4</v>
      </c>
      <c r="F339" s="13">
        <v>1.7</v>
      </c>
      <c r="G339" s="13">
        <v>5.7</v>
      </c>
      <c r="H339" s="8" t="str">
        <f t="shared" si="10"/>
        <v> </v>
      </c>
      <c r="I339" s="8">
        <f t="shared" si="11"/>
        <v>0</v>
      </c>
    </row>
    <row r="340" spans="1:9">
      <c r="A340" s="3">
        <v>43482.2877536822</v>
      </c>
      <c r="B340" s="12" t="s">
        <v>3</v>
      </c>
      <c r="C340" s="12" t="s">
        <v>33</v>
      </c>
      <c r="D340" s="12" t="s">
        <v>33</v>
      </c>
      <c r="E340" s="13">
        <v>6.4</v>
      </c>
      <c r="F340" s="13">
        <v>1.5</v>
      </c>
      <c r="G340" s="13">
        <v>4.9</v>
      </c>
      <c r="H340" s="8" t="str">
        <f t="shared" si="10"/>
        <v> </v>
      </c>
      <c r="I340" s="8">
        <f t="shared" si="11"/>
        <v>0</v>
      </c>
    </row>
    <row r="341" spans="1:9">
      <c r="A341" s="3">
        <v>43482.2959536769</v>
      </c>
      <c r="B341" s="12" t="s">
        <v>4</v>
      </c>
      <c r="C341" s="12" t="s">
        <v>5</v>
      </c>
      <c r="D341" s="12" t="s">
        <v>5</v>
      </c>
      <c r="E341" s="13">
        <v>14.75</v>
      </c>
      <c r="F341" s="13">
        <v>3.7</v>
      </c>
      <c r="G341" s="13">
        <v>11.05</v>
      </c>
      <c r="H341" s="8" t="str">
        <f t="shared" si="10"/>
        <v>L</v>
      </c>
      <c r="I341" s="8">
        <f t="shared" si="11"/>
        <v>3</v>
      </c>
    </row>
    <row r="342" spans="1:9">
      <c r="A342" s="3">
        <v>43482.296437185</v>
      </c>
      <c r="B342" s="12" t="s">
        <v>3</v>
      </c>
      <c r="C342" s="12" t="s">
        <v>33</v>
      </c>
      <c r="D342" s="12" t="s">
        <v>33</v>
      </c>
      <c r="E342" s="13">
        <v>6.4</v>
      </c>
      <c r="F342" s="13">
        <v>1.5</v>
      </c>
      <c r="G342" s="13">
        <v>4.9</v>
      </c>
      <c r="H342" s="8" t="str">
        <f t="shared" si="10"/>
        <v> </v>
      </c>
      <c r="I342" s="8">
        <f t="shared" si="11"/>
        <v>0</v>
      </c>
    </row>
    <row r="343" spans="1:9">
      <c r="A343" s="3">
        <v>43482.2973955685</v>
      </c>
      <c r="B343" s="12" t="s">
        <v>4</v>
      </c>
      <c r="C343" s="12" t="s">
        <v>5</v>
      </c>
      <c r="D343" s="12" t="s">
        <v>5</v>
      </c>
      <c r="E343" s="13">
        <v>14.75</v>
      </c>
      <c r="F343" s="13">
        <v>3.7</v>
      </c>
      <c r="G343" s="13">
        <v>11.05</v>
      </c>
      <c r="H343" s="8" t="str">
        <f t="shared" si="10"/>
        <v>L</v>
      </c>
      <c r="I343" s="8">
        <f t="shared" si="11"/>
        <v>3</v>
      </c>
    </row>
    <row r="344" spans="1:9">
      <c r="A344" s="3">
        <v>43482.3010156491</v>
      </c>
      <c r="B344" s="12" t="s">
        <v>3</v>
      </c>
      <c r="C344" s="12" t="s">
        <v>5</v>
      </c>
      <c r="D344" s="12" t="s">
        <v>33</v>
      </c>
      <c r="E344" s="13">
        <v>11.3</v>
      </c>
      <c r="F344" s="13">
        <v>3.5</v>
      </c>
      <c r="G344" s="13">
        <v>7.8</v>
      </c>
      <c r="H344" s="8" t="str">
        <f t="shared" si="10"/>
        <v>M</v>
      </c>
      <c r="I344" s="8">
        <f t="shared" si="11"/>
        <v>2</v>
      </c>
    </row>
    <row r="345" spans="1:9">
      <c r="A345" s="3">
        <v>43482.310746617</v>
      </c>
      <c r="B345" s="12" t="s">
        <v>3</v>
      </c>
      <c r="C345" s="12" t="s">
        <v>33</v>
      </c>
      <c r="D345" s="12" t="s">
        <v>33</v>
      </c>
      <c r="E345" s="13">
        <v>6.4</v>
      </c>
      <c r="F345" s="13">
        <v>1.5</v>
      </c>
      <c r="G345" s="13">
        <v>4.9</v>
      </c>
      <c r="H345" s="8" t="str">
        <f t="shared" si="10"/>
        <v> </v>
      </c>
      <c r="I345" s="8">
        <f t="shared" si="11"/>
        <v>0</v>
      </c>
    </row>
    <row r="346" spans="1:9">
      <c r="A346" s="3">
        <v>43482.3129222973</v>
      </c>
      <c r="B346" s="12" t="s">
        <v>3</v>
      </c>
      <c r="C346" s="12" t="s">
        <v>33</v>
      </c>
      <c r="D346" s="12" t="s">
        <v>33</v>
      </c>
      <c r="E346" s="13">
        <v>6.4</v>
      </c>
      <c r="F346" s="13">
        <v>1.5</v>
      </c>
      <c r="G346" s="13">
        <v>4.9</v>
      </c>
      <c r="H346" s="8" t="str">
        <f t="shared" si="10"/>
        <v> </v>
      </c>
      <c r="I346" s="8">
        <f t="shared" si="11"/>
        <v>0</v>
      </c>
    </row>
    <row r="347" spans="1:9">
      <c r="A347" s="3">
        <v>43482.3273580507</v>
      </c>
      <c r="B347" s="12" t="s">
        <v>3</v>
      </c>
      <c r="C347" s="12" t="s">
        <v>33</v>
      </c>
      <c r="D347" s="12" t="s">
        <v>33</v>
      </c>
      <c r="E347" s="13">
        <v>6.4</v>
      </c>
      <c r="F347" s="13">
        <v>1.5</v>
      </c>
      <c r="G347" s="13">
        <v>4.9</v>
      </c>
      <c r="H347" s="8" t="str">
        <f t="shared" si="10"/>
        <v> </v>
      </c>
      <c r="I347" s="8">
        <f t="shared" si="11"/>
        <v>0</v>
      </c>
    </row>
    <row r="348" spans="1:9">
      <c r="A348" s="3">
        <v>43482.3423134551</v>
      </c>
      <c r="B348" s="12" t="s">
        <v>4</v>
      </c>
      <c r="C348" s="12" t="s">
        <v>5</v>
      </c>
      <c r="D348" s="12" t="s">
        <v>33</v>
      </c>
      <c r="E348" s="13">
        <v>12.3</v>
      </c>
      <c r="F348" s="13">
        <v>3.7</v>
      </c>
      <c r="G348" s="13">
        <v>8.6</v>
      </c>
      <c r="H348" s="8" t="str">
        <f t="shared" si="10"/>
        <v>L</v>
      </c>
      <c r="I348" s="8">
        <f t="shared" si="11"/>
        <v>3</v>
      </c>
    </row>
    <row r="349" spans="1:9">
      <c r="A349" s="3">
        <v>43482.3523542111</v>
      </c>
      <c r="B349" s="12" t="s">
        <v>3</v>
      </c>
      <c r="C349" s="12" t="s">
        <v>33</v>
      </c>
      <c r="D349" s="12" t="s">
        <v>33</v>
      </c>
      <c r="E349" s="13">
        <v>6.4</v>
      </c>
      <c r="F349" s="13">
        <v>1.5</v>
      </c>
      <c r="G349" s="13">
        <v>4.9</v>
      </c>
      <c r="H349" s="8" t="str">
        <f t="shared" si="10"/>
        <v> </v>
      </c>
      <c r="I349" s="8">
        <f t="shared" si="11"/>
        <v>0</v>
      </c>
    </row>
    <row r="350" spans="1:9">
      <c r="A350" s="3">
        <v>43482.3577938533</v>
      </c>
      <c r="B350" s="12" t="s">
        <v>3</v>
      </c>
      <c r="C350" s="12" t="s">
        <v>33</v>
      </c>
      <c r="D350" s="12" t="s">
        <v>33</v>
      </c>
      <c r="E350" s="13">
        <v>6.4</v>
      </c>
      <c r="F350" s="13">
        <v>1.5</v>
      </c>
      <c r="G350" s="13">
        <v>4.9</v>
      </c>
      <c r="H350" s="8" t="str">
        <f t="shared" si="10"/>
        <v> </v>
      </c>
      <c r="I350" s="8">
        <f t="shared" si="11"/>
        <v>0</v>
      </c>
    </row>
    <row r="351" spans="1:9">
      <c r="A351" s="3">
        <v>43482.3684358368</v>
      </c>
      <c r="B351" s="12" t="s">
        <v>4</v>
      </c>
      <c r="C351" s="12" t="s">
        <v>33</v>
      </c>
      <c r="D351" s="12" t="s">
        <v>33</v>
      </c>
      <c r="E351" s="13">
        <v>7.4</v>
      </c>
      <c r="F351" s="13">
        <v>1.7</v>
      </c>
      <c r="G351" s="13">
        <v>5.7</v>
      </c>
      <c r="H351" s="8" t="str">
        <f t="shared" si="10"/>
        <v> </v>
      </c>
      <c r="I351" s="8">
        <f t="shared" si="11"/>
        <v>0</v>
      </c>
    </row>
    <row r="352" spans="1:9">
      <c r="A352" s="3">
        <v>43482.3714905908</v>
      </c>
      <c r="B352" s="12" t="s">
        <v>3</v>
      </c>
      <c r="C352" s="12" t="s">
        <v>33</v>
      </c>
      <c r="D352" s="12" t="s">
        <v>33</v>
      </c>
      <c r="E352" s="13">
        <v>6.4</v>
      </c>
      <c r="F352" s="13">
        <v>1.5</v>
      </c>
      <c r="G352" s="13">
        <v>4.9</v>
      </c>
      <c r="H352" s="8" t="str">
        <f t="shared" si="10"/>
        <v> </v>
      </c>
      <c r="I352" s="8">
        <f t="shared" si="11"/>
        <v>0</v>
      </c>
    </row>
    <row r="353" spans="1:9">
      <c r="A353" s="3">
        <v>43482.3839633297</v>
      </c>
      <c r="B353" s="12" t="s">
        <v>3</v>
      </c>
      <c r="C353" s="12" t="s">
        <v>5</v>
      </c>
      <c r="D353" s="12" t="s">
        <v>33</v>
      </c>
      <c r="E353" s="13">
        <v>11.3</v>
      </c>
      <c r="F353" s="13">
        <v>3.5</v>
      </c>
      <c r="G353" s="13">
        <v>7.8</v>
      </c>
      <c r="H353" s="8" t="str">
        <f t="shared" si="10"/>
        <v>M</v>
      </c>
      <c r="I353" s="8">
        <f t="shared" si="11"/>
        <v>2</v>
      </c>
    </row>
    <row r="354" spans="1:9">
      <c r="A354" s="3">
        <v>43482.3859424975</v>
      </c>
      <c r="B354" s="12" t="s">
        <v>3</v>
      </c>
      <c r="C354" s="12" t="s">
        <v>33</v>
      </c>
      <c r="D354" s="12" t="s">
        <v>33</v>
      </c>
      <c r="E354" s="13">
        <v>6.4</v>
      </c>
      <c r="F354" s="13">
        <v>1.5</v>
      </c>
      <c r="G354" s="13">
        <v>4.9</v>
      </c>
      <c r="H354" s="8" t="str">
        <f t="shared" si="10"/>
        <v> </v>
      </c>
      <c r="I354" s="8">
        <f t="shared" si="11"/>
        <v>0</v>
      </c>
    </row>
    <row r="355" spans="1:9">
      <c r="A355" s="3">
        <v>43482.3899288768</v>
      </c>
      <c r="B355" s="12" t="s">
        <v>3</v>
      </c>
      <c r="C355" s="12" t="s">
        <v>33</v>
      </c>
      <c r="D355" s="12" t="s">
        <v>33</v>
      </c>
      <c r="E355" s="13">
        <v>6.4</v>
      </c>
      <c r="F355" s="13">
        <v>1.5</v>
      </c>
      <c r="G355" s="13">
        <v>4.9</v>
      </c>
      <c r="H355" s="8" t="str">
        <f t="shared" si="10"/>
        <v> </v>
      </c>
      <c r="I355" s="8">
        <f t="shared" si="11"/>
        <v>0</v>
      </c>
    </row>
    <row r="356" spans="1:9">
      <c r="A356" s="3">
        <v>43482.3930882888</v>
      </c>
      <c r="B356" s="12" t="s">
        <v>2</v>
      </c>
      <c r="C356" s="12" t="s">
        <v>5</v>
      </c>
      <c r="D356" s="12" t="s">
        <v>33</v>
      </c>
      <c r="E356" s="13">
        <v>5.4</v>
      </c>
      <c r="F356" s="13">
        <v>3.2</v>
      </c>
      <c r="G356" s="13">
        <v>2.2</v>
      </c>
      <c r="H356" s="8" t="str">
        <f t="shared" si="10"/>
        <v>S</v>
      </c>
      <c r="I356" s="8">
        <f t="shared" si="11"/>
        <v>1</v>
      </c>
    </row>
    <row r="357" spans="1:9">
      <c r="A357" s="3">
        <v>43482.4147906415</v>
      </c>
      <c r="B357" s="12" t="s">
        <v>3</v>
      </c>
      <c r="C357" s="12" t="s">
        <v>5</v>
      </c>
      <c r="D357" s="12" t="s">
        <v>33</v>
      </c>
      <c r="E357" s="13">
        <v>11.3</v>
      </c>
      <c r="F357" s="13">
        <v>3.5</v>
      </c>
      <c r="G357" s="13">
        <v>7.8</v>
      </c>
      <c r="H357" s="8" t="str">
        <f t="shared" si="10"/>
        <v>M</v>
      </c>
      <c r="I357" s="8">
        <f t="shared" si="11"/>
        <v>2</v>
      </c>
    </row>
    <row r="358" spans="1:9">
      <c r="A358" s="3">
        <v>43482.4367683459</v>
      </c>
      <c r="B358" s="12" t="s">
        <v>3</v>
      </c>
      <c r="C358" s="12" t="s">
        <v>5</v>
      </c>
      <c r="D358" s="12" t="s">
        <v>33</v>
      </c>
      <c r="E358" s="13">
        <v>11.3</v>
      </c>
      <c r="F358" s="13">
        <v>3.5</v>
      </c>
      <c r="G358" s="13">
        <v>7.8</v>
      </c>
      <c r="H358" s="8" t="str">
        <f t="shared" si="10"/>
        <v>M</v>
      </c>
      <c r="I358" s="8">
        <f t="shared" si="11"/>
        <v>2</v>
      </c>
    </row>
    <row r="359" spans="1:9">
      <c r="A359" s="3">
        <v>43482.4380715752</v>
      </c>
      <c r="B359" s="12" t="s">
        <v>3</v>
      </c>
      <c r="C359" s="12" t="s">
        <v>33</v>
      </c>
      <c r="D359" s="12" t="s">
        <v>33</v>
      </c>
      <c r="E359" s="13">
        <v>6.4</v>
      </c>
      <c r="F359" s="13">
        <v>1.5</v>
      </c>
      <c r="G359" s="13">
        <v>4.9</v>
      </c>
      <c r="H359" s="8" t="str">
        <f t="shared" si="10"/>
        <v> </v>
      </c>
      <c r="I359" s="8">
        <f t="shared" si="11"/>
        <v>0</v>
      </c>
    </row>
    <row r="360" spans="1:9">
      <c r="A360" s="3">
        <v>43482.4398228062</v>
      </c>
      <c r="B360" s="12" t="s">
        <v>4</v>
      </c>
      <c r="C360" s="12" t="s">
        <v>5</v>
      </c>
      <c r="D360" s="12" t="s">
        <v>33</v>
      </c>
      <c r="E360" s="13">
        <v>12.3</v>
      </c>
      <c r="F360" s="13">
        <v>3.7</v>
      </c>
      <c r="G360" s="13">
        <v>8.6</v>
      </c>
      <c r="H360" s="8" t="str">
        <f t="shared" si="10"/>
        <v>L</v>
      </c>
      <c r="I360" s="8">
        <f t="shared" si="11"/>
        <v>3</v>
      </c>
    </row>
    <row r="361" spans="1:9">
      <c r="A361" s="3">
        <v>43482.4454407363</v>
      </c>
      <c r="B361" s="12" t="s">
        <v>3</v>
      </c>
      <c r="C361" s="12" t="s">
        <v>5</v>
      </c>
      <c r="D361" s="12" t="s">
        <v>33</v>
      </c>
      <c r="E361" s="13">
        <v>11.3</v>
      </c>
      <c r="F361" s="13">
        <v>3.5</v>
      </c>
      <c r="G361" s="13">
        <v>7.8</v>
      </c>
      <c r="H361" s="8" t="str">
        <f t="shared" si="10"/>
        <v>M</v>
      </c>
      <c r="I361" s="8">
        <f t="shared" si="11"/>
        <v>2</v>
      </c>
    </row>
    <row r="362" spans="1:9">
      <c r="A362" s="3">
        <v>43482.4484161401</v>
      </c>
      <c r="B362" s="12" t="s">
        <v>3</v>
      </c>
      <c r="C362" s="12" t="s">
        <v>33</v>
      </c>
      <c r="D362" s="12" t="s">
        <v>33</v>
      </c>
      <c r="E362" s="13">
        <v>6.4</v>
      </c>
      <c r="F362" s="13">
        <v>1.5</v>
      </c>
      <c r="G362" s="13">
        <v>4.9</v>
      </c>
      <c r="H362" s="8" t="str">
        <f t="shared" si="10"/>
        <v> </v>
      </c>
      <c r="I362" s="8">
        <f t="shared" si="11"/>
        <v>0</v>
      </c>
    </row>
    <row r="363" spans="1:9">
      <c r="A363" s="3">
        <v>43482.4657149799</v>
      </c>
      <c r="B363" s="12" t="s">
        <v>3</v>
      </c>
      <c r="C363" s="12" t="s">
        <v>33</v>
      </c>
      <c r="D363" s="12" t="s">
        <v>33</v>
      </c>
      <c r="E363" s="13">
        <v>6.4</v>
      </c>
      <c r="F363" s="13">
        <v>1.5</v>
      </c>
      <c r="G363" s="13">
        <v>4.9</v>
      </c>
      <c r="H363" s="8" t="str">
        <f t="shared" si="10"/>
        <v> </v>
      </c>
      <c r="I363" s="8">
        <f t="shared" si="11"/>
        <v>0</v>
      </c>
    </row>
    <row r="364" spans="1:9">
      <c r="A364" s="3">
        <v>43482.47169962</v>
      </c>
      <c r="B364" s="12" t="s">
        <v>4</v>
      </c>
      <c r="C364" s="12" t="s">
        <v>33</v>
      </c>
      <c r="D364" s="12" t="s">
        <v>5</v>
      </c>
      <c r="E364" s="13">
        <v>7.4</v>
      </c>
      <c r="F364" s="13">
        <v>1.7</v>
      </c>
      <c r="G364" s="13">
        <v>5.7</v>
      </c>
      <c r="H364" s="8" t="str">
        <f t="shared" si="10"/>
        <v> </v>
      </c>
      <c r="I364" s="8">
        <f t="shared" si="11"/>
        <v>0</v>
      </c>
    </row>
    <row r="365" spans="1:9">
      <c r="A365" s="3">
        <v>43482.4766619669</v>
      </c>
      <c r="B365" s="12" t="s">
        <v>2</v>
      </c>
      <c r="C365" s="12" t="s">
        <v>33</v>
      </c>
      <c r="D365" s="12" t="s">
        <v>33</v>
      </c>
      <c r="E365" s="13">
        <v>5.4</v>
      </c>
      <c r="F365" s="13">
        <v>1.2</v>
      </c>
      <c r="G365" s="13">
        <v>4.2</v>
      </c>
      <c r="H365" s="8" t="str">
        <f t="shared" si="10"/>
        <v> </v>
      </c>
      <c r="I365" s="8">
        <f t="shared" si="11"/>
        <v>0</v>
      </c>
    </row>
    <row r="366" spans="1:9">
      <c r="A366" s="3">
        <v>43482.4785452714</v>
      </c>
      <c r="B366" s="12" t="s">
        <v>2</v>
      </c>
      <c r="C366" s="12" t="s">
        <v>33</v>
      </c>
      <c r="D366" s="12" t="s">
        <v>33</v>
      </c>
      <c r="E366" s="13">
        <v>5.4</v>
      </c>
      <c r="F366" s="13">
        <v>1.2</v>
      </c>
      <c r="G366" s="13">
        <v>4.2</v>
      </c>
      <c r="H366" s="8" t="str">
        <f t="shared" si="10"/>
        <v> </v>
      </c>
      <c r="I366" s="8">
        <f t="shared" si="11"/>
        <v>0</v>
      </c>
    </row>
    <row r="367" spans="1:9">
      <c r="A367" s="3">
        <v>43482.4922054646</v>
      </c>
      <c r="B367" s="12" t="s">
        <v>2</v>
      </c>
      <c r="C367" s="12" t="s">
        <v>33</v>
      </c>
      <c r="D367" s="12" t="s">
        <v>33</v>
      </c>
      <c r="E367" s="13">
        <v>5.4</v>
      </c>
      <c r="F367" s="13">
        <v>1.2</v>
      </c>
      <c r="G367" s="13">
        <v>4.2</v>
      </c>
      <c r="H367" s="8" t="str">
        <f t="shared" si="10"/>
        <v> </v>
      </c>
      <c r="I367" s="8">
        <f t="shared" si="11"/>
        <v>0</v>
      </c>
    </row>
    <row r="368" spans="1:9">
      <c r="A368" s="3">
        <v>43482.5030561421</v>
      </c>
      <c r="B368" s="12" t="s">
        <v>4</v>
      </c>
      <c r="C368" s="12" t="s">
        <v>5</v>
      </c>
      <c r="D368" s="12" t="s">
        <v>33</v>
      </c>
      <c r="E368" s="13">
        <v>12.3</v>
      </c>
      <c r="F368" s="13">
        <v>3.7</v>
      </c>
      <c r="G368" s="13">
        <v>8.6</v>
      </c>
      <c r="H368" s="8" t="str">
        <f t="shared" si="10"/>
        <v>L</v>
      </c>
      <c r="I368" s="8">
        <f t="shared" si="11"/>
        <v>3</v>
      </c>
    </row>
    <row r="369" spans="1:9">
      <c r="A369" s="3">
        <v>43482.5199132297</v>
      </c>
      <c r="B369" s="12" t="s">
        <v>3</v>
      </c>
      <c r="C369" s="12" t="s">
        <v>5</v>
      </c>
      <c r="D369" s="12" t="s">
        <v>33</v>
      </c>
      <c r="E369" s="13">
        <v>11.3</v>
      </c>
      <c r="F369" s="13">
        <v>3.5</v>
      </c>
      <c r="G369" s="13">
        <v>7.8</v>
      </c>
      <c r="H369" s="8" t="str">
        <f t="shared" si="10"/>
        <v>M</v>
      </c>
      <c r="I369" s="8">
        <f t="shared" si="11"/>
        <v>2</v>
      </c>
    </row>
    <row r="370" spans="1:9">
      <c r="A370" s="3">
        <v>43482.5229980703</v>
      </c>
      <c r="B370" s="12" t="s">
        <v>2</v>
      </c>
      <c r="C370" s="12" t="s">
        <v>33</v>
      </c>
      <c r="D370" s="12" t="s">
        <v>33</v>
      </c>
      <c r="E370" s="13">
        <v>5.4</v>
      </c>
      <c r="F370" s="13">
        <v>1.2</v>
      </c>
      <c r="G370" s="13">
        <v>4.2</v>
      </c>
      <c r="H370" s="8" t="str">
        <f t="shared" si="10"/>
        <v> </v>
      </c>
      <c r="I370" s="8">
        <f t="shared" si="11"/>
        <v>0</v>
      </c>
    </row>
    <row r="371" spans="1:9">
      <c r="A371" s="3">
        <v>43482.541227211</v>
      </c>
      <c r="B371" s="12" t="s">
        <v>3</v>
      </c>
      <c r="C371" s="12" t="s">
        <v>5</v>
      </c>
      <c r="D371" s="12" t="s">
        <v>33</v>
      </c>
      <c r="E371" s="13">
        <v>11.3</v>
      </c>
      <c r="F371" s="13">
        <v>3.5</v>
      </c>
      <c r="G371" s="13">
        <v>7.8</v>
      </c>
      <c r="H371" s="8" t="str">
        <f t="shared" si="10"/>
        <v>M</v>
      </c>
      <c r="I371" s="8">
        <f t="shared" si="11"/>
        <v>2</v>
      </c>
    </row>
    <row r="372" spans="1:9">
      <c r="A372" s="3">
        <v>43482.5434097441</v>
      </c>
      <c r="B372" s="12" t="s">
        <v>4</v>
      </c>
      <c r="C372" s="12" t="s">
        <v>5</v>
      </c>
      <c r="D372" s="12" t="s">
        <v>33</v>
      </c>
      <c r="E372" s="13">
        <v>12.3</v>
      </c>
      <c r="F372" s="13">
        <v>3.7</v>
      </c>
      <c r="G372" s="13">
        <v>8.6</v>
      </c>
      <c r="H372" s="8" t="str">
        <f t="shared" si="10"/>
        <v>L</v>
      </c>
      <c r="I372" s="8">
        <f t="shared" si="11"/>
        <v>3</v>
      </c>
    </row>
    <row r="373" spans="1:9">
      <c r="A373" s="3">
        <v>43482.5448891812</v>
      </c>
      <c r="B373" s="12" t="s">
        <v>3</v>
      </c>
      <c r="C373" s="12" t="s">
        <v>33</v>
      </c>
      <c r="D373" s="12" t="s">
        <v>33</v>
      </c>
      <c r="E373" s="13">
        <v>6.4</v>
      </c>
      <c r="F373" s="13">
        <v>1.5</v>
      </c>
      <c r="G373" s="13">
        <v>4.9</v>
      </c>
      <c r="H373" s="8" t="str">
        <f t="shared" si="10"/>
        <v> </v>
      </c>
      <c r="I373" s="8">
        <f t="shared" si="11"/>
        <v>0</v>
      </c>
    </row>
    <row r="374" spans="1:9">
      <c r="A374" s="3">
        <v>43482.5456887004</v>
      </c>
      <c r="B374" s="12" t="s">
        <v>3</v>
      </c>
      <c r="C374" s="12" t="s">
        <v>5</v>
      </c>
      <c r="D374" s="12" t="s">
        <v>33</v>
      </c>
      <c r="E374" s="13">
        <v>11.3</v>
      </c>
      <c r="F374" s="13">
        <v>3.5</v>
      </c>
      <c r="G374" s="13">
        <v>7.8</v>
      </c>
      <c r="H374" s="8" t="str">
        <f t="shared" si="10"/>
        <v>M</v>
      </c>
      <c r="I374" s="8">
        <f t="shared" si="11"/>
        <v>2</v>
      </c>
    </row>
    <row r="375" spans="1:9">
      <c r="A375" s="3">
        <v>43482.5486220964</v>
      </c>
      <c r="B375" s="12" t="s">
        <v>3</v>
      </c>
      <c r="C375" s="12" t="s">
        <v>33</v>
      </c>
      <c r="D375" s="12" t="s">
        <v>33</v>
      </c>
      <c r="E375" s="13">
        <v>6.4</v>
      </c>
      <c r="F375" s="13">
        <v>1.5</v>
      </c>
      <c r="G375" s="13">
        <v>4.9</v>
      </c>
      <c r="H375" s="8" t="str">
        <f t="shared" si="10"/>
        <v> </v>
      </c>
      <c r="I375" s="8">
        <f t="shared" si="11"/>
        <v>0</v>
      </c>
    </row>
    <row r="376" spans="1:9">
      <c r="A376" s="3">
        <v>43482.5582333502</v>
      </c>
      <c r="B376" s="12" t="s">
        <v>3</v>
      </c>
      <c r="C376" s="12" t="s">
        <v>33</v>
      </c>
      <c r="D376" s="12" t="s">
        <v>33</v>
      </c>
      <c r="E376" s="13">
        <v>6.4</v>
      </c>
      <c r="F376" s="13">
        <v>1.5</v>
      </c>
      <c r="G376" s="13">
        <v>4.9</v>
      </c>
      <c r="H376" s="8" t="str">
        <f t="shared" si="10"/>
        <v> </v>
      </c>
      <c r="I376" s="8">
        <f t="shared" si="11"/>
        <v>0</v>
      </c>
    </row>
    <row r="377" spans="1:9">
      <c r="A377" s="3">
        <v>43482.5594813931</v>
      </c>
      <c r="B377" s="12" t="s">
        <v>3</v>
      </c>
      <c r="C377" s="12" t="s">
        <v>33</v>
      </c>
      <c r="D377" s="12" t="s">
        <v>33</v>
      </c>
      <c r="E377" s="13">
        <v>6.4</v>
      </c>
      <c r="F377" s="13">
        <v>1.5</v>
      </c>
      <c r="G377" s="13">
        <v>4.9</v>
      </c>
      <c r="H377" s="8" t="str">
        <f t="shared" si="10"/>
        <v> </v>
      </c>
      <c r="I377" s="8">
        <f t="shared" si="11"/>
        <v>0</v>
      </c>
    </row>
    <row r="378" spans="1:9">
      <c r="A378" s="3">
        <v>43482.5597921987</v>
      </c>
      <c r="B378" s="12" t="s">
        <v>3</v>
      </c>
      <c r="C378" s="12" t="s">
        <v>5</v>
      </c>
      <c r="D378" s="12" t="s">
        <v>33</v>
      </c>
      <c r="E378" s="13">
        <v>11.3</v>
      </c>
      <c r="F378" s="13">
        <v>3.5</v>
      </c>
      <c r="G378" s="13">
        <v>7.8</v>
      </c>
      <c r="H378" s="8" t="str">
        <f t="shared" si="10"/>
        <v>M</v>
      </c>
      <c r="I378" s="8">
        <f t="shared" si="11"/>
        <v>2</v>
      </c>
    </row>
    <row r="379" spans="1:9">
      <c r="A379" s="3">
        <v>43482.5620637002</v>
      </c>
      <c r="B379" s="12" t="s">
        <v>2</v>
      </c>
      <c r="C379" s="12" t="s">
        <v>33</v>
      </c>
      <c r="D379" s="12" t="s">
        <v>33</v>
      </c>
      <c r="E379" s="13">
        <v>5.4</v>
      </c>
      <c r="F379" s="13">
        <v>1.2</v>
      </c>
      <c r="G379" s="13">
        <v>4.2</v>
      </c>
      <c r="H379" s="8" t="str">
        <f t="shared" si="10"/>
        <v> </v>
      </c>
      <c r="I379" s="8">
        <f t="shared" si="11"/>
        <v>0</v>
      </c>
    </row>
    <row r="380" spans="1:9">
      <c r="A380" s="3">
        <v>43482.5709470248</v>
      </c>
      <c r="B380" s="12" t="s">
        <v>3</v>
      </c>
      <c r="C380" s="12" t="s">
        <v>5</v>
      </c>
      <c r="D380" s="12" t="s">
        <v>33</v>
      </c>
      <c r="E380" s="13">
        <v>11.3</v>
      </c>
      <c r="F380" s="13">
        <v>3.5</v>
      </c>
      <c r="G380" s="13">
        <v>7.8</v>
      </c>
      <c r="H380" s="8" t="str">
        <f t="shared" si="10"/>
        <v>M</v>
      </c>
      <c r="I380" s="8">
        <f t="shared" si="11"/>
        <v>2</v>
      </c>
    </row>
    <row r="381" spans="1:9">
      <c r="A381" s="3">
        <v>43482.5776175362</v>
      </c>
      <c r="B381" s="12" t="s">
        <v>3</v>
      </c>
      <c r="C381" s="12" t="s">
        <v>5</v>
      </c>
      <c r="D381" s="12" t="s">
        <v>33</v>
      </c>
      <c r="E381" s="13">
        <v>11.3</v>
      </c>
      <c r="F381" s="13">
        <v>3.5</v>
      </c>
      <c r="G381" s="13">
        <v>7.8</v>
      </c>
      <c r="H381" s="8" t="str">
        <f t="shared" si="10"/>
        <v>M</v>
      </c>
      <c r="I381" s="8">
        <f t="shared" si="11"/>
        <v>2</v>
      </c>
    </row>
    <row r="382" spans="1:9">
      <c r="A382" s="3">
        <v>43482.5803181469</v>
      </c>
      <c r="B382" s="12" t="s">
        <v>3</v>
      </c>
      <c r="C382" s="12" t="s">
        <v>33</v>
      </c>
      <c r="D382" s="12" t="s">
        <v>33</v>
      </c>
      <c r="E382" s="13">
        <v>6.4</v>
      </c>
      <c r="F382" s="13">
        <v>1.5</v>
      </c>
      <c r="G382" s="13">
        <v>4.9</v>
      </c>
      <c r="H382" s="8" t="str">
        <f t="shared" si="10"/>
        <v> </v>
      </c>
      <c r="I382" s="8">
        <f t="shared" si="11"/>
        <v>0</v>
      </c>
    </row>
    <row r="383" spans="1:9">
      <c r="A383" s="3">
        <v>43482.6149115699</v>
      </c>
      <c r="B383" s="12" t="s">
        <v>3</v>
      </c>
      <c r="C383" s="12" t="s">
        <v>33</v>
      </c>
      <c r="D383" s="12" t="s">
        <v>33</v>
      </c>
      <c r="E383" s="13">
        <v>6.4</v>
      </c>
      <c r="F383" s="13">
        <v>1.5</v>
      </c>
      <c r="G383" s="13">
        <v>4.9</v>
      </c>
      <c r="H383" s="8" t="str">
        <f t="shared" si="10"/>
        <v> </v>
      </c>
      <c r="I383" s="8">
        <f t="shared" si="11"/>
        <v>0</v>
      </c>
    </row>
    <row r="384" spans="1:9">
      <c r="A384" s="3">
        <v>43482.6232710444</v>
      </c>
      <c r="B384" s="12" t="s">
        <v>3</v>
      </c>
      <c r="C384" s="12" t="s">
        <v>33</v>
      </c>
      <c r="D384" s="12" t="s">
        <v>33</v>
      </c>
      <c r="E384" s="13">
        <v>6.4</v>
      </c>
      <c r="F384" s="13">
        <v>1.5</v>
      </c>
      <c r="G384" s="13">
        <v>4.9</v>
      </c>
      <c r="H384" s="8" t="str">
        <f t="shared" si="10"/>
        <v> </v>
      </c>
      <c r="I384" s="8">
        <f t="shared" si="11"/>
        <v>0</v>
      </c>
    </row>
    <row r="385" spans="1:9">
      <c r="A385" s="3">
        <v>43482.6324862104</v>
      </c>
      <c r="B385" s="12" t="s">
        <v>3</v>
      </c>
      <c r="C385" s="12" t="s">
        <v>33</v>
      </c>
      <c r="D385" s="12" t="s">
        <v>33</v>
      </c>
      <c r="E385" s="13">
        <v>6.4</v>
      </c>
      <c r="F385" s="13">
        <v>1.5</v>
      </c>
      <c r="G385" s="13">
        <v>4.9</v>
      </c>
      <c r="H385" s="8" t="str">
        <f t="shared" si="10"/>
        <v> </v>
      </c>
      <c r="I385" s="8">
        <f t="shared" si="11"/>
        <v>0</v>
      </c>
    </row>
    <row r="386" spans="1:9">
      <c r="A386" s="3">
        <v>43482.6326044741</v>
      </c>
      <c r="B386" s="12" t="s">
        <v>3</v>
      </c>
      <c r="C386" s="12" t="s">
        <v>33</v>
      </c>
      <c r="D386" s="12" t="s">
        <v>33</v>
      </c>
      <c r="E386" s="13">
        <v>6.4</v>
      </c>
      <c r="F386" s="13">
        <v>1.5</v>
      </c>
      <c r="G386" s="13">
        <v>4.9</v>
      </c>
      <c r="H386" s="8" t="str">
        <f t="shared" si="10"/>
        <v> </v>
      </c>
      <c r="I386" s="8">
        <f t="shared" si="11"/>
        <v>0</v>
      </c>
    </row>
    <row r="387" spans="1:9">
      <c r="A387" s="3">
        <v>43482.6422087497</v>
      </c>
      <c r="B387" s="12" t="s">
        <v>3</v>
      </c>
      <c r="C387" s="12" t="s">
        <v>33</v>
      </c>
      <c r="D387" s="12" t="s">
        <v>33</v>
      </c>
      <c r="E387" s="13">
        <v>6.4</v>
      </c>
      <c r="F387" s="13">
        <v>1.5</v>
      </c>
      <c r="G387" s="13">
        <v>4.9</v>
      </c>
      <c r="H387" s="8" t="str">
        <f t="shared" si="10"/>
        <v> </v>
      </c>
      <c r="I387" s="8">
        <f t="shared" si="11"/>
        <v>0</v>
      </c>
    </row>
    <row r="388" spans="1:9">
      <c r="A388" s="3">
        <v>43482.6451836689</v>
      </c>
      <c r="B388" s="12" t="s">
        <v>3</v>
      </c>
      <c r="C388" s="12" t="s">
        <v>33</v>
      </c>
      <c r="D388" s="12" t="s">
        <v>33</v>
      </c>
      <c r="E388" s="13">
        <v>6.4</v>
      </c>
      <c r="F388" s="13">
        <v>1.5</v>
      </c>
      <c r="G388" s="13">
        <v>4.9</v>
      </c>
      <c r="H388" s="8" t="str">
        <f t="shared" si="10"/>
        <v> </v>
      </c>
      <c r="I388" s="8">
        <f t="shared" si="11"/>
        <v>0</v>
      </c>
    </row>
    <row r="389" spans="1:9">
      <c r="A389" s="3">
        <v>43482.654497559</v>
      </c>
      <c r="B389" s="12" t="s">
        <v>3</v>
      </c>
      <c r="C389" s="12" t="s">
        <v>33</v>
      </c>
      <c r="D389" s="12" t="s">
        <v>33</v>
      </c>
      <c r="E389" s="13">
        <v>6.4</v>
      </c>
      <c r="F389" s="13">
        <v>1.5</v>
      </c>
      <c r="G389" s="13">
        <v>4.9</v>
      </c>
      <c r="H389" s="8" t="str">
        <f t="shared" si="10"/>
        <v> </v>
      </c>
      <c r="I389" s="8">
        <f t="shared" si="11"/>
        <v>0</v>
      </c>
    </row>
    <row r="390" spans="1:9">
      <c r="A390" s="3">
        <v>43482.6561668726</v>
      </c>
      <c r="B390" s="12" t="s">
        <v>4</v>
      </c>
      <c r="C390" s="12" t="s">
        <v>5</v>
      </c>
      <c r="D390" s="12" t="s">
        <v>33</v>
      </c>
      <c r="E390" s="13">
        <v>12.3</v>
      </c>
      <c r="F390" s="13">
        <v>3.7</v>
      </c>
      <c r="G390" s="13">
        <v>8.6</v>
      </c>
      <c r="H390" s="8" t="str">
        <f t="shared" si="10"/>
        <v>L</v>
      </c>
      <c r="I390" s="8">
        <f t="shared" si="11"/>
        <v>3</v>
      </c>
    </row>
    <row r="391" spans="1:9">
      <c r="A391" s="3">
        <v>43482.6587403815</v>
      </c>
      <c r="B391" s="12" t="s">
        <v>3</v>
      </c>
      <c r="C391" s="12" t="s">
        <v>33</v>
      </c>
      <c r="D391" s="12" t="s">
        <v>33</v>
      </c>
      <c r="E391" s="13">
        <v>6.4</v>
      </c>
      <c r="F391" s="13">
        <v>1.5</v>
      </c>
      <c r="G391" s="13">
        <v>4.9</v>
      </c>
      <c r="H391" s="8" t="str">
        <f t="shared" si="10"/>
        <v> </v>
      </c>
      <c r="I391" s="8">
        <f t="shared" si="11"/>
        <v>0</v>
      </c>
    </row>
    <row r="392" spans="1:9">
      <c r="A392" s="3">
        <v>43482.6623091062</v>
      </c>
      <c r="B392" s="12" t="s">
        <v>2</v>
      </c>
      <c r="C392" s="12" t="s">
        <v>33</v>
      </c>
      <c r="D392" s="12" t="s">
        <v>33</v>
      </c>
      <c r="E392" s="13">
        <v>5.4</v>
      </c>
      <c r="F392" s="13">
        <v>1.2</v>
      </c>
      <c r="G392" s="13">
        <v>4.2</v>
      </c>
      <c r="H392" s="8" t="str">
        <f t="shared" si="10"/>
        <v> </v>
      </c>
      <c r="I392" s="8">
        <f t="shared" si="11"/>
        <v>0</v>
      </c>
    </row>
    <row r="393" spans="1:9">
      <c r="A393" s="3">
        <v>43482.6664499158</v>
      </c>
      <c r="B393" s="12" t="s">
        <v>4</v>
      </c>
      <c r="C393" s="12" t="s">
        <v>33</v>
      </c>
      <c r="D393" s="12" t="s">
        <v>33</v>
      </c>
      <c r="E393" s="13">
        <v>7.4</v>
      </c>
      <c r="F393" s="13">
        <v>1.7</v>
      </c>
      <c r="G393" s="13">
        <v>5.7</v>
      </c>
      <c r="H393" s="8" t="str">
        <f t="shared" si="10"/>
        <v> </v>
      </c>
      <c r="I393" s="8">
        <f t="shared" si="11"/>
        <v>0</v>
      </c>
    </row>
    <row r="394" spans="1:9">
      <c r="A394" s="3">
        <v>43482.6697542298</v>
      </c>
      <c r="B394" s="12" t="s">
        <v>2</v>
      </c>
      <c r="C394" s="12" t="s">
        <v>5</v>
      </c>
      <c r="D394" s="12" t="s">
        <v>33</v>
      </c>
      <c r="E394" s="13">
        <v>5.4</v>
      </c>
      <c r="F394" s="13">
        <v>3.2</v>
      </c>
      <c r="G394" s="13">
        <v>2.2</v>
      </c>
      <c r="H394" s="8" t="str">
        <f t="shared" si="10"/>
        <v>S</v>
      </c>
      <c r="I394" s="8">
        <f t="shared" si="11"/>
        <v>1</v>
      </c>
    </row>
    <row r="395" spans="1:9">
      <c r="A395" s="3">
        <v>43482.6741575738</v>
      </c>
      <c r="B395" s="12" t="s">
        <v>2</v>
      </c>
      <c r="C395" s="12" t="s">
        <v>33</v>
      </c>
      <c r="D395" s="12" t="s">
        <v>33</v>
      </c>
      <c r="E395" s="13">
        <v>5.4</v>
      </c>
      <c r="F395" s="13">
        <v>1.2</v>
      </c>
      <c r="G395" s="13">
        <v>4.2</v>
      </c>
      <c r="H395" s="8" t="str">
        <f t="shared" si="10"/>
        <v> </v>
      </c>
      <c r="I395" s="8">
        <f t="shared" si="11"/>
        <v>0</v>
      </c>
    </row>
    <row r="396" spans="1:9">
      <c r="A396" s="3">
        <v>43482.6788852648</v>
      </c>
      <c r="B396" s="12" t="s">
        <v>4</v>
      </c>
      <c r="C396" s="12" t="s">
        <v>5</v>
      </c>
      <c r="D396" s="12" t="s">
        <v>33</v>
      </c>
      <c r="E396" s="13">
        <v>12.3</v>
      </c>
      <c r="F396" s="13">
        <v>3.7</v>
      </c>
      <c r="G396" s="13">
        <v>8.6</v>
      </c>
      <c r="H396" s="8" t="str">
        <f t="shared" ref="H396:H459" si="12">IF(C396="Yes",B396," ")</f>
        <v>L</v>
      </c>
      <c r="I396" s="8">
        <f t="shared" ref="I396:I459" si="13">IF(H396="S",1,IF(H396="M",2,IF(H396="L",3,0)))</f>
        <v>3</v>
      </c>
    </row>
    <row r="397" spans="1:9">
      <c r="A397" s="3">
        <v>43482.6828216901</v>
      </c>
      <c r="B397" s="12" t="s">
        <v>3</v>
      </c>
      <c r="C397" s="12" t="s">
        <v>5</v>
      </c>
      <c r="D397" s="12" t="s">
        <v>33</v>
      </c>
      <c r="E397" s="13">
        <v>11.3</v>
      </c>
      <c r="F397" s="13">
        <v>3.5</v>
      </c>
      <c r="G397" s="13">
        <v>7.8</v>
      </c>
      <c r="H397" s="8" t="str">
        <f t="shared" si="12"/>
        <v>M</v>
      </c>
      <c r="I397" s="8">
        <f t="shared" si="13"/>
        <v>2</v>
      </c>
    </row>
    <row r="398" spans="1:9">
      <c r="A398" s="3">
        <v>43482.6891333609</v>
      </c>
      <c r="B398" s="12" t="s">
        <v>3</v>
      </c>
      <c r="C398" s="12" t="s">
        <v>33</v>
      </c>
      <c r="D398" s="12" t="s">
        <v>33</v>
      </c>
      <c r="E398" s="13">
        <v>6.4</v>
      </c>
      <c r="F398" s="13">
        <v>1.5</v>
      </c>
      <c r="G398" s="13">
        <v>4.9</v>
      </c>
      <c r="H398" s="8" t="str">
        <f t="shared" si="12"/>
        <v> </v>
      </c>
      <c r="I398" s="8">
        <f t="shared" si="13"/>
        <v>0</v>
      </c>
    </row>
    <row r="399" spans="1:9">
      <c r="A399" s="3">
        <v>43482.6967778223</v>
      </c>
      <c r="B399" s="12" t="s">
        <v>3</v>
      </c>
      <c r="C399" s="12" t="s">
        <v>33</v>
      </c>
      <c r="D399" s="12" t="s">
        <v>33</v>
      </c>
      <c r="E399" s="13">
        <v>6.4</v>
      </c>
      <c r="F399" s="13">
        <v>1.5</v>
      </c>
      <c r="G399" s="13">
        <v>4.9</v>
      </c>
      <c r="H399" s="8" t="str">
        <f t="shared" si="12"/>
        <v> </v>
      </c>
      <c r="I399" s="8">
        <f t="shared" si="13"/>
        <v>0</v>
      </c>
    </row>
    <row r="400" spans="1:9">
      <c r="A400" s="3">
        <v>43482.7157527237</v>
      </c>
      <c r="B400" s="12" t="s">
        <v>3</v>
      </c>
      <c r="C400" s="12" t="s">
        <v>33</v>
      </c>
      <c r="D400" s="12" t="s">
        <v>33</v>
      </c>
      <c r="E400" s="13">
        <v>6.4</v>
      </c>
      <c r="F400" s="13">
        <v>1.5</v>
      </c>
      <c r="G400" s="13">
        <v>4.9</v>
      </c>
      <c r="H400" s="8" t="str">
        <f t="shared" si="12"/>
        <v> </v>
      </c>
      <c r="I400" s="8">
        <f t="shared" si="13"/>
        <v>0</v>
      </c>
    </row>
    <row r="401" spans="1:9">
      <c r="A401" s="3">
        <v>43482.7163755171</v>
      </c>
      <c r="B401" s="12" t="s">
        <v>3</v>
      </c>
      <c r="C401" s="12" t="s">
        <v>33</v>
      </c>
      <c r="D401" s="12" t="s">
        <v>33</v>
      </c>
      <c r="E401" s="13">
        <v>6.4</v>
      </c>
      <c r="F401" s="13">
        <v>1.5</v>
      </c>
      <c r="G401" s="13">
        <v>4.9</v>
      </c>
      <c r="H401" s="8" t="str">
        <f t="shared" si="12"/>
        <v> </v>
      </c>
      <c r="I401" s="8">
        <f t="shared" si="13"/>
        <v>0</v>
      </c>
    </row>
    <row r="402" spans="1:9">
      <c r="A402" s="3">
        <v>43482.7164663554</v>
      </c>
      <c r="B402" s="12" t="s">
        <v>4</v>
      </c>
      <c r="C402" s="12" t="s">
        <v>33</v>
      </c>
      <c r="D402" s="12" t="s">
        <v>33</v>
      </c>
      <c r="E402" s="13">
        <v>7.4</v>
      </c>
      <c r="F402" s="13">
        <v>1.7</v>
      </c>
      <c r="G402" s="13">
        <v>5.7</v>
      </c>
      <c r="H402" s="8" t="str">
        <f t="shared" si="12"/>
        <v> </v>
      </c>
      <c r="I402" s="8">
        <f t="shared" si="13"/>
        <v>0</v>
      </c>
    </row>
    <row r="403" spans="1:9">
      <c r="A403" s="3">
        <v>43482.718745065</v>
      </c>
      <c r="B403" s="12" t="s">
        <v>3</v>
      </c>
      <c r="C403" s="12" t="s">
        <v>33</v>
      </c>
      <c r="D403" s="12" t="s">
        <v>33</v>
      </c>
      <c r="E403" s="13">
        <v>6.4</v>
      </c>
      <c r="F403" s="13">
        <v>1.5</v>
      </c>
      <c r="G403" s="13">
        <v>4.9</v>
      </c>
      <c r="H403" s="8" t="str">
        <f t="shared" si="12"/>
        <v> </v>
      </c>
      <c r="I403" s="8">
        <f t="shared" si="13"/>
        <v>0</v>
      </c>
    </row>
    <row r="404" spans="1:9">
      <c r="A404" s="3">
        <v>43482.7235018714</v>
      </c>
      <c r="B404" s="12" t="s">
        <v>3</v>
      </c>
      <c r="C404" s="12" t="s">
        <v>33</v>
      </c>
      <c r="D404" s="12" t="s">
        <v>33</v>
      </c>
      <c r="E404" s="13">
        <v>6.4</v>
      </c>
      <c r="F404" s="13">
        <v>1.5</v>
      </c>
      <c r="G404" s="13">
        <v>4.9</v>
      </c>
      <c r="H404" s="8" t="str">
        <f t="shared" si="12"/>
        <v> </v>
      </c>
      <c r="I404" s="8">
        <f t="shared" si="13"/>
        <v>0</v>
      </c>
    </row>
    <row r="405" spans="1:9">
      <c r="A405" s="3">
        <v>43482.7336313621</v>
      </c>
      <c r="B405" s="12" t="s">
        <v>3</v>
      </c>
      <c r="C405" s="12" t="s">
        <v>5</v>
      </c>
      <c r="D405" s="12" t="s">
        <v>33</v>
      </c>
      <c r="E405" s="13">
        <v>11.3</v>
      </c>
      <c r="F405" s="13">
        <v>3.5</v>
      </c>
      <c r="G405" s="13">
        <v>7.8</v>
      </c>
      <c r="H405" s="8" t="str">
        <f t="shared" si="12"/>
        <v>M</v>
      </c>
      <c r="I405" s="8">
        <f t="shared" si="13"/>
        <v>2</v>
      </c>
    </row>
    <row r="406" spans="1:9">
      <c r="A406" s="3">
        <v>43482.7441853201</v>
      </c>
      <c r="B406" s="12" t="s">
        <v>3</v>
      </c>
      <c r="C406" s="12" t="s">
        <v>33</v>
      </c>
      <c r="D406" s="12" t="s">
        <v>33</v>
      </c>
      <c r="E406" s="13">
        <v>6.4</v>
      </c>
      <c r="F406" s="13">
        <v>1.5</v>
      </c>
      <c r="G406" s="13">
        <v>4.9</v>
      </c>
      <c r="H406" s="8" t="str">
        <f t="shared" si="12"/>
        <v> </v>
      </c>
      <c r="I406" s="8">
        <f t="shared" si="13"/>
        <v>0</v>
      </c>
    </row>
    <row r="407" spans="1:9">
      <c r="A407" s="3">
        <v>43482.7444253604</v>
      </c>
      <c r="B407" s="12" t="s">
        <v>4</v>
      </c>
      <c r="C407" s="12" t="s">
        <v>33</v>
      </c>
      <c r="D407" s="12" t="s">
        <v>5</v>
      </c>
      <c r="E407" s="13">
        <v>7.4</v>
      </c>
      <c r="F407" s="13">
        <v>1.7</v>
      </c>
      <c r="G407" s="13">
        <v>5.7</v>
      </c>
      <c r="H407" s="8" t="str">
        <f t="shared" si="12"/>
        <v> </v>
      </c>
      <c r="I407" s="8">
        <f t="shared" si="13"/>
        <v>0</v>
      </c>
    </row>
    <row r="408" spans="1:9">
      <c r="A408" s="3">
        <v>43482.7531844648</v>
      </c>
      <c r="B408" s="12" t="s">
        <v>3</v>
      </c>
      <c r="C408" s="12" t="s">
        <v>33</v>
      </c>
      <c r="D408" s="12" t="s">
        <v>33</v>
      </c>
      <c r="E408" s="13">
        <v>6.4</v>
      </c>
      <c r="F408" s="13">
        <v>1.5</v>
      </c>
      <c r="G408" s="13">
        <v>4.9</v>
      </c>
      <c r="H408" s="8" t="str">
        <f t="shared" si="12"/>
        <v> </v>
      </c>
      <c r="I408" s="8">
        <f t="shared" si="13"/>
        <v>0</v>
      </c>
    </row>
    <row r="409" spans="1:9">
      <c r="A409" s="3">
        <v>43482.7555185486</v>
      </c>
      <c r="B409" s="12" t="s">
        <v>3</v>
      </c>
      <c r="C409" s="12" t="s">
        <v>33</v>
      </c>
      <c r="D409" s="12" t="s">
        <v>33</v>
      </c>
      <c r="E409" s="13">
        <v>6.4</v>
      </c>
      <c r="F409" s="13">
        <v>1.5</v>
      </c>
      <c r="G409" s="13">
        <v>4.9</v>
      </c>
      <c r="H409" s="8" t="str">
        <f t="shared" si="12"/>
        <v> </v>
      </c>
      <c r="I409" s="8">
        <f t="shared" si="13"/>
        <v>0</v>
      </c>
    </row>
    <row r="410" spans="1:9">
      <c r="A410" s="3">
        <v>43482.7627457175</v>
      </c>
      <c r="B410" s="12" t="s">
        <v>4</v>
      </c>
      <c r="C410" s="12" t="s">
        <v>33</v>
      </c>
      <c r="D410" s="12" t="s">
        <v>33</v>
      </c>
      <c r="E410" s="13">
        <v>7.4</v>
      </c>
      <c r="F410" s="13">
        <v>1.7</v>
      </c>
      <c r="G410" s="13">
        <v>5.7</v>
      </c>
      <c r="H410" s="8" t="str">
        <f t="shared" si="12"/>
        <v> </v>
      </c>
      <c r="I410" s="8">
        <f t="shared" si="13"/>
        <v>0</v>
      </c>
    </row>
    <row r="411" spans="1:9">
      <c r="A411" s="3">
        <v>43482.7635291277</v>
      </c>
      <c r="B411" s="12" t="s">
        <v>2</v>
      </c>
      <c r="C411" s="12" t="s">
        <v>5</v>
      </c>
      <c r="D411" s="12" t="s">
        <v>33</v>
      </c>
      <c r="E411" s="13">
        <v>5.4</v>
      </c>
      <c r="F411" s="13">
        <v>3.2</v>
      </c>
      <c r="G411" s="13">
        <v>2.2</v>
      </c>
      <c r="H411" s="8" t="str">
        <f t="shared" si="12"/>
        <v>S</v>
      </c>
      <c r="I411" s="8">
        <f t="shared" si="13"/>
        <v>1</v>
      </c>
    </row>
    <row r="412" spans="1:9">
      <c r="A412" s="3">
        <v>43482.7638417281</v>
      </c>
      <c r="B412" s="12" t="s">
        <v>3</v>
      </c>
      <c r="C412" s="12" t="s">
        <v>33</v>
      </c>
      <c r="D412" s="12" t="s">
        <v>33</v>
      </c>
      <c r="E412" s="13">
        <v>6.4</v>
      </c>
      <c r="F412" s="13">
        <v>1.5</v>
      </c>
      <c r="G412" s="13">
        <v>4.9</v>
      </c>
      <c r="H412" s="8" t="str">
        <f t="shared" si="12"/>
        <v> </v>
      </c>
      <c r="I412" s="8">
        <f t="shared" si="13"/>
        <v>0</v>
      </c>
    </row>
    <row r="413" spans="1:9">
      <c r="A413" s="3">
        <v>43482.7815839314</v>
      </c>
      <c r="B413" s="12" t="s">
        <v>4</v>
      </c>
      <c r="C413" s="12" t="s">
        <v>33</v>
      </c>
      <c r="D413" s="12" t="s">
        <v>33</v>
      </c>
      <c r="E413" s="13">
        <v>7.4</v>
      </c>
      <c r="F413" s="13">
        <v>1.7</v>
      </c>
      <c r="G413" s="13">
        <v>5.7</v>
      </c>
      <c r="H413" s="8" t="str">
        <f t="shared" si="12"/>
        <v> </v>
      </c>
      <c r="I413" s="8">
        <f t="shared" si="13"/>
        <v>0</v>
      </c>
    </row>
    <row r="414" spans="1:9">
      <c r="A414" s="3">
        <v>43482.7885515574</v>
      </c>
      <c r="B414" s="12" t="s">
        <v>4</v>
      </c>
      <c r="C414" s="12" t="s">
        <v>33</v>
      </c>
      <c r="D414" s="12" t="s">
        <v>33</v>
      </c>
      <c r="E414" s="13">
        <v>7.4</v>
      </c>
      <c r="F414" s="13">
        <v>1.7</v>
      </c>
      <c r="G414" s="13">
        <v>5.7</v>
      </c>
      <c r="H414" s="8" t="str">
        <f t="shared" si="12"/>
        <v> </v>
      </c>
      <c r="I414" s="8">
        <f t="shared" si="13"/>
        <v>0</v>
      </c>
    </row>
    <row r="415" spans="1:9">
      <c r="A415" s="3">
        <v>43482.7909529565</v>
      </c>
      <c r="B415" s="12" t="s">
        <v>4</v>
      </c>
      <c r="C415" s="12" t="s">
        <v>5</v>
      </c>
      <c r="D415" s="12" t="s">
        <v>33</v>
      </c>
      <c r="E415" s="13">
        <v>12.3</v>
      </c>
      <c r="F415" s="13">
        <v>3.7</v>
      </c>
      <c r="G415" s="13">
        <v>8.6</v>
      </c>
      <c r="H415" s="8" t="str">
        <f t="shared" si="12"/>
        <v>L</v>
      </c>
      <c r="I415" s="8">
        <f t="shared" si="13"/>
        <v>3</v>
      </c>
    </row>
    <row r="416" spans="1:9">
      <c r="A416" s="3">
        <v>43482.7959915114</v>
      </c>
      <c r="B416" s="12" t="s">
        <v>3</v>
      </c>
      <c r="C416" s="12" t="s">
        <v>33</v>
      </c>
      <c r="D416" s="12" t="s">
        <v>33</v>
      </c>
      <c r="E416" s="13">
        <v>6.4</v>
      </c>
      <c r="F416" s="13">
        <v>1.5</v>
      </c>
      <c r="G416" s="13">
        <v>4.9</v>
      </c>
      <c r="H416" s="8" t="str">
        <f t="shared" si="12"/>
        <v> </v>
      </c>
      <c r="I416" s="8">
        <f t="shared" si="13"/>
        <v>0</v>
      </c>
    </row>
    <row r="417" spans="1:9">
      <c r="A417" s="3">
        <v>43482.7969745761</v>
      </c>
      <c r="B417" s="12" t="s">
        <v>3</v>
      </c>
      <c r="C417" s="12" t="s">
        <v>33</v>
      </c>
      <c r="D417" s="12" t="s">
        <v>33</v>
      </c>
      <c r="E417" s="13">
        <v>6.4</v>
      </c>
      <c r="F417" s="13">
        <v>1.5</v>
      </c>
      <c r="G417" s="13">
        <v>4.9</v>
      </c>
      <c r="H417" s="8" t="str">
        <f t="shared" si="12"/>
        <v> </v>
      </c>
      <c r="I417" s="8">
        <f t="shared" si="13"/>
        <v>0</v>
      </c>
    </row>
    <row r="418" spans="1:9">
      <c r="A418" s="3">
        <v>43482.8059287435</v>
      </c>
      <c r="B418" s="12" t="s">
        <v>4</v>
      </c>
      <c r="C418" s="12" t="s">
        <v>33</v>
      </c>
      <c r="D418" s="12" t="s">
        <v>5</v>
      </c>
      <c r="E418" s="13">
        <v>7.4</v>
      </c>
      <c r="F418" s="13">
        <v>1.7</v>
      </c>
      <c r="G418" s="13">
        <v>5.7</v>
      </c>
      <c r="H418" s="8" t="str">
        <f t="shared" si="12"/>
        <v> </v>
      </c>
      <c r="I418" s="8">
        <f t="shared" si="13"/>
        <v>0</v>
      </c>
    </row>
    <row r="419" spans="1:9">
      <c r="A419" s="3">
        <v>43482.8068461599</v>
      </c>
      <c r="B419" s="12" t="s">
        <v>3</v>
      </c>
      <c r="C419" s="12" t="s">
        <v>33</v>
      </c>
      <c r="D419" s="12" t="s">
        <v>33</v>
      </c>
      <c r="E419" s="13">
        <v>6.4</v>
      </c>
      <c r="F419" s="13">
        <v>1.5</v>
      </c>
      <c r="G419" s="13">
        <v>4.9</v>
      </c>
      <c r="H419" s="8" t="str">
        <f t="shared" si="12"/>
        <v> </v>
      </c>
      <c r="I419" s="8">
        <f t="shared" si="13"/>
        <v>0</v>
      </c>
    </row>
    <row r="420" spans="1:9">
      <c r="A420" s="3">
        <v>43482.8068982959</v>
      </c>
      <c r="B420" s="12" t="s">
        <v>3</v>
      </c>
      <c r="C420" s="12" t="s">
        <v>33</v>
      </c>
      <c r="D420" s="12" t="s">
        <v>33</v>
      </c>
      <c r="E420" s="13">
        <v>6.4</v>
      </c>
      <c r="F420" s="13">
        <v>1.5</v>
      </c>
      <c r="G420" s="13">
        <v>4.9</v>
      </c>
      <c r="H420" s="8" t="str">
        <f t="shared" si="12"/>
        <v> </v>
      </c>
      <c r="I420" s="8">
        <f t="shared" si="13"/>
        <v>0</v>
      </c>
    </row>
    <row r="421" spans="1:9">
      <c r="A421" s="3">
        <v>43482.8177466406</v>
      </c>
      <c r="B421" s="12" t="s">
        <v>2</v>
      </c>
      <c r="C421" s="12" t="s">
        <v>5</v>
      </c>
      <c r="D421" s="12" t="s">
        <v>33</v>
      </c>
      <c r="E421" s="13">
        <v>5.4</v>
      </c>
      <c r="F421" s="13">
        <v>3.2</v>
      </c>
      <c r="G421" s="13">
        <v>2.2</v>
      </c>
      <c r="H421" s="8" t="str">
        <f t="shared" si="12"/>
        <v>S</v>
      </c>
      <c r="I421" s="8">
        <f t="shared" si="13"/>
        <v>1</v>
      </c>
    </row>
    <row r="422" spans="1:9">
      <c r="A422" s="3">
        <v>43482.8256143837</v>
      </c>
      <c r="B422" s="12" t="s">
        <v>4</v>
      </c>
      <c r="C422" s="12" t="s">
        <v>33</v>
      </c>
      <c r="D422" s="12" t="s">
        <v>5</v>
      </c>
      <c r="E422" s="13">
        <v>7.4</v>
      </c>
      <c r="F422" s="13">
        <v>1.7</v>
      </c>
      <c r="G422" s="13">
        <v>5.7</v>
      </c>
      <c r="H422" s="8" t="str">
        <f t="shared" si="12"/>
        <v> </v>
      </c>
      <c r="I422" s="8">
        <f t="shared" si="13"/>
        <v>0</v>
      </c>
    </row>
    <row r="423" spans="1:9">
      <c r="A423" s="3">
        <v>43482.8263519984</v>
      </c>
      <c r="B423" s="12" t="s">
        <v>3</v>
      </c>
      <c r="C423" s="12" t="s">
        <v>33</v>
      </c>
      <c r="D423" s="12" t="s">
        <v>33</v>
      </c>
      <c r="E423" s="13">
        <v>6.4</v>
      </c>
      <c r="F423" s="13">
        <v>1.5</v>
      </c>
      <c r="G423" s="13">
        <v>4.9</v>
      </c>
      <c r="H423" s="8" t="str">
        <f t="shared" si="12"/>
        <v> </v>
      </c>
      <c r="I423" s="8">
        <f t="shared" si="13"/>
        <v>0</v>
      </c>
    </row>
    <row r="424" spans="1:9">
      <c r="A424" s="3">
        <v>43482.8272482049</v>
      </c>
      <c r="B424" s="12" t="s">
        <v>4</v>
      </c>
      <c r="C424" s="12" t="s">
        <v>5</v>
      </c>
      <c r="D424" s="12" t="s">
        <v>5</v>
      </c>
      <c r="E424" s="13">
        <v>14.75</v>
      </c>
      <c r="F424" s="13">
        <v>3.7</v>
      </c>
      <c r="G424" s="13">
        <v>11.05</v>
      </c>
      <c r="H424" s="8" t="str">
        <f t="shared" si="12"/>
        <v>L</v>
      </c>
      <c r="I424" s="8">
        <f t="shared" si="13"/>
        <v>3</v>
      </c>
    </row>
    <row r="425" spans="1:9">
      <c r="A425" s="3">
        <v>43482.8347039923</v>
      </c>
      <c r="B425" s="12" t="s">
        <v>2</v>
      </c>
      <c r="C425" s="12" t="s">
        <v>33</v>
      </c>
      <c r="D425" s="12" t="s">
        <v>33</v>
      </c>
      <c r="E425" s="13">
        <v>5.4</v>
      </c>
      <c r="F425" s="13">
        <v>1.2</v>
      </c>
      <c r="G425" s="13">
        <v>4.2</v>
      </c>
      <c r="H425" s="8" t="str">
        <f t="shared" si="12"/>
        <v> </v>
      </c>
      <c r="I425" s="8">
        <f t="shared" si="13"/>
        <v>0</v>
      </c>
    </row>
    <row r="426" spans="1:9">
      <c r="A426" s="3">
        <v>43482.8348547504</v>
      </c>
      <c r="B426" s="12" t="s">
        <v>4</v>
      </c>
      <c r="C426" s="12" t="s">
        <v>33</v>
      </c>
      <c r="D426" s="12" t="s">
        <v>5</v>
      </c>
      <c r="E426" s="13">
        <v>7.4</v>
      </c>
      <c r="F426" s="13">
        <v>1.7</v>
      </c>
      <c r="G426" s="13">
        <v>5.7</v>
      </c>
      <c r="H426" s="8" t="str">
        <f t="shared" si="12"/>
        <v> </v>
      </c>
      <c r="I426" s="8">
        <f t="shared" si="13"/>
        <v>0</v>
      </c>
    </row>
    <row r="427" spans="1:9">
      <c r="A427" s="3">
        <v>43482.8352754283</v>
      </c>
      <c r="B427" s="12" t="s">
        <v>4</v>
      </c>
      <c r="C427" s="12" t="s">
        <v>33</v>
      </c>
      <c r="D427" s="12" t="s">
        <v>5</v>
      </c>
      <c r="E427" s="13">
        <v>7.4</v>
      </c>
      <c r="F427" s="13">
        <v>1.7</v>
      </c>
      <c r="G427" s="13">
        <v>5.7</v>
      </c>
      <c r="H427" s="8" t="str">
        <f t="shared" si="12"/>
        <v> </v>
      </c>
      <c r="I427" s="8">
        <f t="shared" si="13"/>
        <v>0</v>
      </c>
    </row>
    <row r="428" spans="1:9">
      <c r="A428" s="3">
        <v>43482.8368504937</v>
      </c>
      <c r="B428" s="12" t="s">
        <v>4</v>
      </c>
      <c r="C428" s="12" t="s">
        <v>5</v>
      </c>
      <c r="D428" s="12" t="s">
        <v>5</v>
      </c>
      <c r="E428" s="13">
        <v>14.75</v>
      </c>
      <c r="F428" s="13">
        <v>3.7</v>
      </c>
      <c r="G428" s="13">
        <v>11.05</v>
      </c>
      <c r="H428" s="8" t="str">
        <f t="shared" si="12"/>
        <v>L</v>
      </c>
      <c r="I428" s="8">
        <f t="shared" si="13"/>
        <v>3</v>
      </c>
    </row>
    <row r="429" spans="1:9">
      <c r="A429" s="3">
        <v>43482.8390791773</v>
      </c>
      <c r="B429" s="12" t="s">
        <v>3</v>
      </c>
      <c r="C429" s="12" t="s">
        <v>33</v>
      </c>
      <c r="D429" s="12" t="s">
        <v>33</v>
      </c>
      <c r="E429" s="13">
        <v>6.4</v>
      </c>
      <c r="F429" s="13">
        <v>1.5</v>
      </c>
      <c r="G429" s="13">
        <v>4.9</v>
      </c>
      <c r="H429" s="8" t="str">
        <f t="shared" si="12"/>
        <v> </v>
      </c>
      <c r="I429" s="8">
        <f t="shared" si="13"/>
        <v>0</v>
      </c>
    </row>
    <row r="430" spans="1:9">
      <c r="A430" s="3">
        <v>43482.8476270786</v>
      </c>
      <c r="B430" s="12" t="s">
        <v>3</v>
      </c>
      <c r="C430" s="12" t="s">
        <v>33</v>
      </c>
      <c r="D430" s="12" t="s">
        <v>33</v>
      </c>
      <c r="E430" s="13">
        <v>6.4</v>
      </c>
      <c r="F430" s="13">
        <v>1.5</v>
      </c>
      <c r="G430" s="13">
        <v>4.9</v>
      </c>
      <c r="H430" s="8" t="str">
        <f t="shared" si="12"/>
        <v> </v>
      </c>
      <c r="I430" s="8">
        <f t="shared" si="13"/>
        <v>0</v>
      </c>
    </row>
    <row r="431" spans="1:9">
      <c r="A431" s="3">
        <v>43482.8487578814</v>
      </c>
      <c r="B431" s="12" t="s">
        <v>4</v>
      </c>
      <c r="C431" s="12" t="s">
        <v>33</v>
      </c>
      <c r="D431" s="12" t="s">
        <v>33</v>
      </c>
      <c r="E431" s="13">
        <v>7.4</v>
      </c>
      <c r="F431" s="13">
        <v>1.7</v>
      </c>
      <c r="G431" s="13">
        <v>5.7</v>
      </c>
      <c r="H431" s="8" t="str">
        <f t="shared" si="12"/>
        <v> </v>
      </c>
      <c r="I431" s="8">
        <f t="shared" si="13"/>
        <v>0</v>
      </c>
    </row>
    <row r="432" spans="1:9">
      <c r="A432" s="3">
        <v>43482.8538920554</v>
      </c>
      <c r="B432" s="12" t="s">
        <v>3</v>
      </c>
      <c r="C432" s="12" t="s">
        <v>5</v>
      </c>
      <c r="D432" s="12" t="s">
        <v>33</v>
      </c>
      <c r="E432" s="13">
        <v>11.3</v>
      </c>
      <c r="F432" s="13">
        <v>3.5</v>
      </c>
      <c r="G432" s="13">
        <v>7.8</v>
      </c>
      <c r="H432" s="8" t="str">
        <f t="shared" si="12"/>
        <v>M</v>
      </c>
      <c r="I432" s="8">
        <f t="shared" si="13"/>
        <v>2</v>
      </c>
    </row>
    <row r="433" spans="1:9">
      <c r="A433" s="3">
        <v>43482.8716480157</v>
      </c>
      <c r="B433" s="12" t="s">
        <v>2</v>
      </c>
      <c r="C433" s="12" t="s">
        <v>33</v>
      </c>
      <c r="D433" s="12" t="s">
        <v>33</v>
      </c>
      <c r="E433" s="13">
        <v>5.4</v>
      </c>
      <c r="F433" s="13">
        <v>1.2</v>
      </c>
      <c r="G433" s="13">
        <v>4.2</v>
      </c>
      <c r="H433" s="8" t="str">
        <f t="shared" si="12"/>
        <v> </v>
      </c>
      <c r="I433" s="8">
        <f t="shared" si="13"/>
        <v>0</v>
      </c>
    </row>
    <row r="434" spans="1:9">
      <c r="A434" s="3">
        <v>43482.8796888104</v>
      </c>
      <c r="B434" s="12" t="s">
        <v>3</v>
      </c>
      <c r="C434" s="12" t="s">
        <v>5</v>
      </c>
      <c r="D434" s="12" t="s">
        <v>33</v>
      </c>
      <c r="E434" s="13">
        <v>11.3</v>
      </c>
      <c r="F434" s="13">
        <v>3.5</v>
      </c>
      <c r="G434" s="13">
        <v>7.8</v>
      </c>
      <c r="H434" s="8" t="str">
        <f t="shared" si="12"/>
        <v>M</v>
      </c>
      <c r="I434" s="8">
        <f t="shared" si="13"/>
        <v>2</v>
      </c>
    </row>
    <row r="435" spans="1:9">
      <c r="A435" s="3">
        <v>43482.8857052426</v>
      </c>
      <c r="B435" s="12" t="s">
        <v>2</v>
      </c>
      <c r="C435" s="12" t="s">
        <v>33</v>
      </c>
      <c r="D435" s="12" t="s">
        <v>33</v>
      </c>
      <c r="E435" s="13">
        <v>5.4</v>
      </c>
      <c r="F435" s="13">
        <v>1.2</v>
      </c>
      <c r="G435" s="13">
        <v>4.2</v>
      </c>
      <c r="H435" s="8" t="str">
        <f t="shared" si="12"/>
        <v> </v>
      </c>
      <c r="I435" s="8">
        <f t="shared" si="13"/>
        <v>0</v>
      </c>
    </row>
    <row r="436" spans="1:9">
      <c r="A436" s="3">
        <v>43482.8944171934</v>
      </c>
      <c r="B436" s="12" t="s">
        <v>3</v>
      </c>
      <c r="C436" s="12" t="s">
        <v>5</v>
      </c>
      <c r="D436" s="12" t="s">
        <v>33</v>
      </c>
      <c r="E436" s="13">
        <v>11.3</v>
      </c>
      <c r="F436" s="13">
        <v>3.5</v>
      </c>
      <c r="G436" s="13">
        <v>7.8</v>
      </c>
      <c r="H436" s="8" t="str">
        <f t="shared" si="12"/>
        <v>M</v>
      </c>
      <c r="I436" s="8">
        <f t="shared" si="13"/>
        <v>2</v>
      </c>
    </row>
    <row r="437" spans="1:9">
      <c r="A437" s="3">
        <v>43482.9023416618</v>
      </c>
      <c r="B437" s="12" t="s">
        <v>3</v>
      </c>
      <c r="C437" s="12" t="s">
        <v>5</v>
      </c>
      <c r="D437" s="12" t="s">
        <v>33</v>
      </c>
      <c r="E437" s="13">
        <v>11.3</v>
      </c>
      <c r="F437" s="13">
        <v>3.5</v>
      </c>
      <c r="G437" s="13">
        <v>7.8</v>
      </c>
      <c r="H437" s="8" t="str">
        <f t="shared" si="12"/>
        <v>M</v>
      </c>
      <c r="I437" s="8">
        <f t="shared" si="13"/>
        <v>2</v>
      </c>
    </row>
    <row r="438" spans="1:9">
      <c r="A438" s="3">
        <v>43482.9049694532</v>
      </c>
      <c r="B438" s="12" t="s">
        <v>4</v>
      </c>
      <c r="C438" s="12" t="s">
        <v>33</v>
      </c>
      <c r="D438" s="12" t="s">
        <v>5</v>
      </c>
      <c r="E438" s="13">
        <v>7.4</v>
      </c>
      <c r="F438" s="13">
        <v>1.7</v>
      </c>
      <c r="G438" s="13">
        <v>5.7</v>
      </c>
      <c r="H438" s="8" t="str">
        <f t="shared" si="12"/>
        <v> </v>
      </c>
      <c r="I438" s="8">
        <f t="shared" si="13"/>
        <v>0</v>
      </c>
    </row>
    <row r="439" spans="1:9">
      <c r="A439" s="3">
        <v>43482.9148212774</v>
      </c>
      <c r="B439" s="12" t="s">
        <v>3</v>
      </c>
      <c r="C439" s="12" t="s">
        <v>33</v>
      </c>
      <c r="D439" s="12" t="s">
        <v>33</v>
      </c>
      <c r="E439" s="13">
        <v>6.4</v>
      </c>
      <c r="F439" s="13">
        <v>1.5</v>
      </c>
      <c r="G439" s="13">
        <v>4.9</v>
      </c>
      <c r="H439" s="8" t="str">
        <f t="shared" si="12"/>
        <v> </v>
      </c>
      <c r="I439" s="8">
        <f t="shared" si="13"/>
        <v>0</v>
      </c>
    </row>
    <row r="440" spans="1:9">
      <c r="A440" s="3">
        <v>43482.9248848458</v>
      </c>
      <c r="B440" s="12" t="s">
        <v>4</v>
      </c>
      <c r="C440" s="12" t="s">
        <v>33</v>
      </c>
      <c r="D440" s="12" t="s">
        <v>33</v>
      </c>
      <c r="E440" s="13">
        <v>7.4</v>
      </c>
      <c r="F440" s="13">
        <v>1.7</v>
      </c>
      <c r="G440" s="13">
        <v>5.7</v>
      </c>
      <c r="H440" s="8" t="str">
        <f t="shared" si="12"/>
        <v> </v>
      </c>
      <c r="I440" s="8">
        <f t="shared" si="13"/>
        <v>0</v>
      </c>
    </row>
    <row r="441" spans="1:9">
      <c r="A441" s="3">
        <v>43482.9326774205</v>
      </c>
      <c r="B441" s="12" t="s">
        <v>4</v>
      </c>
      <c r="C441" s="12" t="s">
        <v>33</v>
      </c>
      <c r="D441" s="12" t="s">
        <v>5</v>
      </c>
      <c r="E441" s="13">
        <v>7.4</v>
      </c>
      <c r="F441" s="13">
        <v>1.7</v>
      </c>
      <c r="G441" s="13">
        <v>5.7</v>
      </c>
      <c r="H441" s="8" t="str">
        <f t="shared" si="12"/>
        <v> </v>
      </c>
      <c r="I441" s="8">
        <f t="shared" si="13"/>
        <v>0</v>
      </c>
    </row>
    <row r="442" spans="1:9">
      <c r="A442" s="3">
        <v>43482.9391297464</v>
      </c>
      <c r="B442" s="12" t="s">
        <v>3</v>
      </c>
      <c r="C442" s="12" t="s">
        <v>5</v>
      </c>
      <c r="D442" s="12" t="s">
        <v>33</v>
      </c>
      <c r="E442" s="13">
        <v>11.3</v>
      </c>
      <c r="F442" s="13">
        <v>3.5</v>
      </c>
      <c r="G442" s="13">
        <v>7.8</v>
      </c>
      <c r="H442" s="8" t="str">
        <f t="shared" si="12"/>
        <v>M</v>
      </c>
      <c r="I442" s="8">
        <f t="shared" si="13"/>
        <v>2</v>
      </c>
    </row>
    <row r="443" spans="1:9">
      <c r="A443" s="3">
        <v>43482.947557308</v>
      </c>
      <c r="B443" s="12" t="s">
        <v>4</v>
      </c>
      <c r="C443" s="12" t="s">
        <v>33</v>
      </c>
      <c r="D443" s="12" t="s">
        <v>33</v>
      </c>
      <c r="E443" s="13">
        <v>7.4</v>
      </c>
      <c r="F443" s="13">
        <v>1.7</v>
      </c>
      <c r="G443" s="13">
        <v>5.7</v>
      </c>
      <c r="H443" s="8" t="str">
        <f t="shared" si="12"/>
        <v> </v>
      </c>
      <c r="I443" s="8">
        <f t="shared" si="13"/>
        <v>0</v>
      </c>
    </row>
    <row r="444" spans="1:9">
      <c r="A444" s="3">
        <v>43482.9498283314</v>
      </c>
      <c r="B444" s="12" t="s">
        <v>3</v>
      </c>
      <c r="C444" s="12" t="s">
        <v>33</v>
      </c>
      <c r="D444" s="12" t="s">
        <v>33</v>
      </c>
      <c r="E444" s="13">
        <v>6.4</v>
      </c>
      <c r="F444" s="13">
        <v>1.5</v>
      </c>
      <c r="G444" s="13">
        <v>4.9</v>
      </c>
      <c r="H444" s="8" t="str">
        <f t="shared" si="12"/>
        <v> </v>
      </c>
      <c r="I444" s="8">
        <f t="shared" si="13"/>
        <v>0</v>
      </c>
    </row>
    <row r="445" spans="1:9">
      <c r="A445" s="3">
        <v>43482.9546819162</v>
      </c>
      <c r="B445" s="12" t="s">
        <v>2</v>
      </c>
      <c r="C445" s="12" t="s">
        <v>33</v>
      </c>
      <c r="D445" s="12" t="s">
        <v>33</v>
      </c>
      <c r="E445" s="13">
        <v>5.4</v>
      </c>
      <c r="F445" s="13">
        <v>1.2</v>
      </c>
      <c r="G445" s="13">
        <v>4.2</v>
      </c>
      <c r="H445" s="8" t="str">
        <f t="shared" si="12"/>
        <v> </v>
      </c>
      <c r="I445" s="8">
        <f t="shared" si="13"/>
        <v>0</v>
      </c>
    </row>
    <row r="446" spans="1:9">
      <c r="A446" s="3">
        <v>43482.9645817437</v>
      </c>
      <c r="B446" s="12" t="s">
        <v>4</v>
      </c>
      <c r="C446" s="12" t="s">
        <v>33</v>
      </c>
      <c r="D446" s="12" t="s">
        <v>5</v>
      </c>
      <c r="E446" s="13">
        <v>7.4</v>
      </c>
      <c r="F446" s="13">
        <v>1.7</v>
      </c>
      <c r="G446" s="13">
        <v>5.7</v>
      </c>
      <c r="H446" s="8" t="str">
        <f t="shared" si="12"/>
        <v> </v>
      </c>
      <c r="I446" s="8">
        <f t="shared" si="13"/>
        <v>0</v>
      </c>
    </row>
    <row r="447" spans="1:9">
      <c r="A447" s="3">
        <v>43482.9756658923</v>
      </c>
      <c r="B447" s="12" t="s">
        <v>2</v>
      </c>
      <c r="C447" s="12" t="s">
        <v>33</v>
      </c>
      <c r="D447" s="12" t="s">
        <v>33</v>
      </c>
      <c r="E447" s="13">
        <v>5.4</v>
      </c>
      <c r="F447" s="13">
        <v>1.2</v>
      </c>
      <c r="G447" s="13">
        <v>4.2</v>
      </c>
      <c r="H447" s="8" t="str">
        <f t="shared" si="12"/>
        <v> </v>
      </c>
      <c r="I447" s="8">
        <f t="shared" si="13"/>
        <v>0</v>
      </c>
    </row>
    <row r="448" spans="1:9">
      <c r="A448" s="3">
        <v>43482.9833996329</v>
      </c>
      <c r="B448" s="12" t="s">
        <v>2</v>
      </c>
      <c r="C448" s="12" t="s">
        <v>33</v>
      </c>
      <c r="D448" s="12" t="s">
        <v>33</v>
      </c>
      <c r="E448" s="13">
        <v>5.4</v>
      </c>
      <c r="F448" s="13">
        <v>1.2</v>
      </c>
      <c r="G448" s="13">
        <v>4.2</v>
      </c>
      <c r="H448" s="8" t="str">
        <f t="shared" si="12"/>
        <v> </v>
      </c>
      <c r="I448" s="8">
        <f t="shared" si="13"/>
        <v>0</v>
      </c>
    </row>
    <row r="449" spans="1:9">
      <c r="A449" s="3">
        <v>43482.9911033117</v>
      </c>
      <c r="B449" s="12" t="s">
        <v>3</v>
      </c>
      <c r="C449" s="12" t="s">
        <v>5</v>
      </c>
      <c r="D449" s="12" t="s">
        <v>33</v>
      </c>
      <c r="E449" s="13">
        <v>11.3</v>
      </c>
      <c r="F449" s="13">
        <v>3.5</v>
      </c>
      <c r="G449" s="13">
        <v>7.8</v>
      </c>
      <c r="H449" s="8" t="str">
        <f t="shared" si="12"/>
        <v>M</v>
      </c>
      <c r="I449" s="8">
        <f t="shared" si="13"/>
        <v>2</v>
      </c>
    </row>
    <row r="450" spans="1:9">
      <c r="A450" s="3">
        <v>43482.9970544973</v>
      </c>
      <c r="B450" s="12" t="s">
        <v>3</v>
      </c>
      <c r="C450" s="12" t="s">
        <v>5</v>
      </c>
      <c r="D450" s="12" t="s">
        <v>33</v>
      </c>
      <c r="E450" s="13">
        <v>11.3</v>
      </c>
      <c r="F450" s="13">
        <v>3.5</v>
      </c>
      <c r="G450" s="13">
        <v>7.8</v>
      </c>
      <c r="H450" s="8" t="str">
        <f t="shared" si="12"/>
        <v>M</v>
      </c>
      <c r="I450" s="8">
        <f t="shared" si="13"/>
        <v>2</v>
      </c>
    </row>
    <row r="451" spans="1:9">
      <c r="A451" s="3">
        <v>43482.99841683</v>
      </c>
      <c r="B451" s="12" t="s">
        <v>2</v>
      </c>
      <c r="C451" s="12" t="s">
        <v>33</v>
      </c>
      <c r="D451" s="12" t="s">
        <v>33</v>
      </c>
      <c r="E451" s="13">
        <v>5.4</v>
      </c>
      <c r="F451" s="13">
        <v>1.2</v>
      </c>
      <c r="G451" s="13">
        <v>4.2</v>
      </c>
      <c r="H451" s="8" t="str">
        <f t="shared" si="12"/>
        <v> </v>
      </c>
      <c r="I451" s="8">
        <f t="shared" si="13"/>
        <v>0</v>
      </c>
    </row>
    <row r="452" spans="1:9">
      <c r="A452" s="3">
        <v>43483.000983181</v>
      </c>
      <c r="B452" s="12" t="s">
        <v>4</v>
      </c>
      <c r="C452" s="12" t="s">
        <v>33</v>
      </c>
      <c r="D452" s="12" t="s">
        <v>33</v>
      </c>
      <c r="E452" s="13">
        <v>7.4</v>
      </c>
      <c r="F452" s="13">
        <v>1.7</v>
      </c>
      <c r="G452" s="13">
        <v>5.7</v>
      </c>
      <c r="H452" s="8" t="str">
        <f t="shared" si="12"/>
        <v> </v>
      </c>
      <c r="I452" s="8">
        <f t="shared" si="13"/>
        <v>0</v>
      </c>
    </row>
    <row r="453" spans="1:9">
      <c r="A453" s="3">
        <v>43483.0320808846</v>
      </c>
      <c r="B453" s="12" t="s">
        <v>3</v>
      </c>
      <c r="C453" s="12" t="s">
        <v>33</v>
      </c>
      <c r="D453" s="12" t="s">
        <v>33</v>
      </c>
      <c r="E453" s="13">
        <v>6.4</v>
      </c>
      <c r="F453" s="13">
        <v>1.5</v>
      </c>
      <c r="G453" s="13">
        <v>4.9</v>
      </c>
      <c r="H453" s="8" t="str">
        <f t="shared" si="12"/>
        <v> </v>
      </c>
      <c r="I453" s="8">
        <f t="shared" si="13"/>
        <v>0</v>
      </c>
    </row>
    <row r="454" spans="1:9">
      <c r="A454" s="3">
        <v>43483.0354608932</v>
      </c>
      <c r="B454" s="12" t="s">
        <v>2</v>
      </c>
      <c r="C454" s="12" t="s">
        <v>33</v>
      </c>
      <c r="D454" s="12" t="s">
        <v>33</v>
      </c>
      <c r="E454" s="13">
        <v>5.4</v>
      </c>
      <c r="F454" s="13">
        <v>1.2</v>
      </c>
      <c r="G454" s="13">
        <v>4.2</v>
      </c>
      <c r="H454" s="8" t="str">
        <f t="shared" si="12"/>
        <v> </v>
      </c>
      <c r="I454" s="8">
        <f t="shared" si="13"/>
        <v>0</v>
      </c>
    </row>
    <row r="455" spans="1:9">
      <c r="A455" s="3">
        <v>43483.0372369493</v>
      </c>
      <c r="B455" s="12" t="s">
        <v>4</v>
      </c>
      <c r="C455" s="12" t="s">
        <v>33</v>
      </c>
      <c r="D455" s="12" t="s">
        <v>5</v>
      </c>
      <c r="E455" s="13">
        <v>7.4</v>
      </c>
      <c r="F455" s="13">
        <v>1.7</v>
      </c>
      <c r="G455" s="13">
        <v>5.7</v>
      </c>
      <c r="H455" s="8" t="str">
        <f t="shared" si="12"/>
        <v> </v>
      </c>
      <c r="I455" s="8">
        <f t="shared" si="13"/>
        <v>0</v>
      </c>
    </row>
    <row r="456" spans="1:9">
      <c r="A456" s="3">
        <v>43483.039663925</v>
      </c>
      <c r="B456" s="12" t="s">
        <v>2</v>
      </c>
      <c r="C456" s="12" t="s">
        <v>33</v>
      </c>
      <c r="D456" s="12" t="s">
        <v>33</v>
      </c>
      <c r="E456" s="13">
        <v>5.4</v>
      </c>
      <c r="F456" s="13">
        <v>1.2</v>
      </c>
      <c r="G456" s="13">
        <v>4.2</v>
      </c>
      <c r="H456" s="8" t="str">
        <f t="shared" si="12"/>
        <v> </v>
      </c>
      <c r="I456" s="8">
        <f t="shared" si="13"/>
        <v>0</v>
      </c>
    </row>
    <row r="457" spans="1:9">
      <c r="A457" s="3">
        <v>43483.063509517</v>
      </c>
      <c r="B457" s="12" t="s">
        <v>3</v>
      </c>
      <c r="C457" s="12" t="s">
        <v>5</v>
      </c>
      <c r="D457" s="12" t="s">
        <v>33</v>
      </c>
      <c r="E457" s="13">
        <v>11.3</v>
      </c>
      <c r="F457" s="13">
        <v>3.5</v>
      </c>
      <c r="G457" s="13">
        <v>7.8</v>
      </c>
      <c r="H457" s="8" t="str">
        <f t="shared" si="12"/>
        <v>M</v>
      </c>
      <c r="I457" s="8">
        <f t="shared" si="13"/>
        <v>2</v>
      </c>
    </row>
    <row r="458" spans="1:9">
      <c r="A458" s="3">
        <v>43483.0711365224</v>
      </c>
      <c r="B458" s="12" t="s">
        <v>3</v>
      </c>
      <c r="C458" s="12" t="s">
        <v>5</v>
      </c>
      <c r="D458" s="12" t="s">
        <v>33</v>
      </c>
      <c r="E458" s="13">
        <v>11.3</v>
      </c>
      <c r="F458" s="13">
        <v>3.5</v>
      </c>
      <c r="G458" s="13">
        <v>7.8</v>
      </c>
      <c r="H458" s="8" t="str">
        <f t="shared" si="12"/>
        <v>M</v>
      </c>
      <c r="I458" s="8">
        <f t="shared" si="13"/>
        <v>2</v>
      </c>
    </row>
    <row r="459" spans="1:9">
      <c r="A459" s="3">
        <v>43483.0794934797</v>
      </c>
      <c r="B459" s="12" t="s">
        <v>3</v>
      </c>
      <c r="C459" s="12" t="s">
        <v>5</v>
      </c>
      <c r="D459" s="12" t="s">
        <v>33</v>
      </c>
      <c r="E459" s="13">
        <v>11.3</v>
      </c>
      <c r="F459" s="13">
        <v>3.5</v>
      </c>
      <c r="G459" s="13">
        <v>7.8</v>
      </c>
      <c r="H459" s="8" t="str">
        <f t="shared" si="12"/>
        <v>M</v>
      </c>
      <c r="I459" s="8">
        <f t="shared" si="13"/>
        <v>2</v>
      </c>
    </row>
    <row r="460" spans="1:9">
      <c r="A460" s="3">
        <v>43483.0891079774</v>
      </c>
      <c r="B460" s="12" t="s">
        <v>2</v>
      </c>
      <c r="C460" s="12" t="s">
        <v>33</v>
      </c>
      <c r="D460" s="12" t="s">
        <v>33</v>
      </c>
      <c r="E460" s="13">
        <v>5.4</v>
      </c>
      <c r="F460" s="13">
        <v>1.2</v>
      </c>
      <c r="G460" s="13">
        <v>4.2</v>
      </c>
      <c r="H460" s="8" t="str">
        <f t="shared" ref="H460:H523" si="14">IF(C460="Yes",B460," ")</f>
        <v> </v>
      </c>
      <c r="I460" s="8">
        <f t="shared" ref="I460:I523" si="15">IF(H460="S",1,IF(H460="M",2,IF(H460="L",3,0)))</f>
        <v>0</v>
      </c>
    </row>
    <row r="461" spans="1:9">
      <c r="A461" s="3">
        <v>43483.090710351</v>
      </c>
      <c r="B461" s="12" t="s">
        <v>2</v>
      </c>
      <c r="C461" s="12" t="s">
        <v>33</v>
      </c>
      <c r="D461" s="12" t="s">
        <v>33</v>
      </c>
      <c r="E461" s="13">
        <v>5.4</v>
      </c>
      <c r="F461" s="13">
        <v>1.2</v>
      </c>
      <c r="G461" s="13">
        <v>4.2</v>
      </c>
      <c r="H461" s="8" t="str">
        <f t="shared" si="14"/>
        <v> </v>
      </c>
      <c r="I461" s="8">
        <f t="shared" si="15"/>
        <v>0</v>
      </c>
    </row>
    <row r="462" spans="1:9">
      <c r="A462" s="3">
        <v>43483.101211316</v>
      </c>
      <c r="B462" s="12" t="s">
        <v>4</v>
      </c>
      <c r="C462" s="12" t="s">
        <v>5</v>
      </c>
      <c r="D462" s="12" t="s">
        <v>33</v>
      </c>
      <c r="E462" s="13">
        <v>12.3</v>
      </c>
      <c r="F462" s="13">
        <v>3.7</v>
      </c>
      <c r="G462" s="13">
        <v>8.6</v>
      </c>
      <c r="H462" s="8" t="str">
        <f t="shared" si="14"/>
        <v>L</v>
      </c>
      <c r="I462" s="8">
        <f t="shared" si="15"/>
        <v>3</v>
      </c>
    </row>
    <row r="463" spans="1:9">
      <c r="A463" s="3">
        <v>43483.1090649708</v>
      </c>
      <c r="B463" s="12" t="s">
        <v>2</v>
      </c>
      <c r="C463" s="12" t="s">
        <v>33</v>
      </c>
      <c r="D463" s="12" t="s">
        <v>33</v>
      </c>
      <c r="E463" s="13">
        <v>5.4</v>
      </c>
      <c r="F463" s="13">
        <v>1.2</v>
      </c>
      <c r="G463" s="13">
        <v>4.2</v>
      </c>
      <c r="H463" s="8" t="str">
        <f t="shared" si="14"/>
        <v> </v>
      </c>
      <c r="I463" s="8">
        <f t="shared" si="15"/>
        <v>0</v>
      </c>
    </row>
    <row r="464" spans="1:9">
      <c r="A464" s="3">
        <v>43483.109864214</v>
      </c>
      <c r="B464" s="12" t="s">
        <v>3</v>
      </c>
      <c r="C464" s="12" t="s">
        <v>33</v>
      </c>
      <c r="D464" s="12" t="s">
        <v>33</v>
      </c>
      <c r="E464" s="13">
        <v>6.4</v>
      </c>
      <c r="F464" s="13">
        <v>1.5</v>
      </c>
      <c r="G464" s="13">
        <v>4.9</v>
      </c>
      <c r="H464" s="8" t="str">
        <f t="shared" si="14"/>
        <v> </v>
      </c>
      <c r="I464" s="8">
        <f t="shared" si="15"/>
        <v>0</v>
      </c>
    </row>
    <row r="465" spans="1:9">
      <c r="A465" s="3">
        <v>43483.1116297039</v>
      </c>
      <c r="B465" s="12" t="s">
        <v>4</v>
      </c>
      <c r="C465" s="12" t="s">
        <v>33</v>
      </c>
      <c r="D465" s="12" t="s">
        <v>33</v>
      </c>
      <c r="E465" s="13">
        <v>7.4</v>
      </c>
      <c r="F465" s="13">
        <v>1.7</v>
      </c>
      <c r="G465" s="13">
        <v>5.7</v>
      </c>
      <c r="H465" s="8" t="str">
        <f t="shared" si="14"/>
        <v> </v>
      </c>
      <c r="I465" s="8">
        <f t="shared" si="15"/>
        <v>0</v>
      </c>
    </row>
    <row r="466" spans="1:9">
      <c r="A466" s="3">
        <v>43483.1154743619</v>
      </c>
      <c r="B466" s="12" t="s">
        <v>4</v>
      </c>
      <c r="C466" s="12" t="s">
        <v>33</v>
      </c>
      <c r="D466" s="12" t="s">
        <v>5</v>
      </c>
      <c r="E466" s="13">
        <v>7.4</v>
      </c>
      <c r="F466" s="13">
        <v>1.7</v>
      </c>
      <c r="G466" s="13">
        <v>5.7</v>
      </c>
      <c r="H466" s="8" t="str">
        <f t="shared" si="14"/>
        <v> </v>
      </c>
      <c r="I466" s="8">
        <f t="shared" si="15"/>
        <v>0</v>
      </c>
    </row>
    <row r="467" spans="1:9">
      <c r="A467" s="3">
        <v>43483.1255955717</v>
      </c>
      <c r="B467" s="12" t="s">
        <v>3</v>
      </c>
      <c r="C467" s="12" t="s">
        <v>5</v>
      </c>
      <c r="D467" s="12" t="s">
        <v>33</v>
      </c>
      <c r="E467" s="13">
        <v>11.3</v>
      </c>
      <c r="F467" s="13">
        <v>3.5</v>
      </c>
      <c r="G467" s="13">
        <v>7.8</v>
      </c>
      <c r="H467" s="8" t="str">
        <f t="shared" si="14"/>
        <v>M</v>
      </c>
      <c r="I467" s="8">
        <f t="shared" si="15"/>
        <v>2</v>
      </c>
    </row>
    <row r="468" spans="1:9">
      <c r="A468" s="3">
        <v>43483.1291195305</v>
      </c>
      <c r="B468" s="12" t="s">
        <v>2</v>
      </c>
      <c r="C468" s="12" t="s">
        <v>33</v>
      </c>
      <c r="D468" s="12" t="s">
        <v>33</v>
      </c>
      <c r="E468" s="13">
        <v>5.4</v>
      </c>
      <c r="F468" s="13">
        <v>1.2</v>
      </c>
      <c r="G468" s="13">
        <v>4.2</v>
      </c>
      <c r="H468" s="8" t="str">
        <f t="shared" si="14"/>
        <v> </v>
      </c>
      <c r="I468" s="8">
        <f t="shared" si="15"/>
        <v>0</v>
      </c>
    </row>
    <row r="469" spans="1:9">
      <c r="A469" s="3">
        <v>43483.1410424456</v>
      </c>
      <c r="B469" s="12" t="s">
        <v>4</v>
      </c>
      <c r="C469" s="12" t="s">
        <v>5</v>
      </c>
      <c r="D469" s="12" t="s">
        <v>33</v>
      </c>
      <c r="E469" s="13">
        <v>12.3</v>
      </c>
      <c r="F469" s="13">
        <v>3.7</v>
      </c>
      <c r="G469" s="13">
        <v>8.6</v>
      </c>
      <c r="H469" s="8" t="str">
        <f t="shared" si="14"/>
        <v>L</v>
      </c>
      <c r="I469" s="8">
        <f t="shared" si="15"/>
        <v>3</v>
      </c>
    </row>
    <row r="470" spans="1:9">
      <c r="A470" s="3">
        <v>43483.145100134</v>
      </c>
      <c r="B470" s="12" t="s">
        <v>3</v>
      </c>
      <c r="C470" s="12" t="s">
        <v>33</v>
      </c>
      <c r="D470" s="12" t="s">
        <v>33</v>
      </c>
      <c r="E470" s="13">
        <v>6.4</v>
      </c>
      <c r="F470" s="13">
        <v>1.5</v>
      </c>
      <c r="G470" s="13">
        <v>4.9</v>
      </c>
      <c r="H470" s="8" t="str">
        <f t="shared" si="14"/>
        <v> </v>
      </c>
      <c r="I470" s="8">
        <f t="shared" si="15"/>
        <v>0</v>
      </c>
    </row>
    <row r="471" spans="1:9">
      <c r="A471" s="3">
        <v>43483.1627617365</v>
      </c>
      <c r="B471" s="12" t="s">
        <v>2</v>
      </c>
      <c r="C471" s="12" t="s">
        <v>33</v>
      </c>
      <c r="D471" s="12" t="s">
        <v>33</v>
      </c>
      <c r="E471" s="13">
        <v>5.4</v>
      </c>
      <c r="F471" s="13">
        <v>1.2</v>
      </c>
      <c r="G471" s="13">
        <v>4.2</v>
      </c>
      <c r="H471" s="8" t="str">
        <f t="shared" si="14"/>
        <v> </v>
      </c>
      <c r="I471" s="8">
        <f t="shared" si="15"/>
        <v>0</v>
      </c>
    </row>
    <row r="472" spans="1:9">
      <c r="A472" s="3">
        <v>43483.1651089526</v>
      </c>
      <c r="B472" s="12" t="s">
        <v>3</v>
      </c>
      <c r="C472" s="12" t="s">
        <v>33</v>
      </c>
      <c r="D472" s="12" t="s">
        <v>33</v>
      </c>
      <c r="E472" s="13">
        <v>6.4</v>
      </c>
      <c r="F472" s="13">
        <v>1.5</v>
      </c>
      <c r="G472" s="13">
        <v>4.9</v>
      </c>
      <c r="H472" s="8" t="str">
        <f t="shared" si="14"/>
        <v> </v>
      </c>
      <c r="I472" s="8">
        <f t="shared" si="15"/>
        <v>0</v>
      </c>
    </row>
    <row r="473" spans="1:9">
      <c r="A473" s="3">
        <v>43483.1655778776</v>
      </c>
      <c r="B473" s="12" t="s">
        <v>3</v>
      </c>
      <c r="C473" s="12" t="s">
        <v>33</v>
      </c>
      <c r="D473" s="12" t="s">
        <v>33</v>
      </c>
      <c r="E473" s="13">
        <v>6.4</v>
      </c>
      <c r="F473" s="13">
        <v>1.5</v>
      </c>
      <c r="G473" s="13">
        <v>4.9</v>
      </c>
      <c r="H473" s="8" t="str">
        <f t="shared" si="14"/>
        <v> </v>
      </c>
      <c r="I473" s="8">
        <f t="shared" si="15"/>
        <v>0</v>
      </c>
    </row>
    <row r="474" spans="1:9">
      <c r="A474" s="3">
        <v>43483.1694981058</v>
      </c>
      <c r="B474" s="12" t="s">
        <v>3</v>
      </c>
      <c r="C474" s="12" t="s">
        <v>33</v>
      </c>
      <c r="D474" s="12" t="s">
        <v>33</v>
      </c>
      <c r="E474" s="13">
        <v>6.4</v>
      </c>
      <c r="F474" s="13">
        <v>1.5</v>
      </c>
      <c r="G474" s="13">
        <v>4.9</v>
      </c>
      <c r="H474" s="8" t="str">
        <f t="shared" si="14"/>
        <v> </v>
      </c>
      <c r="I474" s="8">
        <f t="shared" si="15"/>
        <v>0</v>
      </c>
    </row>
    <row r="475" spans="1:9">
      <c r="A475" s="3">
        <v>43483.1697532947</v>
      </c>
      <c r="B475" s="12" t="s">
        <v>2</v>
      </c>
      <c r="C475" s="12" t="s">
        <v>33</v>
      </c>
      <c r="D475" s="12" t="s">
        <v>33</v>
      </c>
      <c r="E475" s="13">
        <v>5.4</v>
      </c>
      <c r="F475" s="13">
        <v>1.2</v>
      </c>
      <c r="G475" s="13">
        <v>4.2</v>
      </c>
      <c r="H475" s="8" t="str">
        <f t="shared" si="14"/>
        <v> </v>
      </c>
      <c r="I475" s="8">
        <f t="shared" si="15"/>
        <v>0</v>
      </c>
    </row>
    <row r="476" spans="1:9">
      <c r="A476" s="3">
        <v>43483.1762789835</v>
      </c>
      <c r="B476" s="12" t="s">
        <v>2</v>
      </c>
      <c r="C476" s="12" t="s">
        <v>33</v>
      </c>
      <c r="D476" s="12" t="s">
        <v>33</v>
      </c>
      <c r="E476" s="13">
        <v>5.4</v>
      </c>
      <c r="F476" s="13">
        <v>1.2</v>
      </c>
      <c r="G476" s="13">
        <v>4.2</v>
      </c>
      <c r="H476" s="8" t="str">
        <f t="shared" si="14"/>
        <v> </v>
      </c>
      <c r="I476" s="8">
        <f t="shared" si="15"/>
        <v>0</v>
      </c>
    </row>
    <row r="477" spans="1:9">
      <c r="A477" s="3">
        <v>43483.1827724003</v>
      </c>
      <c r="B477" s="12" t="s">
        <v>3</v>
      </c>
      <c r="C477" s="12" t="s">
        <v>5</v>
      </c>
      <c r="D477" s="12" t="s">
        <v>33</v>
      </c>
      <c r="E477" s="13">
        <v>11.3</v>
      </c>
      <c r="F477" s="13">
        <v>3.5</v>
      </c>
      <c r="G477" s="13">
        <v>7.8</v>
      </c>
      <c r="H477" s="8" t="str">
        <f t="shared" si="14"/>
        <v>M</v>
      </c>
      <c r="I477" s="8">
        <f t="shared" si="15"/>
        <v>2</v>
      </c>
    </row>
    <row r="478" spans="1:9">
      <c r="A478" s="3">
        <v>43483.1856732822</v>
      </c>
      <c r="B478" s="12" t="s">
        <v>3</v>
      </c>
      <c r="C478" s="12" t="s">
        <v>5</v>
      </c>
      <c r="D478" s="12" t="s">
        <v>33</v>
      </c>
      <c r="E478" s="13">
        <v>11.3</v>
      </c>
      <c r="F478" s="13">
        <v>3.5</v>
      </c>
      <c r="G478" s="13">
        <v>7.8</v>
      </c>
      <c r="H478" s="8" t="str">
        <f t="shared" si="14"/>
        <v>M</v>
      </c>
      <c r="I478" s="8">
        <f t="shared" si="15"/>
        <v>2</v>
      </c>
    </row>
    <row r="479" spans="1:9">
      <c r="A479" s="3">
        <v>43483.1892860384</v>
      </c>
      <c r="B479" s="12" t="s">
        <v>4</v>
      </c>
      <c r="C479" s="12" t="s">
        <v>33</v>
      </c>
      <c r="D479" s="12" t="s">
        <v>5</v>
      </c>
      <c r="E479" s="13">
        <v>7.4</v>
      </c>
      <c r="F479" s="13">
        <v>1.7</v>
      </c>
      <c r="G479" s="13">
        <v>5.7</v>
      </c>
      <c r="H479" s="8" t="str">
        <f t="shared" si="14"/>
        <v> </v>
      </c>
      <c r="I479" s="8">
        <f t="shared" si="15"/>
        <v>0</v>
      </c>
    </row>
    <row r="480" spans="1:9">
      <c r="A480" s="3">
        <v>43483.1967395171</v>
      </c>
      <c r="B480" s="12" t="s">
        <v>3</v>
      </c>
      <c r="C480" s="12" t="s">
        <v>33</v>
      </c>
      <c r="D480" s="12" t="s">
        <v>33</v>
      </c>
      <c r="E480" s="13">
        <v>6.4</v>
      </c>
      <c r="F480" s="13">
        <v>1.5</v>
      </c>
      <c r="G480" s="13">
        <v>4.9</v>
      </c>
      <c r="H480" s="8" t="str">
        <f t="shared" si="14"/>
        <v> </v>
      </c>
      <c r="I480" s="8">
        <f t="shared" si="15"/>
        <v>0</v>
      </c>
    </row>
    <row r="481" spans="1:9">
      <c r="A481" s="3">
        <v>43483.2020637253</v>
      </c>
      <c r="B481" s="12" t="s">
        <v>4</v>
      </c>
      <c r="C481" s="12" t="s">
        <v>5</v>
      </c>
      <c r="D481" s="12" t="s">
        <v>33</v>
      </c>
      <c r="E481" s="13">
        <v>12.3</v>
      </c>
      <c r="F481" s="13">
        <v>3.7</v>
      </c>
      <c r="G481" s="13">
        <v>8.6</v>
      </c>
      <c r="H481" s="8" t="str">
        <f t="shared" si="14"/>
        <v>L</v>
      </c>
      <c r="I481" s="8">
        <f t="shared" si="15"/>
        <v>3</v>
      </c>
    </row>
    <row r="482" spans="1:9">
      <c r="A482" s="3">
        <v>43483.2068111671</v>
      </c>
      <c r="B482" s="12" t="s">
        <v>3</v>
      </c>
      <c r="C482" s="12" t="s">
        <v>33</v>
      </c>
      <c r="D482" s="12" t="s">
        <v>33</v>
      </c>
      <c r="E482" s="13">
        <v>6.4</v>
      </c>
      <c r="F482" s="13">
        <v>1.5</v>
      </c>
      <c r="G482" s="13">
        <v>4.9</v>
      </c>
      <c r="H482" s="8" t="str">
        <f t="shared" si="14"/>
        <v> </v>
      </c>
      <c r="I482" s="8">
        <f t="shared" si="15"/>
        <v>0</v>
      </c>
    </row>
    <row r="483" spans="1:9">
      <c r="A483" s="3">
        <v>43483.2142058529</v>
      </c>
      <c r="B483" s="12" t="s">
        <v>2</v>
      </c>
      <c r="C483" s="12" t="s">
        <v>33</v>
      </c>
      <c r="D483" s="12" t="s">
        <v>33</v>
      </c>
      <c r="E483" s="13">
        <v>5.4</v>
      </c>
      <c r="F483" s="13">
        <v>1.2</v>
      </c>
      <c r="G483" s="13">
        <v>4.2</v>
      </c>
      <c r="H483" s="8" t="str">
        <f t="shared" si="14"/>
        <v> </v>
      </c>
      <c r="I483" s="8">
        <f t="shared" si="15"/>
        <v>0</v>
      </c>
    </row>
    <row r="484" spans="1:9">
      <c r="A484" s="3">
        <v>43483.2205499214</v>
      </c>
      <c r="B484" s="12" t="s">
        <v>2</v>
      </c>
      <c r="C484" s="12" t="s">
        <v>33</v>
      </c>
      <c r="D484" s="12" t="s">
        <v>33</v>
      </c>
      <c r="E484" s="13">
        <v>5.4</v>
      </c>
      <c r="F484" s="13">
        <v>1.2</v>
      </c>
      <c r="G484" s="13">
        <v>4.2</v>
      </c>
      <c r="H484" s="8" t="str">
        <f t="shared" si="14"/>
        <v> </v>
      </c>
      <c r="I484" s="8">
        <f t="shared" si="15"/>
        <v>0</v>
      </c>
    </row>
    <row r="485" spans="1:9">
      <c r="A485" s="3">
        <v>43483.2236464444</v>
      </c>
      <c r="B485" s="12" t="s">
        <v>3</v>
      </c>
      <c r="C485" s="12" t="s">
        <v>33</v>
      </c>
      <c r="D485" s="12" t="s">
        <v>33</v>
      </c>
      <c r="E485" s="13">
        <v>6.4</v>
      </c>
      <c r="F485" s="13">
        <v>1.5</v>
      </c>
      <c r="G485" s="13">
        <v>4.9</v>
      </c>
      <c r="H485" s="8" t="str">
        <f t="shared" si="14"/>
        <v> </v>
      </c>
      <c r="I485" s="8">
        <f t="shared" si="15"/>
        <v>0</v>
      </c>
    </row>
    <row r="486" spans="1:9">
      <c r="A486" s="3">
        <v>43483.2285525743</v>
      </c>
      <c r="B486" s="12" t="s">
        <v>2</v>
      </c>
      <c r="C486" s="12" t="s">
        <v>33</v>
      </c>
      <c r="D486" s="12" t="s">
        <v>33</v>
      </c>
      <c r="E486" s="13">
        <v>5.4</v>
      </c>
      <c r="F486" s="13">
        <v>1.2</v>
      </c>
      <c r="G486" s="13">
        <v>4.2</v>
      </c>
      <c r="H486" s="8" t="str">
        <f t="shared" si="14"/>
        <v> </v>
      </c>
      <c r="I486" s="8">
        <f t="shared" si="15"/>
        <v>0</v>
      </c>
    </row>
    <row r="487" spans="1:9">
      <c r="A487" s="3">
        <v>43483.2417980735</v>
      </c>
      <c r="B487" s="12" t="s">
        <v>2</v>
      </c>
      <c r="C487" s="12" t="s">
        <v>33</v>
      </c>
      <c r="D487" s="12" t="s">
        <v>33</v>
      </c>
      <c r="E487" s="13">
        <v>5.4</v>
      </c>
      <c r="F487" s="13">
        <v>1.2</v>
      </c>
      <c r="G487" s="13">
        <v>4.2</v>
      </c>
      <c r="H487" s="8" t="str">
        <f t="shared" si="14"/>
        <v> </v>
      </c>
      <c r="I487" s="8">
        <f t="shared" si="15"/>
        <v>0</v>
      </c>
    </row>
    <row r="488" spans="1:9">
      <c r="A488" s="3">
        <v>43483.2459859235</v>
      </c>
      <c r="B488" s="12" t="s">
        <v>4</v>
      </c>
      <c r="C488" s="12" t="s">
        <v>33</v>
      </c>
      <c r="D488" s="12" t="s">
        <v>5</v>
      </c>
      <c r="E488" s="13">
        <v>7.4</v>
      </c>
      <c r="F488" s="13">
        <v>1.7</v>
      </c>
      <c r="G488" s="13">
        <v>5.7</v>
      </c>
      <c r="H488" s="8" t="str">
        <f t="shared" si="14"/>
        <v> </v>
      </c>
      <c r="I488" s="8">
        <f t="shared" si="15"/>
        <v>0</v>
      </c>
    </row>
    <row r="489" spans="1:9">
      <c r="A489" s="3">
        <v>43483.2577197377</v>
      </c>
      <c r="B489" s="12" t="s">
        <v>2</v>
      </c>
      <c r="C489" s="12" t="s">
        <v>33</v>
      </c>
      <c r="D489" s="12" t="s">
        <v>33</v>
      </c>
      <c r="E489" s="13">
        <v>5.4</v>
      </c>
      <c r="F489" s="13">
        <v>1.2</v>
      </c>
      <c r="G489" s="13">
        <v>4.2</v>
      </c>
      <c r="H489" s="8" t="str">
        <f t="shared" si="14"/>
        <v> </v>
      </c>
      <c r="I489" s="8">
        <f t="shared" si="15"/>
        <v>0</v>
      </c>
    </row>
    <row r="490" spans="1:9">
      <c r="A490" s="3">
        <v>43483.2700316976</v>
      </c>
      <c r="B490" s="12" t="s">
        <v>3</v>
      </c>
      <c r="C490" s="12" t="s">
        <v>33</v>
      </c>
      <c r="D490" s="12" t="s">
        <v>33</v>
      </c>
      <c r="E490" s="13">
        <v>6.4</v>
      </c>
      <c r="F490" s="13">
        <v>1.5</v>
      </c>
      <c r="G490" s="13">
        <v>4.9</v>
      </c>
      <c r="H490" s="8" t="str">
        <f t="shared" si="14"/>
        <v> </v>
      </c>
      <c r="I490" s="8">
        <f t="shared" si="15"/>
        <v>0</v>
      </c>
    </row>
    <row r="491" spans="1:9">
      <c r="A491" s="3">
        <v>43483.2706942038</v>
      </c>
      <c r="B491" s="12" t="s">
        <v>2</v>
      </c>
      <c r="C491" s="12" t="s">
        <v>33</v>
      </c>
      <c r="D491" s="12" t="s">
        <v>33</v>
      </c>
      <c r="E491" s="13">
        <v>5.4</v>
      </c>
      <c r="F491" s="13">
        <v>1.2</v>
      </c>
      <c r="G491" s="13">
        <v>4.2</v>
      </c>
      <c r="H491" s="8" t="str">
        <f t="shared" si="14"/>
        <v> </v>
      </c>
      <c r="I491" s="8">
        <f t="shared" si="15"/>
        <v>0</v>
      </c>
    </row>
    <row r="492" spans="1:9">
      <c r="A492" s="3">
        <v>43483.2806464604</v>
      </c>
      <c r="B492" s="12" t="s">
        <v>4</v>
      </c>
      <c r="C492" s="12" t="s">
        <v>33</v>
      </c>
      <c r="D492" s="12" t="s">
        <v>5</v>
      </c>
      <c r="E492" s="13">
        <v>7.4</v>
      </c>
      <c r="F492" s="13">
        <v>1.7</v>
      </c>
      <c r="G492" s="13">
        <v>5.7</v>
      </c>
      <c r="H492" s="8" t="str">
        <f t="shared" si="14"/>
        <v> </v>
      </c>
      <c r="I492" s="8">
        <f t="shared" si="15"/>
        <v>0</v>
      </c>
    </row>
    <row r="493" spans="1:9">
      <c r="A493" s="3">
        <v>43483.2875276569</v>
      </c>
      <c r="B493" s="12" t="s">
        <v>3</v>
      </c>
      <c r="C493" s="12" t="s">
        <v>5</v>
      </c>
      <c r="D493" s="12" t="s">
        <v>33</v>
      </c>
      <c r="E493" s="13">
        <v>11.3</v>
      </c>
      <c r="F493" s="13">
        <v>3.5</v>
      </c>
      <c r="G493" s="13">
        <v>7.8</v>
      </c>
      <c r="H493" s="8" t="str">
        <f t="shared" si="14"/>
        <v>M</v>
      </c>
      <c r="I493" s="8">
        <f t="shared" si="15"/>
        <v>2</v>
      </c>
    </row>
    <row r="494" spans="1:9">
      <c r="A494" s="3">
        <v>43483.2917013123</v>
      </c>
      <c r="B494" s="12" t="s">
        <v>2</v>
      </c>
      <c r="C494" s="12" t="s">
        <v>33</v>
      </c>
      <c r="D494" s="12" t="s">
        <v>33</v>
      </c>
      <c r="E494" s="13">
        <v>5.4</v>
      </c>
      <c r="F494" s="13">
        <v>1.2</v>
      </c>
      <c r="G494" s="13">
        <v>4.2</v>
      </c>
      <c r="H494" s="8" t="str">
        <f t="shared" si="14"/>
        <v> </v>
      </c>
      <c r="I494" s="8">
        <f t="shared" si="15"/>
        <v>0</v>
      </c>
    </row>
    <row r="495" spans="1:9">
      <c r="A495" s="3">
        <v>43483.2954943759</v>
      </c>
      <c r="B495" s="12" t="s">
        <v>3</v>
      </c>
      <c r="C495" s="12" t="s">
        <v>5</v>
      </c>
      <c r="D495" s="12" t="s">
        <v>33</v>
      </c>
      <c r="E495" s="13">
        <v>11.3</v>
      </c>
      <c r="F495" s="13">
        <v>3.5</v>
      </c>
      <c r="G495" s="13">
        <v>7.8</v>
      </c>
      <c r="H495" s="8" t="str">
        <f t="shared" si="14"/>
        <v>M</v>
      </c>
      <c r="I495" s="8">
        <f t="shared" si="15"/>
        <v>2</v>
      </c>
    </row>
    <row r="496" spans="1:9">
      <c r="A496" s="3">
        <v>43483.2987833685</v>
      </c>
      <c r="B496" s="12" t="s">
        <v>3</v>
      </c>
      <c r="C496" s="12" t="s">
        <v>33</v>
      </c>
      <c r="D496" s="12" t="s">
        <v>33</v>
      </c>
      <c r="E496" s="13">
        <v>6.4</v>
      </c>
      <c r="F496" s="13">
        <v>1.5</v>
      </c>
      <c r="G496" s="13">
        <v>4.9</v>
      </c>
      <c r="H496" s="8" t="str">
        <f t="shared" si="14"/>
        <v> </v>
      </c>
      <c r="I496" s="8">
        <f t="shared" si="15"/>
        <v>0</v>
      </c>
    </row>
    <row r="497" spans="1:9">
      <c r="A497" s="3">
        <v>43483.3005687604</v>
      </c>
      <c r="B497" s="12" t="s">
        <v>4</v>
      </c>
      <c r="C497" s="12" t="s">
        <v>33</v>
      </c>
      <c r="D497" s="12" t="s">
        <v>33</v>
      </c>
      <c r="E497" s="13">
        <v>7.4</v>
      </c>
      <c r="F497" s="13">
        <v>1.7</v>
      </c>
      <c r="G497" s="13">
        <v>5.7</v>
      </c>
      <c r="H497" s="8" t="str">
        <f t="shared" si="14"/>
        <v> </v>
      </c>
      <c r="I497" s="8">
        <f t="shared" si="15"/>
        <v>0</v>
      </c>
    </row>
    <row r="498" spans="1:9">
      <c r="A498" s="3">
        <v>43483.3030846949</v>
      </c>
      <c r="B498" s="12" t="s">
        <v>2</v>
      </c>
      <c r="C498" s="12" t="s">
        <v>33</v>
      </c>
      <c r="D498" s="12" t="s">
        <v>33</v>
      </c>
      <c r="E498" s="13">
        <v>5.4</v>
      </c>
      <c r="F498" s="13">
        <v>1.2</v>
      </c>
      <c r="G498" s="13">
        <v>4.2</v>
      </c>
      <c r="H498" s="8" t="str">
        <f t="shared" si="14"/>
        <v> </v>
      </c>
      <c r="I498" s="8">
        <f t="shared" si="15"/>
        <v>0</v>
      </c>
    </row>
    <row r="499" spans="1:9">
      <c r="A499" s="3">
        <v>43483.3055006171</v>
      </c>
      <c r="B499" s="12" t="s">
        <v>3</v>
      </c>
      <c r="C499" s="12" t="s">
        <v>33</v>
      </c>
      <c r="D499" s="12" t="s">
        <v>33</v>
      </c>
      <c r="E499" s="13">
        <v>6.4</v>
      </c>
      <c r="F499" s="13">
        <v>1.5</v>
      </c>
      <c r="G499" s="13">
        <v>4.9</v>
      </c>
      <c r="H499" s="8" t="str">
        <f t="shared" si="14"/>
        <v> </v>
      </c>
      <c r="I499" s="8">
        <f t="shared" si="15"/>
        <v>0</v>
      </c>
    </row>
    <row r="500" spans="1:9">
      <c r="A500" s="3">
        <v>43483.3083103438</v>
      </c>
      <c r="B500" s="12" t="s">
        <v>4</v>
      </c>
      <c r="C500" s="12" t="s">
        <v>33</v>
      </c>
      <c r="D500" s="12" t="s">
        <v>5</v>
      </c>
      <c r="E500" s="13">
        <v>7.4</v>
      </c>
      <c r="F500" s="13">
        <v>1.7</v>
      </c>
      <c r="G500" s="13">
        <v>5.7</v>
      </c>
      <c r="H500" s="8" t="str">
        <f t="shared" si="14"/>
        <v> </v>
      </c>
      <c r="I500" s="8">
        <f t="shared" si="15"/>
        <v>0</v>
      </c>
    </row>
    <row r="501" spans="1:9">
      <c r="A501" s="3">
        <v>43483.3146019667</v>
      </c>
      <c r="B501" s="12" t="s">
        <v>3</v>
      </c>
      <c r="C501" s="12" t="s">
        <v>33</v>
      </c>
      <c r="D501" s="12" t="s">
        <v>33</v>
      </c>
      <c r="E501" s="13">
        <v>6.4</v>
      </c>
      <c r="F501" s="13">
        <v>1.5</v>
      </c>
      <c r="G501" s="13">
        <v>4.9</v>
      </c>
      <c r="H501" s="8" t="str">
        <f t="shared" si="14"/>
        <v> </v>
      </c>
      <c r="I501" s="8">
        <f t="shared" si="15"/>
        <v>0</v>
      </c>
    </row>
    <row r="502" spans="1:9">
      <c r="A502" s="3">
        <v>43483.3213257412</v>
      </c>
      <c r="B502" s="12" t="s">
        <v>2</v>
      </c>
      <c r="C502" s="12" t="s">
        <v>33</v>
      </c>
      <c r="D502" s="12" t="s">
        <v>33</v>
      </c>
      <c r="E502" s="13">
        <v>5.4</v>
      </c>
      <c r="F502" s="13">
        <v>1.2</v>
      </c>
      <c r="G502" s="13">
        <v>4.2</v>
      </c>
      <c r="H502" s="8" t="str">
        <f t="shared" si="14"/>
        <v> </v>
      </c>
      <c r="I502" s="8">
        <f t="shared" si="15"/>
        <v>0</v>
      </c>
    </row>
    <row r="503" spans="1:9">
      <c r="A503" s="3">
        <v>43483.3226912732</v>
      </c>
      <c r="B503" s="12" t="s">
        <v>4</v>
      </c>
      <c r="C503" s="12" t="s">
        <v>33</v>
      </c>
      <c r="D503" s="12" t="s">
        <v>33</v>
      </c>
      <c r="E503" s="13">
        <v>7.4</v>
      </c>
      <c r="F503" s="13">
        <v>1.7</v>
      </c>
      <c r="G503" s="13">
        <v>5.7</v>
      </c>
      <c r="H503" s="8" t="str">
        <f t="shared" si="14"/>
        <v> </v>
      </c>
      <c r="I503" s="8">
        <f t="shared" si="15"/>
        <v>0</v>
      </c>
    </row>
    <row r="504" spans="1:9">
      <c r="A504" s="3">
        <v>43483.3317071848</v>
      </c>
      <c r="B504" s="12" t="s">
        <v>3</v>
      </c>
      <c r="C504" s="12" t="s">
        <v>33</v>
      </c>
      <c r="D504" s="12" t="s">
        <v>33</v>
      </c>
      <c r="E504" s="13">
        <v>6.4</v>
      </c>
      <c r="F504" s="13">
        <v>1.5</v>
      </c>
      <c r="G504" s="13">
        <v>4.9</v>
      </c>
      <c r="H504" s="8" t="str">
        <f t="shared" si="14"/>
        <v> </v>
      </c>
      <c r="I504" s="8">
        <f t="shared" si="15"/>
        <v>0</v>
      </c>
    </row>
    <row r="505" spans="1:9">
      <c r="A505" s="3">
        <v>43483.3348645861</v>
      </c>
      <c r="B505" s="12" t="s">
        <v>4</v>
      </c>
      <c r="C505" s="12" t="s">
        <v>33</v>
      </c>
      <c r="D505" s="12" t="s">
        <v>5</v>
      </c>
      <c r="E505" s="13">
        <v>7.4</v>
      </c>
      <c r="F505" s="13">
        <v>1.7</v>
      </c>
      <c r="G505" s="13">
        <v>5.7</v>
      </c>
      <c r="H505" s="8" t="str">
        <f t="shared" si="14"/>
        <v> </v>
      </c>
      <c r="I505" s="8">
        <f t="shared" si="15"/>
        <v>0</v>
      </c>
    </row>
    <row r="506" spans="1:9">
      <c r="A506" s="3">
        <v>43483.3364803359</v>
      </c>
      <c r="B506" s="12" t="s">
        <v>4</v>
      </c>
      <c r="C506" s="12" t="s">
        <v>5</v>
      </c>
      <c r="D506" s="12" t="s">
        <v>5</v>
      </c>
      <c r="E506" s="13">
        <v>14.75</v>
      </c>
      <c r="F506" s="13">
        <v>3.7</v>
      </c>
      <c r="G506" s="13">
        <v>11.05</v>
      </c>
      <c r="H506" s="8" t="str">
        <f t="shared" si="14"/>
        <v>L</v>
      </c>
      <c r="I506" s="8">
        <f t="shared" si="15"/>
        <v>3</v>
      </c>
    </row>
    <row r="507" spans="1:9">
      <c r="A507" s="3">
        <v>43483.3405799511</v>
      </c>
      <c r="B507" s="12" t="s">
        <v>3</v>
      </c>
      <c r="C507" s="12" t="s">
        <v>33</v>
      </c>
      <c r="D507" s="12" t="s">
        <v>33</v>
      </c>
      <c r="E507" s="13">
        <v>6.4</v>
      </c>
      <c r="F507" s="13">
        <v>1.5</v>
      </c>
      <c r="G507" s="13">
        <v>4.9</v>
      </c>
      <c r="H507" s="8" t="str">
        <f t="shared" si="14"/>
        <v> </v>
      </c>
      <c r="I507" s="8">
        <f t="shared" si="15"/>
        <v>0</v>
      </c>
    </row>
    <row r="508" spans="1:9">
      <c r="A508" s="3">
        <v>43483.346537656</v>
      </c>
      <c r="B508" s="12" t="s">
        <v>3</v>
      </c>
      <c r="C508" s="12" t="s">
        <v>33</v>
      </c>
      <c r="D508" s="12" t="s">
        <v>33</v>
      </c>
      <c r="E508" s="13">
        <v>6.4</v>
      </c>
      <c r="F508" s="13">
        <v>1.5</v>
      </c>
      <c r="G508" s="13">
        <v>4.9</v>
      </c>
      <c r="H508" s="8" t="str">
        <f t="shared" si="14"/>
        <v> </v>
      </c>
      <c r="I508" s="8">
        <f t="shared" si="15"/>
        <v>0</v>
      </c>
    </row>
    <row r="509" spans="1:9">
      <c r="A509" s="3">
        <v>43483.3499146472</v>
      </c>
      <c r="B509" s="12" t="s">
        <v>4</v>
      </c>
      <c r="C509" s="12" t="s">
        <v>33</v>
      </c>
      <c r="D509" s="12" t="s">
        <v>33</v>
      </c>
      <c r="E509" s="13">
        <v>7.4</v>
      </c>
      <c r="F509" s="13">
        <v>1.7</v>
      </c>
      <c r="G509" s="13">
        <v>5.7</v>
      </c>
      <c r="H509" s="8" t="str">
        <f t="shared" si="14"/>
        <v> </v>
      </c>
      <c r="I509" s="8">
        <f t="shared" si="15"/>
        <v>0</v>
      </c>
    </row>
    <row r="510" spans="1:9">
      <c r="A510" s="3">
        <v>43483.3507307728</v>
      </c>
      <c r="B510" s="12" t="s">
        <v>3</v>
      </c>
      <c r="C510" s="12" t="s">
        <v>33</v>
      </c>
      <c r="D510" s="12" t="s">
        <v>33</v>
      </c>
      <c r="E510" s="13">
        <v>6.4</v>
      </c>
      <c r="F510" s="13">
        <v>1.5</v>
      </c>
      <c r="G510" s="13">
        <v>4.9</v>
      </c>
      <c r="H510" s="8" t="str">
        <f t="shared" si="14"/>
        <v> </v>
      </c>
      <c r="I510" s="8">
        <f t="shared" si="15"/>
        <v>0</v>
      </c>
    </row>
    <row r="511" spans="1:9">
      <c r="A511" s="3">
        <v>43483.3643757716</v>
      </c>
      <c r="B511" s="12" t="s">
        <v>3</v>
      </c>
      <c r="C511" s="12" t="s">
        <v>5</v>
      </c>
      <c r="D511" s="12" t="s">
        <v>33</v>
      </c>
      <c r="E511" s="13">
        <v>11.3</v>
      </c>
      <c r="F511" s="13">
        <v>3.5</v>
      </c>
      <c r="G511" s="13">
        <v>7.8</v>
      </c>
      <c r="H511" s="8" t="str">
        <f t="shared" si="14"/>
        <v>M</v>
      </c>
      <c r="I511" s="8">
        <f t="shared" si="15"/>
        <v>2</v>
      </c>
    </row>
    <row r="512" spans="1:9">
      <c r="A512" s="3">
        <v>43483.3643880194</v>
      </c>
      <c r="B512" s="12" t="s">
        <v>2</v>
      </c>
      <c r="C512" s="12" t="s">
        <v>5</v>
      </c>
      <c r="D512" s="12" t="s">
        <v>33</v>
      </c>
      <c r="E512" s="13">
        <v>5.4</v>
      </c>
      <c r="F512" s="13">
        <v>3.2</v>
      </c>
      <c r="G512" s="13">
        <v>2.2</v>
      </c>
      <c r="H512" s="8" t="str">
        <f t="shared" si="14"/>
        <v>S</v>
      </c>
      <c r="I512" s="8">
        <f t="shared" si="15"/>
        <v>1</v>
      </c>
    </row>
    <row r="513" spans="1:9">
      <c r="A513" s="3">
        <v>43483.3659462677</v>
      </c>
      <c r="B513" s="12" t="s">
        <v>3</v>
      </c>
      <c r="C513" s="12" t="s">
        <v>33</v>
      </c>
      <c r="D513" s="12" t="s">
        <v>33</v>
      </c>
      <c r="E513" s="13">
        <v>6.4</v>
      </c>
      <c r="F513" s="13">
        <v>1.5</v>
      </c>
      <c r="G513" s="13">
        <v>4.9</v>
      </c>
      <c r="H513" s="8" t="str">
        <f t="shared" si="14"/>
        <v> </v>
      </c>
      <c r="I513" s="8">
        <f t="shared" si="15"/>
        <v>0</v>
      </c>
    </row>
    <row r="514" spans="1:9">
      <c r="A514" s="3">
        <v>43483.3683657556</v>
      </c>
      <c r="B514" s="12" t="s">
        <v>4</v>
      </c>
      <c r="C514" s="12" t="s">
        <v>5</v>
      </c>
      <c r="D514" s="12" t="s">
        <v>5</v>
      </c>
      <c r="E514" s="13">
        <v>14.75</v>
      </c>
      <c r="F514" s="13">
        <v>3.7</v>
      </c>
      <c r="G514" s="13">
        <v>11.05</v>
      </c>
      <c r="H514" s="8" t="str">
        <f t="shared" si="14"/>
        <v>L</v>
      </c>
      <c r="I514" s="8">
        <f t="shared" si="15"/>
        <v>3</v>
      </c>
    </row>
    <row r="515" spans="1:9">
      <c r="A515" s="3">
        <v>43483.3723367863</v>
      </c>
      <c r="B515" s="12" t="s">
        <v>4</v>
      </c>
      <c r="C515" s="12" t="s">
        <v>33</v>
      </c>
      <c r="D515" s="12" t="s">
        <v>5</v>
      </c>
      <c r="E515" s="13">
        <v>7.4</v>
      </c>
      <c r="F515" s="13">
        <v>1.7</v>
      </c>
      <c r="G515" s="13">
        <v>5.7</v>
      </c>
      <c r="H515" s="8" t="str">
        <f t="shared" si="14"/>
        <v> </v>
      </c>
      <c r="I515" s="8">
        <f t="shared" si="15"/>
        <v>0</v>
      </c>
    </row>
    <row r="516" spans="1:9">
      <c r="A516" s="3">
        <v>43483.3766220185</v>
      </c>
      <c r="B516" s="12" t="s">
        <v>2</v>
      </c>
      <c r="C516" s="12" t="s">
        <v>5</v>
      </c>
      <c r="D516" s="12" t="s">
        <v>33</v>
      </c>
      <c r="E516" s="13">
        <v>5.4</v>
      </c>
      <c r="F516" s="13">
        <v>3.2</v>
      </c>
      <c r="G516" s="13">
        <v>2.2</v>
      </c>
      <c r="H516" s="8" t="str">
        <f t="shared" si="14"/>
        <v>S</v>
      </c>
      <c r="I516" s="8">
        <f t="shared" si="15"/>
        <v>1</v>
      </c>
    </row>
    <row r="517" spans="1:9">
      <c r="A517" s="3">
        <v>43483.3825764646</v>
      </c>
      <c r="B517" s="12" t="s">
        <v>3</v>
      </c>
      <c r="C517" s="12" t="s">
        <v>33</v>
      </c>
      <c r="D517" s="12" t="s">
        <v>33</v>
      </c>
      <c r="E517" s="13">
        <v>6.4</v>
      </c>
      <c r="F517" s="13">
        <v>1.5</v>
      </c>
      <c r="G517" s="13">
        <v>4.9</v>
      </c>
      <c r="H517" s="8" t="str">
        <f t="shared" si="14"/>
        <v> </v>
      </c>
      <c r="I517" s="8">
        <f t="shared" si="15"/>
        <v>0</v>
      </c>
    </row>
    <row r="518" spans="1:9">
      <c r="A518" s="3">
        <v>43483.3885354472</v>
      </c>
      <c r="B518" s="12" t="s">
        <v>3</v>
      </c>
      <c r="C518" s="12" t="s">
        <v>33</v>
      </c>
      <c r="D518" s="12" t="s">
        <v>33</v>
      </c>
      <c r="E518" s="13">
        <v>6.4</v>
      </c>
      <c r="F518" s="13">
        <v>1.5</v>
      </c>
      <c r="G518" s="13">
        <v>4.9</v>
      </c>
      <c r="H518" s="8" t="str">
        <f t="shared" si="14"/>
        <v> </v>
      </c>
      <c r="I518" s="8">
        <f t="shared" si="15"/>
        <v>0</v>
      </c>
    </row>
    <row r="519" spans="1:9">
      <c r="A519" s="3">
        <v>43483.3906761446</v>
      </c>
      <c r="B519" s="12" t="s">
        <v>3</v>
      </c>
      <c r="C519" s="12" t="s">
        <v>33</v>
      </c>
      <c r="D519" s="12" t="s">
        <v>33</v>
      </c>
      <c r="E519" s="13">
        <v>6.4</v>
      </c>
      <c r="F519" s="13">
        <v>1.5</v>
      </c>
      <c r="G519" s="13">
        <v>4.9</v>
      </c>
      <c r="H519" s="8" t="str">
        <f t="shared" si="14"/>
        <v> </v>
      </c>
      <c r="I519" s="8">
        <f t="shared" si="15"/>
        <v>0</v>
      </c>
    </row>
    <row r="520" spans="1:9">
      <c r="A520" s="3">
        <v>43483.3911426741</v>
      </c>
      <c r="B520" s="12" t="s">
        <v>4</v>
      </c>
      <c r="C520" s="12" t="s">
        <v>33</v>
      </c>
      <c r="D520" s="12" t="s">
        <v>5</v>
      </c>
      <c r="E520" s="13">
        <v>7.4</v>
      </c>
      <c r="F520" s="13">
        <v>1.7</v>
      </c>
      <c r="G520" s="13">
        <v>5.7</v>
      </c>
      <c r="H520" s="8" t="str">
        <f t="shared" si="14"/>
        <v> </v>
      </c>
      <c r="I520" s="8">
        <f t="shared" si="15"/>
        <v>0</v>
      </c>
    </row>
    <row r="521" spans="1:9">
      <c r="A521" s="3">
        <v>43483.4021344647</v>
      </c>
      <c r="B521" s="12" t="s">
        <v>4</v>
      </c>
      <c r="C521" s="12" t="s">
        <v>33</v>
      </c>
      <c r="D521" s="12" t="s">
        <v>5</v>
      </c>
      <c r="E521" s="13">
        <v>7.4</v>
      </c>
      <c r="F521" s="13">
        <v>1.7</v>
      </c>
      <c r="G521" s="13">
        <v>5.7</v>
      </c>
      <c r="H521" s="8" t="str">
        <f t="shared" si="14"/>
        <v> </v>
      </c>
      <c r="I521" s="8">
        <f t="shared" si="15"/>
        <v>0</v>
      </c>
    </row>
    <row r="522" spans="1:9">
      <c r="A522" s="3">
        <v>43483.4034734884</v>
      </c>
      <c r="B522" s="12" t="s">
        <v>4</v>
      </c>
      <c r="C522" s="12" t="s">
        <v>5</v>
      </c>
      <c r="D522" s="12" t="s">
        <v>5</v>
      </c>
      <c r="E522" s="13">
        <v>14.75</v>
      </c>
      <c r="F522" s="13">
        <v>3.7</v>
      </c>
      <c r="G522" s="13">
        <v>11.05</v>
      </c>
      <c r="H522" s="8" t="str">
        <f t="shared" si="14"/>
        <v>L</v>
      </c>
      <c r="I522" s="8">
        <f t="shared" si="15"/>
        <v>3</v>
      </c>
    </row>
    <row r="523" spans="1:9">
      <c r="A523" s="3">
        <v>43483.406569736</v>
      </c>
      <c r="B523" s="12" t="s">
        <v>4</v>
      </c>
      <c r="C523" s="12" t="s">
        <v>5</v>
      </c>
      <c r="D523" s="12" t="s">
        <v>33</v>
      </c>
      <c r="E523" s="13">
        <v>12.3</v>
      </c>
      <c r="F523" s="13">
        <v>3.7</v>
      </c>
      <c r="G523" s="13">
        <v>8.6</v>
      </c>
      <c r="H523" s="8" t="str">
        <f t="shared" si="14"/>
        <v>L</v>
      </c>
      <c r="I523" s="8">
        <f t="shared" si="15"/>
        <v>3</v>
      </c>
    </row>
    <row r="524" spans="1:9">
      <c r="A524" s="3">
        <v>43483.4118072736</v>
      </c>
      <c r="B524" s="12" t="s">
        <v>4</v>
      </c>
      <c r="C524" s="12" t="s">
        <v>33</v>
      </c>
      <c r="D524" s="12" t="s">
        <v>5</v>
      </c>
      <c r="E524" s="13">
        <v>7.4</v>
      </c>
      <c r="F524" s="13">
        <v>1.7</v>
      </c>
      <c r="G524" s="13">
        <v>5.7</v>
      </c>
      <c r="H524" s="8" t="str">
        <f t="shared" ref="H524:H587" si="16">IF(C524="Yes",B524," ")</f>
        <v> </v>
      </c>
      <c r="I524" s="8">
        <f t="shared" ref="I524:I587" si="17">IF(H524="S",1,IF(H524="M",2,IF(H524="L",3,0)))</f>
        <v>0</v>
      </c>
    </row>
    <row r="525" spans="1:9">
      <c r="A525" s="3">
        <v>43483.4121746536</v>
      </c>
      <c r="B525" s="12" t="s">
        <v>3</v>
      </c>
      <c r="C525" s="12" t="s">
        <v>33</v>
      </c>
      <c r="D525" s="12" t="s">
        <v>33</v>
      </c>
      <c r="E525" s="13">
        <v>6.4</v>
      </c>
      <c r="F525" s="13">
        <v>1.5</v>
      </c>
      <c r="G525" s="13">
        <v>4.9</v>
      </c>
      <c r="H525" s="8" t="str">
        <f t="shared" si="16"/>
        <v> </v>
      </c>
      <c r="I525" s="8">
        <f t="shared" si="17"/>
        <v>0</v>
      </c>
    </row>
    <row r="526" spans="1:9">
      <c r="A526" s="3">
        <v>43483.4136453018</v>
      </c>
      <c r="B526" s="12" t="s">
        <v>3</v>
      </c>
      <c r="C526" s="12" t="s">
        <v>33</v>
      </c>
      <c r="D526" s="12" t="s">
        <v>33</v>
      </c>
      <c r="E526" s="13">
        <v>6.4</v>
      </c>
      <c r="F526" s="13">
        <v>1.5</v>
      </c>
      <c r="G526" s="13">
        <v>4.9</v>
      </c>
      <c r="H526" s="8" t="str">
        <f t="shared" si="16"/>
        <v> </v>
      </c>
      <c r="I526" s="8">
        <f t="shared" si="17"/>
        <v>0</v>
      </c>
    </row>
    <row r="527" spans="1:9">
      <c r="A527" s="3">
        <v>43483.4240817809</v>
      </c>
      <c r="B527" s="12" t="s">
        <v>3</v>
      </c>
      <c r="C527" s="12" t="s">
        <v>5</v>
      </c>
      <c r="D527" s="12" t="s">
        <v>33</v>
      </c>
      <c r="E527" s="13">
        <v>11.3</v>
      </c>
      <c r="F527" s="13">
        <v>3.5</v>
      </c>
      <c r="G527" s="13">
        <v>7.8</v>
      </c>
      <c r="H527" s="8" t="str">
        <f t="shared" si="16"/>
        <v>M</v>
      </c>
      <c r="I527" s="8">
        <f t="shared" si="17"/>
        <v>2</v>
      </c>
    </row>
    <row r="528" spans="1:9">
      <c r="A528" s="3">
        <v>43483.4278024238</v>
      </c>
      <c r="B528" s="12" t="s">
        <v>4</v>
      </c>
      <c r="C528" s="12" t="s">
        <v>33</v>
      </c>
      <c r="D528" s="12" t="s">
        <v>33</v>
      </c>
      <c r="E528" s="13">
        <v>7.4</v>
      </c>
      <c r="F528" s="13">
        <v>1.7</v>
      </c>
      <c r="G528" s="13">
        <v>5.7</v>
      </c>
      <c r="H528" s="8" t="str">
        <f t="shared" si="16"/>
        <v> </v>
      </c>
      <c r="I528" s="8">
        <f t="shared" si="17"/>
        <v>0</v>
      </c>
    </row>
    <row r="529" spans="1:9">
      <c r="A529" s="3">
        <v>43483.4294419653</v>
      </c>
      <c r="B529" s="12" t="s">
        <v>3</v>
      </c>
      <c r="C529" s="12" t="s">
        <v>5</v>
      </c>
      <c r="D529" s="12" t="s">
        <v>33</v>
      </c>
      <c r="E529" s="13">
        <v>11.3</v>
      </c>
      <c r="F529" s="13">
        <v>3.5</v>
      </c>
      <c r="G529" s="13">
        <v>7.8</v>
      </c>
      <c r="H529" s="8" t="str">
        <f t="shared" si="16"/>
        <v>M</v>
      </c>
      <c r="I529" s="8">
        <f t="shared" si="17"/>
        <v>2</v>
      </c>
    </row>
    <row r="530" spans="1:9">
      <c r="A530" s="3">
        <v>43483.4305659589</v>
      </c>
      <c r="B530" s="12" t="s">
        <v>4</v>
      </c>
      <c r="C530" s="12" t="s">
        <v>33</v>
      </c>
      <c r="D530" s="12" t="s">
        <v>5</v>
      </c>
      <c r="E530" s="13">
        <v>7.4</v>
      </c>
      <c r="F530" s="13">
        <v>1.7</v>
      </c>
      <c r="G530" s="13">
        <v>5.7</v>
      </c>
      <c r="H530" s="8" t="str">
        <f t="shared" si="16"/>
        <v> </v>
      </c>
      <c r="I530" s="8">
        <f t="shared" si="17"/>
        <v>0</v>
      </c>
    </row>
    <row r="531" spans="1:9">
      <c r="A531" s="3">
        <v>43483.4387684595</v>
      </c>
      <c r="B531" s="12" t="s">
        <v>2</v>
      </c>
      <c r="C531" s="12" t="s">
        <v>33</v>
      </c>
      <c r="D531" s="12" t="s">
        <v>33</v>
      </c>
      <c r="E531" s="13">
        <v>5.4</v>
      </c>
      <c r="F531" s="13">
        <v>1.2</v>
      </c>
      <c r="G531" s="13">
        <v>4.2</v>
      </c>
      <c r="H531" s="8" t="str">
        <f t="shared" si="16"/>
        <v> </v>
      </c>
      <c r="I531" s="8">
        <f t="shared" si="17"/>
        <v>0</v>
      </c>
    </row>
    <row r="532" spans="1:9">
      <c r="A532" s="3">
        <v>43483.4401931971</v>
      </c>
      <c r="B532" s="12" t="s">
        <v>3</v>
      </c>
      <c r="C532" s="12" t="s">
        <v>33</v>
      </c>
      <c r="D532" s="12" t="s">
        <v>33</v>
      </c>
      <c r="E532" s="13">
        <v>6.4</v>
      </c>
      <c r="F532" s="13">
        <v>1.5</v>
      </c>
      <c r="G532" s="13">
        <v>4.9</v>
      </c>
      <c r="H532" s="8" t="str">
        <f t="shared" si="16"/>
        <v> </v>
      </c>
      <c r="I532" s="8">
        <f t="shared" si="17"/>
        <v>0</v>
      </c>
    </row>
    <row r="533" spans="1:9">
      <c r="A533" s="3">
        <v>43483.4439863119</v>
      </c>
      <c r="B533" s="12" t="s">
        <v>3</v>
      </c>
      <c r="C533" s="12" t="s">
        <v>33</v>
      </c>
      <c r="D533" s="12" t="s">
        <v>33</v>
      </c>
      <c r="E533" s="13">
        <v>6.4</v>
      </c>
      <c r="F533" s="13">
        <v>1.5</v>
      </c>
      <c r="G533" s="13">
        <v>4.9</v>
      </c>
      <c r="H533" s="8" t="str">
        <f t="shared" si="16"/>
        <v> </v>
      </c>
      <c r="I533" s="8">
        <f t="shared" si="17"/>
        <v>0</v>
      </c>
    </row>
    <row r="534" spans="1:9">
      <c r="A534" s="3">
        <v>43483.4481861081</v>
      </c>
      <c r="B534" s="12" t="s">
        <v>3</v>
      </c>
      <c r="C534" s="12" t="s">
        <v>33</v>
      </c>
      <c r="D534" s="12" t="s">
        <v>33</v>
      </c>
      <c r="E534" s="13">
        <v>6.4</v>
      </c>
      <c r="F534" s="13">
        <v>1.5</v>
      </c>
      <c r="G534" s="13">
        <v>4.9</v>
      </c>
      <c r="H534" s="8" t="str">
        <f t="shared" si="16"/>
        <v> </v>
      </c>
      <c r="I534" s="8">
        <f t="shared" si="17"/>
        <v>0</v>
      </c>
    </row>
    <row r="535" spans="1:9">
      <c r="A535" s="3">
        <v>43483.4545538607</v>
      </c>
      <c r="B535" s="12" t="s">
        <v>2</v>
      </c>
      <c r="C535" s="12" t="s">
        <v>5</v>
      </c>
      <c r="D535" s="12" t="s">
        <v>33</v>
      </c>
      <c r="E535" s="13">
        <v>5.4</v>
      </c>
      <c r="F535" s="13">
        <v>3.2</v>
      </c>
      <c r="G535" s="13">
        <v>2.2</v>
      </c>
      <c r="H535" s="8" t="str">
        <f t="shared" si="16"/>
        <v>S</v>
      </c>
      <c r="I535" s="8">
        <f t="shared" si="17"/>
        <v>1</v>
      </c>
    </row>
    <row r="536" spans="1:9">
      <c r="A536" s="3">
        <v>43483.4554203897</v>
      </c>
      <c r="B536" s="12" t="s">
        <v>3</v>
      </c>
      <c r="C536" s="12" t="s">
        <v>33</v>
      </c>
      <c r="D536" s="12" t="s">
        <v>33</v>
      </c>
      <c r="E536" s="13">
        <v>6.4</v>
      </c>
      <c r="F536" s="13">
        <v>1.5</v>
      </c>
      <c r="G536" s="13">
        <v>4.9</v>
      </c>
      <c r="H536" s="8" t="str">
        <f t="shared" si="16"/>
        <v> </v>
      </c>
      <c r="I536" s="8">
        <f t="shared" si="17"/>
        <v>0</v>
      </c>
    </row>
    <row r="537" spans="1:9">
      <c r="A537" s="3">
        <v>43483.457000717</v>
      </c>
      <c r="B537" s="12" t="s">
        <v>3</v>
      </c>
      <c r="C537" s="12" t="s">
        <v>33</v>
      </c>
      <c r="D537" s="12" t="s">
        <v>33</v>
      </c>
      <c r="E537" s="13">
        <v>6.4</v>
      </c>
      <c r="F537" s="13">
        <v>1.5</v>
      </c>
      <c r="G537" s="13">
        <v>4.9</v>
      </c>
      <c r="H537" s="8" t="str">
        <f t="shared" si="16"/>
        <v> </v>
      </c>
      <c r="I537" s="8">
        <f t="shared" si="17"/>
        <v>0</v>
      </c>
    </row>
    <row r="538" spans="1:9">
      <c r="A538" s="3">
        <v>43483.4609971491</v>
      </c>
      <c r="B538" s="12" t="s">
        <v>3</v>
      </c>
      <c r="C538" s="12" t="s">
        <v>5</v>
      </c>
      <c r="D538" s="12" t="s">
        <v>33</v>
      </c>
      <c r="E538" s="13">
        <v>11.3</v>
      </c>
      <c r="F538" s="13">
        <v>3.5</v>
      </c>
      <c r="G538" s="13">
        <v>7.8</v>
      </c>
      <c r="H538" s="8" t="str">
        <f t="shared" si="16"/>
        <v>M</v>
      </c>
      <c r="I538" s="8">
        <f t="shared" si="17"/>
        <v>2</v>
      </c>
    </row>
    <row r="539" spans="1:9">
      <c r="A539" s="3">
        <v>43483.4661072913</v>
      </c>
      <c r="B539" s="12" t="s">
        <v>2</v>
      </c>
      <c r="C539" s="12" t="s">
        <v>33</v>
      </c>
      <c r="D539" s="12" t="s">
        <v>33</v>
      </c>
      <c r="E539" s="13">
        <v>5.4</v>
      </c>
      <c r="F539" s="13">
        <v>1.2</v>
      </c>
      <c r="G539" s="13">
        <v>4.2</v>
      </c>
      <c r="H539" s="8" t="str">
        <f t="shared" si="16"/>
        <v> </v>
      </c>
      <c r="I539" s="8">
        <f t="shared" si="17"/>
        <v>0</v>
      </c>
    </row>
    <row r="540" spans="1:9">
      <c r="A540" s="3">
        <v>43483.4688746535</v>
      </c>
      <c r="B540" s="12" t="s">
        <v>2</v>
      </c>
      <c r="C540" s="12" t="s">
        <v>33</v>
      </c>
      <c r="D540" s="12" t="s">
        <v>33</v>
      </c>
      <c r="E540" s="13">
        <v>5.4</v>
      </c>
      <c r="F540" s="13">
        <v>1.2</v>
      </c>
      <c r="G540" s="13">
        <v>4.2</v>
      </c>
      <c r="H540" s="8" t="str">
        <f t="shared" si="16"/>
        <v> </v>
      </c>
      <c r="I540" s="8">
        <f t="shared" si="17"/>
        <v>0</v>
      </c>
    </row>
    <row r="541" spans="1:9">
      <c r="A541" s="3">
        <v>43483.4708872364</v>
      </c>
      <c r="B541" s="12" t="s">
        <v>4</v>
      </c>
      <c r="C541" s="12" t="s">
        <v>5</v>
      </c>
      <c r="D541" s="12" t="s">
        <v>33</v>
      </c>
      <c r="E541" s="13">
        <v>12.3</v>
      </c>
      <c r="F541" s="13">
        <v>3.7</v>
      </c>
      <c r="G541" s="13">
        <v>8.6</v>
      </c>
      <c r="H541" s="8" t="str">
        <f t="shared" si="16"/>
        <v>L</v>
      </c>
      <c r="I541" s="8">
        <f t="shared" si="17"/>
        <v>3</v>
      </c>
    </row>
    <row r="542" spans="1:9">
      <c r="A542" s="3">
        <v>43483.4759582571</v>
      </c>
      <c r="B542" s="12" t="s">
        <v>3</v>
      </c>
      <c r="C542" s="12" t="s">
        <v>5</v>
      </c>
      <c r="D542" s="12" t="s">
        <v>33</v>
      </c>
      <c r="E542" s="13">
        <v>11.3</v>
      </c>
      <c r="F542" s="13">
        <v>3.5</v>
      </c>
      <c r="G542" s="13">
        <v>7.8</v>
      </c>
      <c r="H542" s="8" t="str">
        <f t="shared" si="16"/>
        <v>M</v>
      </c>
      <c r="I542" s="8">
        <f t="shared" si="17"/>
        <v>2</v>
      </c>
    </row>
    <row r="543" spans="1:9">
      <c r="A543" s="3">
        <v>43483.4927054648</v>
      </c>
      <c r="B543" s="12" t="s">
        <v>2</v>
      </c>
      <c r="C543" s="12" t="s">
        <v>5</v>
      </c>
      <c r="D543" s="12" t="s">
        <v>33</v>
      </c>
      <c r="E543" s="13">
        <v>5.4</v>
      </c>
      <c r="F543" s="13">
        <v>3.2</v>
      </c>
      <c r="G543" s="13">
        <v>2.2</v>
      </c>
      <c r="H543" s="8" t="str">
        <f t="shared" si="16"/>
        <v>S</v>
      </c>
      <c r="I543" s="8">
        <f t="shared" si="17"/>
        <v>1</v>
      </c>
    </row>
    <row r="544" spans="1:9">
      <c r="A544" s="3">
        <v>43483.4997509149</v>
      </c>
      <c r="B544" s="12" t="s">
        <v>3</v>
      </c>
      <c r="C544" s="12" t="s">
        <v>33</v>
      </c>
      <c r="D544" s="12" t="s">
        <v>33</v>
      </c>
      <c r="E544" s="13">
        <v>6.4</v>
      </c>
      <c r="F544" s="13">
        <v>1.5</v>
      </c>
      <c r="G544" s="13">
        <v>4.9</v>
      </c>
      <c r="H544" s="8" t="str">
        <f t="shared" si="16"/>
        <v> </v>
      </c>
      <c r="I544" s="8">
        <f t="shared" si="17"/>
        <v>0</v>
      </c>
    </row>
    <row r="545" spans="1:9">
      <c r="A545" s="3">
        <v>43483.5133998287</v>
      </c>
      <c r="B545" s="12" t="s">
        <v>3</v>
      </c>
      <c r="C545" s="12" t="s">
        <v>33</v>
      </c>
      <c r="D545" s="12" t="s">
        <v>33</v>
      </c>
      <c r="E545" s="13">
        <v>6.4</v>
      </c>
      <c r="F545" s="13">
        <v>1.5</v>
      </c>
      <c r="G545" s="13">
        <v>4.9</v>
      </c>
      <c r="H545" s="8" t="str">
        <f t="shared" si="16"/>
        <v> </v>
      </c>
      <c r="I545" s="8">
        <f t="shared" si="17"/>
        <v>0</v>
      </c>
    </row>
    <row r="546" spans="1:9">
      <c r="A546" s="3">
        <v>43483.5171653255</v>
      </c>
      <c r="B546" s="12" t="s">
        <v>2</v>
      </c>
      <c r="C546" s="12" t="s">
        <v>33</v>
      </c>
      <c r="D546" s="12" t="s">
        <v>33</v>
      </c>
      <c r="E546" s="13">
        <v>5.4</v>
      </c>
      <c r="F546" s="13">
        <v>1.2</v>
      </c>
      <c r="G546" s="13">
        <v>4.2</v>
      </c>
      <c r="H546" s="8" t="str">
        <f t="shared" si="16"/>
        <v> </v>
      </c>
      <c r="I546" s="8">
        <f t="shared" si="17"/>
        <v>0</v>
      </c>
    </row>
    <row r="547" spans="1:9">
      <c r="A547" s="3">
        <v>43483.5174560879</v>
      </c>
      <c r="B547" s="12" t="s">
        <v>3</v>
      </c>
      <c r="C547" s="12" t="s">
        <v>33</v>
      </c>
      <c r="D547" s="12" t="s">
        <v>33</v>
      </c>
      <c r="E547" s="13">
        <v>6.4</v>
      </c>
      <c r="F547" s="13">
        <v>1.5</v>
      </c>
      <c r="G547" s="13">
        <v>4.9</v>
      </c>
      <c r="H547" s="8" t="str">
        <f t="shared" si="16"/>
        <v> </v>
      </c>
      <c r="I547" s="8">
        <f t="shared" si="17"/>
        <v>0</v>
      </c>
    </row>
    <row r="548" spans="1:9">
      <c r="A548" s="3">
        <v>43483.5176479474</v>
      </c>
      <c r="B548" s="12" t="s">
        <v>3</v>
      </c>
      <c r="C548" s="12" t="s">
        <v>33</v>
      </c>
      <c r="D548" s="12" t="s">
        <v>33</v>
      </c>
      <c r="E548" s="13">
        <v>6.4</v>
      </c>
      <c r="F548" s="13">
        <v>1.5</v>
      </c>
      <c r="G548" s="13">
        <v>4.9</v>
      </c>
      <c r="H548" s="8" t="str">
        <f t="shared" si="16"/>
        <v> </v>
      </c>
      <c r="I548" s="8">
        <f t="shared" si="17"/>
        <v>0</v>
      </c>
    </row>
    <row r="549" spans="1:9">
      <c r="A549" s="3">
        <v>43483.5193291686</v>
      </c>
      <c r="B549" s="12" t="s">
        <v>3</v>
      </c>
      <c r="C549" s="12" t="s">
        <v>33</v>
      </c>
      <c r="D549" s="12" t="s">
        <v>33</v>
      </c>
      <c r="E549" s="13">
        <v>6.4</v>
      </c>
      <c r="F549" s="13">
        <v>1.5</v>
      </c>
      <c r="G549" s="13">
        <v>4.9</v>
      </c>
      <c r="H549" s="8" t="str">
        <f t="shared" si="16"/>
        <v> </v>
      </c>
      <c r="I549" s="8">
        <f t="shared" si="17"/>
        <v>0</v>
      </c>
    </row>
    <row r="550" spans="1:9">
      <c r="A550" s="3">
        <v>43483.5260414804</v>
      </c>
      <c r="B550" s="12" t="s">
        <v>2</v>
      </c>
      <c r="C550" s="12" t="s">
        <v>33</v>
      </c>
      <c r="D550" s="12" t="s">
        <v>33</v>
      </c>
      <c r="E550" s="13">
        <v>5.4</v>
      </c>
      <c r="F550" s="13">
        <v>1.2</v>
      </c>
      <c r="G550" s="13">
        <v>4.2</v>
      </c>
      <c r="H550" s="8" t="str">
        <f t="shared" si="16"/>
        <v> </v>
      </c>
      <c r="I550" s="8">
        <f t="shared" si="17"/>
        <v>0</v>
      </c>
    </row>
    <row r="551" spans="1:9">
      <c r="A551" s="3">
        <v>43483.5270648039</v>
      </c>
      <c r="B551" s="12" t="s">
        <v>4</v>
      </c>
      <c r="C551" s="12" t="s">
        <v>33</v>
      </c>
      <c r="D551" s="12" t="s">
        <v>33</v>
      </c>
      <c r="E551" s="13">
        <v>7.4</v>
      </c>
      <c r="F551" s="13">
        <v>1.7</v>
      </c>
      <c r="G551" s="13">
        <v>5.7</v>
      </c>
      <c r="H551" s="8" t="str">
        <f t="shared" si="16"/>
        <v> </v>
      </c>
      <c r="I551" s="8">
        <f t="shared" si="17"/>
        <v>0</v>
      </c>
    </row>
    <row r="552" spans="1:9">
      <c r="A552" s="3">
        <v>43483.5418505513</v>
      </c>
      <c r="B552" s="12" t="s">
        <v>4</v>
      </c>
      <c r="C552" s="12" t="s">
        <v>33</v>
      </c>
      <c r="D552" s="12" t="s">
        <v>33</v>
      </c>
      <c r="E552" s="13">
        <v>7.4</v>
      </c>
      <c r="F552" s="13">
        <v>1.7</v>
      </c>
      <c r="G552" s="13">
        <v>5.7</v>
      </c>
      <c r="H552" s="8" t="str">
        <f t="shared" si="16"/>
        <v> </v>
      </c>
      <c r="I552" s="8">
        <f t="shared" si="17"/>
        <v>0</v>
      </c>
    </row>
    <row r="553" spans="1:9">
      <c r="A553" s="3">
        <v>43483.5435016948</v>
      </c>
      <c r="B553" s="12" t="s">
        <v>4</v>
      </c>
      <c r="C553" s="12" t="s">
        <v>33</v>
      </c>
      <c r="D553" s="12" t="s">
        <v>33</v>
      </c>
      <c r="E553" s="13">
        <v>7.4</v>
      </c>
      <c r="F553" s="13">
        <v>1.7</v>
      </c>
      <c r="G553" s="13">
        <v>5.7</v>
      </c>
      <c r="H553" s="8" t="str">
        <f t="shared" si="16"/>
        <v> </v>
      </c>
      <c r="I553" s="8">
        <f t="shared" si="17"/>
        <v>0</v>
      </c>
    </row>
    <row r="554" spans="1:9">
      <c r="A554" s="3">
        <v>43483.5543735451</v>
      </c>
      <c r="B554" s="12" t="s">
        <v>3</v>
      </c>
      <c r="C554" s="12" t="s">
        <v>33</v>
      </c>
      <c r="D554" s="12" t="s">
        <v>33</v>
      </c>
      <c r="E554" s="13">
        <v>6.4</v>
      </c>
      <c r="F554" s="13">
        <v>1.5</v>
      </c>
      <c r="G554" s="13">
        <v>4.9</v>
      </c>
      <c r="H554" s="8" t="str">
        <f t="shared" si="16"/>
        <v> </v>
      </c>
      <c r="I554" s="8">
        <f t="shared" si="17"/>
        <v>0</v>
      </c>
    </row>
    <row r="555" spans="1:9">
      <c r="A555" s="3">
        <v>43483.5547428875</v>
      </c>
      <c r="B555" s="12" t="s">
        <v>3</v>
      </c>
      <c r="C555" s="12" t="s">
        <v>33</v>
      </c>
      <c r="D555" s="12" t="s">
        <v>33</v>
      </c>
      <c r="E555" s="13">
        <v>6.4</v>
      </c>
      <c r="F555" s="13">
        <v>1.5</v>
      </c>
      <c r="G555" s="13">
        <v>4.9</v>
      </c>
      <c r="H555" s="8" t="str">
        <f t="shared" si="16"/>
        <v> </v>
      </c>
      <c r="I555" s="8">
        <f t="shared" si="17"/>
        <v>0</v>
      </c>
    </row>
    <row r="556" spans="1:9">
      <c r="A556" s="3">
        <v>43483.5565681766</v>
      </c>
      <c r="B556" s="12" t="s">
        <v>3</v>
      </c>
      <c r="C556" s="12" t="s">
        <v>5</v>
      </c>
      <c r="D556" s="12" t="s">
        <v>33</v>
      </c>
      <c r="E556" s="13">
        <v>11.3</v>
      </c>
      <c r="F556" s="13">
        <v>3.5</v>
      </c>
      <c r="G556" s="13">
        <v>7.8</v>
      </c>
      <c r="H556" s="8" t="str">
        <f t="shared" si="16"/>
        <v>M</v>
      </c>
      <c r="I556" s="8">
        <f t="shared" si="17"/>
        <v>2</v>
      </c>
    </row>
    <row r="557" spans="1:9">
      <c r="A557" s="3">
        <v>43483.5610715939</v>
      </c>
      <c r="B557" s="12" t="s">
        <v>3</v>
      </c>
      <c r="C557" s="12" t="s">
        <v>33</v>
      </c>
      <c r="D557" s="12" t="s">
        <v>33</v>
      </c>
      <c r="E557" s="13">
        <v>6.4</v>
      </c>
      <c r="F557" s="13">
        <v>1.5</v>
      </c>
      <c r="G557" s="13">
        <v>4.9</v>
      </c>
      <c r="H557" s="8" t="str">
        <f t="shared" si="16"/>
        <v> </v>
      </c>
      <c r="I557" s="8">
        <f t="shared" si="17"/>
        <v>0</v>
      </c>
    </row>
    <row r="558" spans="1:9">
      <c r="A558" s="3">
        <v>43483.5759776057</v>
      </c>
      <c r="B558" s="12" t="s">
        <v>3</v>
      </c>
      <c r="C558" s="12" t="s">
        <v>33</v>
      </c>
      <c r="D558" s="12" t="s">
        <v>33</v>
      </c>
      <c r="E558" s="13">
        <v>6.4</v>
      </c>
      <c r="F558" s="13">
        <v>1.5</v>
      </c>
      <c r="G558" s="13">
        <v>4.9</v>
      </c>
      <c r="H558" s="8" t="str">
        <f t="shared" si="16"/>
        <v> </v>
      </c>
      <c r="I558" s="8">
        <f t="shared" si="17"/>
        <v>0</v>
      </c>
    </row>
    <row r="559" spans="1:9">
      <c r="A559" s="3">
        <v>43483.5809865782</v>
      </c>
      <c r="B559" s="12" t="s">
        <v>3</v>
      </c>
      <c r="C559" s="12" t="s">
        <v>33</v>
      </c>
      <c r="D559" s="12" t="s">
        <v>33</v>
      </c>
      <c r="E559" s="13">
        <v>6.4</v>
      </c>
      <c r="F559" s="13">
        <v>1.5</v>
      </c>
      <c r="G559" s="13">
        <v>4.9</v>
      </c>
      <c r="H559" s="8" t="str">
        <f t="shared" si="16"/>
        <v> </v>
      </c>
      <c r="I559" s="8">
        <f t="shared" si="17"/>
        <v>0</v>
      </c>
    </row>
    <row r="560" spans="1:9">
      <c r="A560" s="3">
        <v>43483.5851237424</v>
      </c>
      <c r="B560" s="12" t="s">
        <v>4</v>
      </c>
      <c r="C560" s="12" t="s">
        <v>5</v>
      </c>
      <c r="D560" s="12" t="s">
        <v>33</v>
      </c>
      <c r="E560" s="13">
        <v>12.3</v>
      </c>
      <c r="F560" s="13">
        <v>3.7</v>
      </c>
      <c r="G560" s="13">
        <v>8.6</v>
      </c>
      <c r="H560" s="8" t="str">
        <f t="shared" si="16"/>
        <v>L</v>
      </c>
      <c r="I560" s="8">
        <f t="shared" si="17"/>
        <v>3</v>
      </c>
    </row>
    <row r="561" spans="1:9">
      <c r="A561" s="3">
        <v>43483.5909337904</v>
      </c>
      <c r="B561" s="12" t="s">
        <v>2</v>
      </c>
      <c r="C561" s="12" t="s">
        <v>33</v>
      </c>
      <c r="D561" s="12" t="s">
        <v>33</v>
      </c>
      <c r="E561" s="13">
        <v>5.4</v>
      </c>
      <c r="F561" s="13">
        <v>1.2</v>
      </c>
      <c r="G561" s="13">
        <v>4.2</v>
      </c>
      <c r="H561" s="8" t="str">
        <f t="shared" si="16"/>
        <v> </v>
      </c>
      <c r="I561" s="8">
        <f t="shared" si="17"/>
        <v>0</v>
      </c>
    </row>
    <row r="562" spans="1:9">
      <c r="A562" s="3">
        <v>43483.5912442858</v>
      </c>
      <c r="B562" s="12" t="s">
        <v>4</v>
      </c>
      <c r="C562" s="12" t="s">
        <v>5</v>
      </c>
      <c r="D562" s="12" t="s">
        <v>33</v>
      </c>
      <c r="E562" s="13">
        <v>12.3</v>
      </c>
      <c r="F562" s="13">
        <v>3.7</v>
      </c>
      <c r="G562" s="13">
        <v>8.6</v>
      </c>
      <c r="H562" s="8" t="str">
        <f t="shared" si="16"/>
        <v>L</v>
      </c>
      <c r="I562" s="8">
        <f t="shared" si="17"/>
        <v>3</v>
      </c>
    </row>
    <row r="563" spans="1:9">
      <c r="A563" s="3">
        <v>43483.5919452263</v>
      </c>
      <c r="B563" s="12" t="s">
        <v>4</v>
      </c>
      <c r="C563" s="12" t="s">
        <v>5</v>
      </c>
      <c r="D563" s="12" t="s">
        <v>5</v>
      </c>
      <c r="E563" s="13">
        <v>14.75</v>
      </c>
      <c r="F563" s="13">
        <v>3.7</v>
      </c>
      <c r="G563" s="13">
        <v>11.05</v>
      </c>
      <c r="H563" s="8" t="str">
        <f t="shared" si="16"/>
        <v>L</v>
      </c>
      <c r="I563" s="8">
        <f t="shared" si="17"/>
        <v>3</v>
      </c>
    </row>
    <row r="564" spans="1:9">
      <c r="A564" s="3">
        <v>43483.6044620281</v>
      </c>
      <c r="B564" s="12" t="s">
        <v>2</v>
      </c>
      <c r="C564" s="12" t="s">
        <v>33</v>
      </c>
      <c r="D564" s="12" t="s">
        <v>33</v>
      </c>
      <c r="E564" s="13">
        <v>5.4</v>
      </c>
      <c r="F564" s="13">
        <v>1.2</v>
      </c>
      <c r="G564" s="13">
        <v>4.2</v>
      </c>
      <c r="H564" s="8" t="str">
        <f t="shared" si="16"/>
        <v> </v>
      </c>
      <c r="I564" s="8">
        <f t="shared" si="17"/>
        <v>0</v>
      </c>
    </row>
    <row r="565" spans="1:9">
      <c r="A565" s="3">
        <v>43483.6073991427</v>
      </c>
      <c r="B565" s="12" t="s">
        <v>3</v>
      </c>
      <c r="C565" s="12" t="s">
        <v>33</v>
      </c>
      <c r="D565" s="12" t="s">
        <v>33</v>
      </c>
      <c r="E565" s="13">
        <v>6.4</v>
      </c>
      <c r="F565" s="13">
        <v>1.5</v>
      </c>
      <c r="G565" s="13">
        <v>4.9</v>
      </c>
      <c r="H565" s="8" t="str">
        <f t="shared" si="16"/>
        <v> </v>
      </c>
      <c r="I565" s="8">
        <f t="shared" si="17"/>
        <v>0</v>
      </c>
    </row>
    <row r="566" spans="1:9">
      <c r="A566" s="3">
        <v>43483.6076199943</v>
      </c>
      <c r="B566" s="12" t="s">
        <v>3</v>
      </c>
      <c r="C566" s="12" t="s">
        <v>33</v>
      </c>
      <c r="D566" s="12" t="s">
        <v>33</v>
      </c>
      <c r="E566" s="13">
        <v>6.4</v>
      </c>
      <c r="F566" s="13">
        <v>1.5</v>
      </c>
      <c r="G566" s="13">
        <v>4.9</v>
      </c>
      <c r="H566" s="8" t="str">
        <f t="shared" si="16"/>
        <v> </v>
      </c>
      <c r="I566" s="8">
        <f t="shared" si="17"/>
        <v>0</v>
      </c>
    </row>
    <row r="567" spans="1:9">
      <c r="A567" s="3">
        <v>43483.6081711189</v>
      </c>
      <c r="B567" s="12" t="s">
        <v>3</v>
      </c>
      <c r="C567" s="12" t="s">
        <v>5</v>
      </c>
      <c r="D567" s="12" t="s">
        <v>33</v>
      </c>
      <c r="E567" s="13">
        <v>11.3</v>
      </c>
      <c r="F567" s="13">
        <v>3.5</v>
      </c>
      <c r="G567" s="13">
        <v>7.8</v>
      </c>
      <c r="H567" s="8" t="str">
        <f t="shared" si="16"/>
        <v>M</v>
      </c>
      <c r="I567" s="8">
        <f t="shared" si="17"/>
        <v>2</v>
      </c>
    </row>
    <row r="568" spans="1:9">
      <c r="A568" s="3">
        <v>43483.6087260021</v>
      </c>
      <c r="B568" s="12" t="s">
        <v>3</v>
      </c>
      <c r="C568" s="12" t="s">
        <v>5</v>
      </c>
      <c r="D568" s="12" t="s">
        <v>33</v>
      </c>
      <c r="E568" s="13">
        <v>11.3</v>
      </c>
      <c r="F568" s="13">
        <v>3.5</v>
      </c>
      <c r="G568" s="13">
        <v>7.8</v>
      </c>
      <c r="H568" s="8" t="str">
        <f t="shared" si="16"/>
        <v>M</v>
      </c>
      <c r="I568" s="8">
        <f t="shared" si="17"/>
        <v>2</v>
      </c>
    </row>
    <row r="569" spans="1:9">
      <c r="A569" s="3">
        <v>43483.6099529491</v>
      </c>
      <c r="B569" s="12" t="s">
        <v>4</v>
      </c>
      <c r="C569" s="12" t="s">
        <v>5</v>
      </c>
      <c r="D569" s="12" t="s">
        <v>33</v>
      </c>
      <c r="E569" s="13">
        <v>12.3</v>
      </c>
      <c r="F569" s="13">
        <v>3.7</v>
      </c>
      <c r="G569" s="13">
        <v>8.6</v>
      </c>
      <c r="H569" s="8" t="str">
        <f t="shared" si="16"/>
        <v>L</v>
      </c>
      <c r="I569" s="8">
        <f t="shared" si="17"/>
        <v>3</v>
      </c>
    </row>
    <row r="570" spans="1:9">
      <c r="A570" s="3">
        <v>43483.613828025</v>
      </c>
      <c r="B570" s="12" t="s">
        <v>4</v>
      </c>
      <c r="C570" s="12" t="s">
        <v>33</v>
      </c>
      <c r="D570" s="12" t="s">
        <v>33</v>
      </c>
      <c r="E570" s="13">
        <v>7.4</v>
      </c>
      <c r="F570" s="13">
        <v>1.7</v>
      </c>
      <c r="G570" s="13">
        <v>5.7</v>
      </c>
      <c r="H570" s="8" t="str">
        <f t="shared" si="16"/>
        <v> </v>
      </c>
      <c r="I570" s="8">
        <f t="shared" si="17"/>
        <v>0</v>
      </c>
    </row>
    <row r="571" spans="1:9">
      <c r="A571" s="3">
        <v>43483.6166274886</v>
      </c>
      <c r="B571" s="12" t="s">
        <v>3</v>
      </c>
      <c r="C571" s="12" t="s">
        <v>5</v>
      </c>
      <c r="D571" s="12" t="s">
        <v>33</v>
      </c>
      <c r="E571" s="13">
        <v>11.3</v>
      </c>
      <c r="F571" s="13">
        <v>3.5</v>
      </c>
      <c r="G571" s="13">
        <v>7.8</v>
      </c>
      <c r="H571" s="8" t="str">
        <f t="shared" si="16"/>
        <v>M</v>
      </c>
      <c r="I571" s="8">
        <f t="shared" si="17"/>
        <v>2</v>
      </c>
    </row>
    <row r="572" spans="1:9">
      <c r="A572" s="3">
        <v>43483.6183111142</v>
      </c>
      <c r="B572" s="12" t="s">
        <v>4</v>
      </c>
      <c r="C572" s="12" t="s">
        <v>5</v>
      </c>
      <c r="D572" s="12" t="s">
        <v>5</v>
      </c>
      <c r="E572" s="13">
        <v>14.75</v>
      </c>
      <c r="F572" s="13">
        <v>3.7</v>
      </c>
      <c r="G572" s="13">
        <v>11.05</v>
      </c>
      <c r="H572" s="8" t="str">
        <f t="shared" si="16"/>
        <v>L</v>
      </c>
      <c r="I572" s="8">
        <f t="shared" si="17"/>
        <v>3</v>
      </c>
    </row>
    <row r="573" spans="1:9">
      <c r="A573" s="3">
        <v>43483.6302512741</v>
      </c>
      <c r="B573" s="12" t="s">
        <v>2</v>
      </c>
      <c r="C573" s="12" t="s">
        <v>33</v>
      </c>
      <c r="D573" s="12" t="s">
        <v>33</v>
      </c>
      <c r="E573" s="13">
        <v>5.4</v>
      </c>
      <c r="F573" s="13">
        <v>1.2</v>
      </c>
      <c r="G573" s="13">
        <v>4.2</v>
      </c>
      <c r="H573" s="8" t="str">
        <f t="shared" si="16"/>
        <v> </v>
      </c>
      <c r="I573" s="8">
        <f t="shared" si="17"/>
        <v>0</v>
      </c>
    </row>
    <row r="574" spans="1:9">
      <c r="A574" s="3">
        <v>43483.6366915496</v>
      </c>
      <c r="B574" s="12" t="s">
        <v>3</v>
      </c>
      <c r="C574" s="12" t="s">
        <v>33</v>
      </c>
      <c r="D574" s="12" t="s">
        <v>33</v>
      </c>
      <c r="E574" s="13">
        <v>6.4</v>
      </c>
      <c r="F574" s="13">
        <v>1.5</v>
      </c>
      <c r="G574" s="13">
        <v>4.9</v>
      </c>
      <c r="H574" s="8" t="str">
        <f t="shared" si="16"/>
        <v> </v>
      </c>
      <c r="I574" s="8">
        <f t="shared" si="17"/>
        <v>0</v>
      </c>
    </row>
    <row r="575" spans="1:9">
      <c r="A575" s="3">
        <v>43483.6404986497</v>
      </c>
      <c r="B575" s="12" t="s">
        <v>3</v>
      </c>
      <c r="C575" s="12" t="s">
        <v>5</v>
      </c>
      <c r="D575" s="12" t="s">
        <v>33</v>
      </c>
      <c r="E575" s="13">
        <v>11.3</v>
      </c>
      <c r="F575" s="13">
        <v>3.5</v>
      </c>
      <c r="G575" s="13">
        <v>7.8</v>
      </c>
      <c r="H575" s="8" t="str">
        <f t="shared" si="16"/>
        <v>M</v>
      </c>
      <c r="I575" s="8">
        <f t="shared" si="17"/>
        <v>2</v>
      </c>
    </row>
    <row r="576" spans="1:9">
      <c r="A576" s="3">
        <v>43483.6424173278</v>
      </c>
      <c r="B576" s="12" t="s">
        <v>4</v>
      </c>
      <c r="C576" s="12" t="s">
        <v>33</v>
      </c>
      <c r="D576" s="12" t="s">
        <v>5</v>
      </c>
      <c r="E576" s="13">
        <v>7.4</v>
      </c>
      <c r="F576" s="13">
        <v>1.7</v>
      </c>
      <c r="G576" s="13">
        <v>5.7</v>
      </c>
      <c r="H576" s="8" t="str">
        <f t="shared" si="16"/>
        <v> </v>
      </c>
      <c r="I576" s="8">
        <f t="shared" si="17"/>
        <v>0</v>
      </c>
    </row>
    <row r="577" spans="1:9">
      <c r="A577" s="3">
        <v>43483.6508365204</v>
      </c>
      <c r="B577" s="12" t="s">
        <v>4</v>
      </c>
      <c r="C577" s="12" t="s">
        <v>33</v>
      </c>
      <c r="D577" s="12" t="s">
        <v>33</v>
      </c>
      <c r="E577" s="13">
        <v>7.4</v>
      </c>
      <c r="F577" s="13">
        <v>1.7</v>
      </c>
      <c r="G577" s="13">
        <v>5.7</v>
      </c>
      <c r="H577" s="8" t="str">
        <f t="shared" si="16"/>
        <v> </v>
      </c>
      <c r="I577" s="8">
        <f t="shared" si="17"/>
        <v>0</v>
      </c>
    </row>
    <row r="578" spans="1:9">
      <c r="A578" s="3">
        <v>43483.6521041442</v>
      </c>
      <c r="B578" s="12" t="s">
        <v>3</v>
      </c>
      <c r="C578" s="12" t="s">
        <v>33</v>
      </c>
      <c r="D578" s="12" t="s">
        <v>33</v>
      </c>
      <c r="E578" s="13">
        <v>6.4</v>
      </c>
      <c r="F578" s="13">
        <v>1.5</v>
      </c>
      <c r="G578" s="13">
        <v>4.9</v>
      </c>
      <c r="H578" s="8" t="str">
        <f t="shared" si="16"/>
        <v> </v>
      </c>
      <c r="I578" s="8">
        <f t="shared" si="17"/>
        <v>0</v>
      </c>
    </row>
    <row r="579" spans="1:9">
      <c r="A579" s="3">
        <v>43483.6726852254</v>
      </c>
      <c r="B579" s="12" t="s">
        <v>3</v>
      </c>
      <c r="C579" s="12" t="s">
        <v>5</v>
      </c>
      <c r="D579" s="12" t="s">
        <v>33</v>
      </c>
      <c r="E579" s="13">
        <v>11.3</v>
      </c>
      <c r="F579" s="13">
        <v>3.5</v>
      </c>
      <c r="G579" s="13">
        <v>7.8</v>
      </c>
      <c r="H579" s="8" t="str">
        <f t="shared" si="16"/>
        <v>M</v>
      </c>
      <c r="I579" s="8">
        <f t="shared" si="17"/>
        <v>2</v>
      </c>
    </row>
    <row r="580" spans="1:9">
      <c r="A580" s="3">
        <v>43483.6748750375</v>
      </c>
      <c r="B580" s="12" t="s">
        <v>4</v>
      </c>
      <c r="C580" s="12" t="s">
        <v>33</v>
      </c>
      <c r="D580" s="12" t="s">
        <v>5</v>
      </c>
      <c r="E580" s="13">
        <v>7.4</v>
      </c>
      <c r="F580" s="13">
        <v>1.7</v>
      </c>
      <c r="G580" s="13">
        <v>5.7</v>
      </c>
      <c r="H580" s="8" t="str">
        <f t="shared" si="16"/>
        <v> </v>
      </c>
      <c r="I580" s="8">
        <f t="shared" si="17"/>
        <v>0</v>
      </c>
    </row>
    <row r="581" spans="1:9">
      <c r="A581" s="3">
        <v>43483.6792063829</v>
      </c>
      <c r="B581" s="12" t="s">
        <v>3</v>
      </c>
      <c r="C581" s="12" t="s">
        <v>33</v>
      </c>
      <c r="D581" s="12" t="s">
        <v>33</v>
      </c>
      <c r="E581" s="13">
        <v>6.4</v>
      </c>
      <c r="F581" s="13">
        <v>1.5</v>
      </c>
      <c r="G581" s="13">
        <v>4.9</v>
      </c>
      <c r="H581" s="8" t="str">
        <f t="shared" si="16"/>
        <v> </v>
      </c>
      <c r="I581" s="8">
        <f t="shared" si="17"/>
        <v>0</v>
      </c>
    </row>
    <row r="582" spans="1:9">
      <c r="A582" s="3">
        <v>43483.6860829426</v>
      </c>
      <c r="B582" s="12" t="s">
        <v>2</v>
      </c>
      <c r="C582" s="12" t="s">
        <v>33</v>
      </c>
      <c r="D582" s="12" t="s">
        <v>33</v>
      </c>
      <c r="E582" s="13">
        <v>5.4</v>
      </c>
      <c r="F582" s="13">
        <v>1.2</v>
      </c>
      <c r="G582" s="13">
        <v>4.2</v>
      </c>
      <c r="H582" s="8" t="str">
        <f t="shared" si="16"/>
        <v> </v>
      </c>
      <c r="I582" s="8">
        <f t="shared" si="17"/>
        <v>0</v>
      </c>
    </row>
    <row r="583" spans="1:9">
      <c r="A583" s="3">
        <v>43483.6955632484</v>
      </c>
      <c r="B583" s="12" t="s">
        <v>3</v>
      </c>
      <c r="C583" s="12" t="s">
        <v>33</v>
      </c>
      <c r="D583" s="12" t="s">
        <v>33</v>
      </c>
      <c r="E583" s="13">
        <v>6.4</v>
      </c>
      <c r="F583" s="13">
        <v>1.5</v>
      </c>
      <c r="G583" s="13">
        <v>4.9</v>
      </c>
      <c r="H583" s="8" t="str">
        <f t="shared" si="16"/>
        <v> </v>
      </c>
      <c r="I583" s="8">
        <f t="shared" si="17"/>
        <v>0</v>
      </c>
    </row>
    <row r="584" spans="1:9">
      <c r="A584" s="3">
        <v>43483.6990713943</v>
      </c>
      <c r="B584" s="12" t="s">
        <v>3</v>
      </c>
      <c r="C584" s="12" t="s">
        <v>33</v>
      </c>
      <c r="D584" s="12" t="s">
        <v>33</v>
      </c>
      <c r="E584" s="13">
        <v>6.4</v>
      </c>
      <c r="F584" s="13">
        <v>1.5</v>
      </c>
      <c r="G584" s="13">
        <v>4.9</v>
      </c>
      <c r="H584" s="8" t="str">
        <f t="shared" si="16"/>
        <v> </v>
      </c>
      <c r="I584" s="8">
        <f t="shared" si="17"/>
        <v>0</v>
      </c>
    </row>
    <row r="585" spans="1:9">
      <c r="A585" s="3">
        <v>43483.7050139543</v>
      </c>
      <c r="B585" s="12" t="s">
        <v>4</v>
      </c>
      <c r="C585" s="12" t="s">
        <v>5</v>
      </c>
      <c r="D585" s="12" t="s">
        <v>33</v>
      </c>
      <c r="E585" s="13">
        <v>12.3</v>
      </c>
      <c r="F585" s="13">
        <v>3.7</v>
      </c>
      <c r="G585" s="13">
        <v>8.6</v>
      </c>
      <c r="H585" s="8" t="str">
        <f t="shared" si="16"/>
        <v>L</v>
      </c>
      <c r="I585" s="8">
        <f t="shared" si="17"/>
        <v>3</v>
      </c>
    </row>
    <row r="586" spans="1:9">
      <c r="A586" s="3">
        <v>43483.7087971822</v>
      </c>
      <c r="B586" s="12" t="s">
        <v>3</v>
      </c>
      <c r="C586" s="12" t="s">
        <v>5</v>
      </c>
      <c r="D586" s="12" t="s">
        <v>33</v>
      </c>
      <c r="E586" s="13">
        <v>11.3</v>
      </c>
      <c r="F586" s="13">
        <v>3.5</v>
      </c>
      <c r="G586" s="13">
        <v>7.8</v>
      </c>
      <c r="H586" s="8" t="str">
        <f t="shared" si="16"/>
        <v>M</v>
      </c>
      <c r="I586" s="8">
        <f t="shared" si="17"/>
        <v>2</v>
      </c>
    </row>
    <row r="587" spans="1:9">
      <c r="A587" s="3">
        <v>43483.711310408</v>
      </c>
      <c r="B587" s="12" t="s">
        <v>2</v>
      </c>
      <c r="C587" s="12" t="s">
        <v>33</v>
      </c>
      <c r="D587" s="12" t="s">
        <v>33</v>
      </c>
      <c r="E587" s="13">
        <v>5.4</v>
      </c>
      <c r="F587" s="13">
        <v>1.2</v>
      </c>
      <c r="G587" s="13">
        <v>4.2</v>
      </c>
      <c r="H587" s="8" t="str">
        <f t="shared" si="16"/>
        <v> </v>
      </c>
      <c r="I587" s="8">
        <f t="shared" si="17"/>
        <v>0</v>
      </c>
    </row>
    <row r="588" spans="1:9">
      <c r="A588" s="3">
        <v>43483.7384785068</v>
      </c>
      <c r="B588" s="12" t="s">
        <v>4</v>
      </c>
      <c r="C588" s="12" t="s">
        <v>33</v>
      </c>
      <c r="D588" s="12" t="s">
        <v>33</v>
      </c>
      <c r="E588" s="13">
        <v>7.4</v>
      </c>
      <c r="F588" s="13">
        <v>1.7</v>
      </c>
      <c r="G588" s="13">
        <v>5.7</v>
      </c>
      <c r="H588" s="8" t="str">
        <f t="shared" ref="H588:H651" si="18">IF(C588="Yes",B588," ")</f>
        <v> </v>
      </c>
      <c r="I588" s="8">
        <f t="shared" ref="I588:I651" si="19">IF(H588="S",1,IF(H588="M",2,IF(H588="L",3,0)))</f>
        <v>0</v>
      </c>
    </row>
    <row r="589" spans="1:9">
      <c r="A589" s="3">
        <v>43483.7465005425</v>
      </c>
      <c r="B589" s="12" t="s">
        <v>3</v>
      </c>
      <c r="C589" s="12" t="s">
        <v>5</v>
      </c>
      <c r="D589" s="12" t="s">
        <v>33</v>
      </c>
      <c r="E589" s="13">
        <v>11.3</v>
      </c>
      <c r="F589" s="13">
        <v>3.5</v>
      </c>
      <c r="G589" s="13">
        <v>7.8</v>
      </c>
      <c r="H589" s="8" t="str">
        <f t="shared" si="18"/>
        <v>M</v>
      </c>
      <c r="I589" s="8">
        <f t="shared" si="19"/>
        <v>2</v>
      </c>
    </row>
    <row r="590" spans="1:9">
      <c r="A590" s="3">
        <v>43483.7583956147</v>
      </c>
      <c r="B590" s="12" t="s">
        <v>3</v>
      </c>
      <c r="C590" s="12" t="s">
        <v>5</v>
      </c>
      <c r="D590" s="12" t="s">
        <v>33</v>
      </c>
      <c r="E590" s="13">
        <v>11.3</v>
      </c>
      <c r="F590" s="13">
        <v>3.5</v>
      </c>
      <c r="G590" s="13">
        <v>7.8</v>
      </c>
      <c r="H590" s="8" t="str">
        <f t="shared" si="18"/>
        <v>M</v>
      </c>
      <c r="I590" s="8">
        <f t="shared" si="19"/>
        <v>2</v>
      </c>
    </row>
    <row r="591" spans="1:9">
      <c r="A591" s="3">
        <v>43483.7629583362</v>
      </c>
      <c r="B591" s="12" t="s">
        <v>4</v>
      </c>
      <c r="C591" s="12" t="s">
        <v>5</v>
      </c>
      <c r="D591" s="12" t="s">
        <v>33</v>
      </c>
      <c r="E591" s="13">
        <v>12.3</v>
      </c>
      <c r="F591" s="13">
        <v>3.7</v>
      </c>
      <c r="G591" s="13">
        <v>8.6</v>
      </c>
      <c r="H591" s="8" t="str">
        <f t="shared" si="18"/>
        <v>L</v>
      </c>
      <c r="I591" s="8">
        <f t="shared" si="19"/>
        <v>3</v>
      </c>
    </row>
    <row r="592" spans="1:9">
      <c r="A592" s="3">
        <v>43483.7648350976</v>
      </c>
      <c r="B592" s="12" t="s">
        <v>3</v>
      </c>
      <c r="C592" s="12" t="s">
        <v>5</v>
      </c>
      <c r="D592" s="12" t="s">
        <v>33</v>
      </c>
      <c r="E592" s="13">
        <v>11.3</v>
      </c>
      <c r="F592" s="13">
        <v>3.5</v>
      </c>
      <c r="G592" s="13">
        <v>7.8</v>
      </c>
      <c r="H592" s="8" t="str">
        <f t="shared" si="18"/>
        <v>M</v>
      </c>
      <c r="I592" s="8">
        <f t="shared" si="19"/>
        <v>2</v>
      </c>
    </row>
    <row r="593" spans="1:9">
      <c r="A593" s="3">
        <v>43483.7657052294</v>
      </c>
      <c r="B593" s="12" t="s">
        <v>3</v>
      </c>
      <c r="C593" s="12" t="s">
        <v>5</v>
      </c>
      <c r="D593" s="12" t="s">
        <v>33</v>
      </c>
      <c r="E593" s="13">
        <v>11.3</v>
      </c>
      <c r="F593" s="13">
        <v>3.5</v>
      </c>
      <c r="G593" s="13">
        <v>7.8</v>
      </c>
      <c r="H593" s="8" t="str">
        <f t="shared" si="18"/>
        <v>M</v>
      </c>
      <c r="I593" s="8">
        <f t="shared" si="19"/>
        <v>2</v>
      </c>
    </row>
    <row r="594" spans="1:9">
      <c r="A594" s="3">
        <v>43483.7707764212</v>
      </c>
      <c r="B594" s="12" t="s">
        <v>4</v>
      </c>
      <c r="C594" s="12" t="s">
        <v>5</v>
      </c>
      <c r="D594" s="12" t="s">
        <v>5</v>
      </c>
      <c r="E594" s="13">
        <v>14.75</v>
      </c>
      <c r="F594" s="13">
        <v>3.7</v>
      </c>
      <c r="G594" s="13">
        <v>11.05</v>
      </c>
      <c r="H594" s="8" t="str">
        <f t="shared" si="18"/>
        <v>L</v>
      </c>
      <c r="I594" s="8">
        <f t="shared" si="19"/>
        <v>3</v>
      </c>
    </row>
    <row r="595" spans="1:9">
      <c r="A595" s="3">
        <v>43483.7739129008</v>
      </c>
      <c r="B595" s="12" t="s">
        <v>2</v>
      </c>
      <c r="C595" s="12" t="s">
        <v>33</v>
      </c>
      <c r="D595" s="12" t="s">
        <v>33</v>
      </c>
      <c r="E595" s="13">
        <v>5.4</v>
      </c>
      <c r="F595" s="13">
        <v>1.2</v>
      </c>
      <c r="G595" s="13">
        <v>4.2</v>
      </c>
      <c r="H595" s="8" t="str">
        <f t="shared" si="18"/>
        <v> </v>
      </c>
      <c r="I595" s="8">
        <f t="shared" si="19"/>
        <v>0</v>
      </c>
    </row>
    <row r="596" spans="1:9">
      <c r="A596" s="3">
        <v>43483.778127249</v>
      </c>
      <c r="B596" s="12" t="s">
        <v>2</v>
      </c>
      <c r="C596" s="12" t="s">
        <v>33</v>
      </c>
      <c r="D596" s="12" t="s">
        <v>33</v>
      </c>
      <c r="E596" s="13">
        <v>5.4</v>
      </c>
      <c r="F596" s="13">
        <v>1.2</v>
      </c>
      <c r="G596" s="13">
        <v>4.2</v>
      </c>
      <c r="H596" s="8" t="str">
        <f t="shared" si="18"/>
        <v> </v>
      </c>
      <c r="I596" s="8">
        <f t="shared" si="19"/>
        <v>0</v>
      </c>
    </row>
    <row r="597" spans="1:9">
      <c r="A597" s="3">
        <v>43483.7834151153</v>
      </c>
      <c r="B597" s="12" t="s">
        <v>3</v>
      </c>
      <c r="C597" s="12" t="s">
        <v>33</v>
      </c>
      <c r="D597" s="12" t="s">
        <v>33</v>
      </c>
      <c r="E597" s="13">
        <v>6.4</v>
      </c>
      <c r="F597" s="13">
        <v>1.5</v>
      </c>
      <c r="G597" s="13">
        <v>4.9</v>
      </c>
      <c r="H597" s="8" t="str">
        <f t="shared" si="18"/>
        <v> </v>
      </c>
      <c r="I597" s="8">
        <f t="shared" si="19"/>
        <v>0</v>
      </c>
    </row>
    <row r="598" spans="1:9">
      <c r="A598" s="3">
        <v>43483.7877557631</v>
      </c>
      <c r="B598" s="12" t="s">
        <v>2</v>
      </c>
      <c r="C598" s="12" t="s">
        <v>33</v>
      </c>
      <c r="D598" s="12" t="s">
        <v>33</v>
      </c>
      <c r="E598" s="13">
        <v>5.4</v>
      </c>
      <c r="F598" s="13">
        <v>1.2</v>
      </c>
      <c r="G598" s="13">
        <v>4.2</v>
      </c>
      <c r="H598" s="8" t="str">
        <f t="shared" si="18"/>
        <v> </v>
      </c>
      <c r="I598" s="8">
        <f t="shared" si="19"/>
        <v>0</v>
      </c>
    </row>
    <row r="599" spans="1:9">
      <c r="A599" s="3">
        <v>43483.7886884925</v>
      </c>
      <c r="B599" s="12" t="s">
        <v>3</v>
      </c>
      <c r="C599" s="12" t="s">
        <v>5</v>
      </c>
      <c r="D599" s="12" t="s">
        <v>33</v>
      </c>
      <c r="E599" s="13">
        <v>11.3</v>
      </c>
      <c r="F599" s="13">
        <v>3.5</v>
      </c>
      <c r="G599" s="13">
        <v>7.8</v>
      </c>
      <c r="H599" s="8" t="str">
        <f t="shared" si="18"/>
        <v>M</v>
      </c>
      <c r="I599" s="8">
        <f t="shared" si="19"/>
        <v>2</v>
      </c>
    </row>
    <row r="600" spans="1:9">
      <c r="A600" s="3">
        <v>43483.7990217068</v>
      </c>
      <c r="B600" s="12" t="s">
        <v>2</v>
      </c>
      <c r="C600" s="12" t="s">
        <v>5</v>
      </c>
      <c r="D600" s="12" t="s">
        <v>33</v>
      </c>
      <c r="E600" s="13">
        <v>5.4</v>
      </c>
      <c r="F600" s="13">
        <v>3.2</v>
      </c>
      <c r="G600" s="13">
        <v>2.2</v>
      </c>
      <c r="H600" s="8" t="str">
        <f t="shared" si="18"/>
        <v>S</v>
      </c>
      <c r="I600" s="8">
        <f t="shared" si="19"/>
        <v>1</v>
      </c>
    </row>
    <row r="601" spans="1:9">
      <c r="A601" s="3">
        <v>43483.8019455506</v>
      </c>
      <c r="B601" s="12" t="s">
        <v>3</v>
      </c>
      <c r="C601" s="12" t="s">
        <v>5</v>
      </c>
      <c r="D601" s="12" t="s">
        <v>33</v>
      </c>
      <c r="E601" s="13">
        <v>11.3</v>
      </c>
      <c r="F601" s="13">
        <v>3.5</v>
      </c>
      <c r="G601" s="13">
        <v>7.8</v>
      </c>
      <c r="H601" s="8" t="str">
        <f t="shared" si="18"/>
        <v>M</v>
      </c>
      <c r="I601" s="8">
        <f t="shared" si="19"/>
        <v>2</v>
      </c>
    </row>
    <row r="602" spans="1:9">
      <c r="A602" s="3">
        <v>43483.8032128405</v>
      </c>
      <c r="B602" s="12" t="s">
        <v>4</v>
      </c>
      <c r="C602" s="12" t="s">
        <v>5</v>
      </c>
      <c r="D602" s="12" t="s">
        <v>33</v>
      </c>
      <c r="E602" s="13">
        <v>12.3</v>
      </c>
      <c r="F602" s="13">
        <v>3.7</v>
      </c>
      <c r="G602" s="13">
        <v>8.6</v>
      </c>
      <c r="H602" s="8" t="str">
        <f t="shared" si="18"/>
        <v>L</v>
      </c>
      <c r="I602" s="8">
        <f t="shared" si="19"/>
        <v>3</v>
      </c>
    </row>
    <row r="603" spans="1:9">
      <c r="A603" s="3">
        <v>43483.8154780582</v>
      </c>
      <c r="B603" s="12" t="s">
        <v>3</v>
      </c>
      <c r="C603" s="12" t="s">
        <v>5</v>
      </c>
      <c r="D603" s="12" t="s">
        <v>33</v>
      </c>
      <c r="E603" s="13">
        <v>11.3</v>
      </c>
      <c r="F603" s="13">
        <v>3.5</v>
      </c>
      <c r="G603" s="13">
        <v>7.8</v>
      </c>
      <c r="H603" s="8" t="str">
        <f t="shared" si="18"/>
        <v>M</v>
      </c>
      <c r="I603" s="8">
        <f t="shared" si="19"/>
        <v>2</v>
      </c>
    </row>
    <row r="604" spans="1:9">
      <c r="A604" s="3">
        <v>43483.8221073146</v>
      </c>
      <c r="B604" s="12" t="s">
        <v>3</v>
      </c>
      <c r="C604" s="12" t="s">
        <v>33</v>
      </c>
      <c r="D604" s="12" t="s">
        <v>33</v>
      </c>
      <c r="E604" s="13">
        <v>6.4</v>
      </c>
      <c r="F604" s="13">
        <v>1.5</v>
      </c>
      <c r="G604" s="13">
        <v>4.9</v>
      </c>
      <c r="H604" s="8" t="str">
        <f t="shared" si="18"/>
        <v> </v>
      </c>
      <c r="I604" s="8">
        <f t="shared" si="19"/>
        <v>0</v>
      </c>
    </row>
    <row r="605" spans="1:9">
      <c r="A605" s="3">
        <v>43483.8237137981</v>
      </c>
      <c r="B605" s="12" t="s">
        <v>3</v>
      </c>
      <c r="C605" s="12" t="s">
        <v>5</v>
      </c>
      <c r="D605" s="12" t="s">
        <v>33</v>
      </c>
      <c r="E605" s="13">
        <v>11.3</v>
      </c>
      <c r="F605" s="13">
        <v>3.5</v>
      </c>
      <c r="G605" s="13">
        <v>7.8</v>
      </c>
      <c r="H605" s="8" t="str">
        <f t="shared" si="18"/>
        <v>M</v>
      </c>
      <c r="I605" s="8">
        <f t="shared" si="19"/>
        <v>2</v>
      </c>
    </row>
    <row r="606" spans="1:9">
      <c r="A606" s="3">
        <v>43483.8256113598</v>
      </c>
      <c r="B606" s="12" t="s">
        <v>3</v>
      </c>
      <c r="C606" s="12" t="s">
        <v>5</v>
      </c>
      <c r="D606" s="12" t="s">
        <v>33</v>
      </c>
      <c r="E606" s="13">
        <v>11.3</v>
      </c>
      <c r="F606" s="13">
        <v>3.5</v>
      </c>
      <c r="G606" s="13">
        <v>7.8</v>
      </c>
      <c r="H606" s="8" t="str">
        <f t="shared" si="18"/>
        <v>M</v>
      </c>
      <c r="I606" s="8">
        <f t="shared" si="19"/>
        <v>2</v>
      </c>
    </row>
    <row r="607" spans="1:9">
      <c r="A607" s="3">
        <v>43483.8614073233</v>
      </c>
      <c r="B607" s="12" t="s">
        <v>2</v>
      </c>
      <c r="C607" s="12" t="s">
        <v>33</v>
      </c>
      <c r="D607" s="12" t="s">
        <v>33</v>
      </c>
      <c r="E607" s="13">
        <v>5.4</v>
      </c>
      <c r="F607" s="13">
        <v>1.2</v>
      </c>
      <c r="G607" s="13">
        <v>4.2</v>
      </c>
      <c r="H607" s="8" t="str">
        <f t="shared" si="18"/>
        <v> </v>
      </c>
      <c r="I607" s="8">
        <f t="shared" si="19"/>
        <v>0</v>
      </c>
    </row>
    <row r="608" spans="1:9">
      <c r="A608" s="3">
        <v>43483.8615798445</v>
      </c>
      <c r="B608" s="12" t="s">
        <v>3</v>
      </c>
      <c r="C608" s="12" t="s">
        <v>5</v>
      </c>
      <c r="D608" s="12" t="s">
        <v>33</v>
      </c>
      <c r="E608" s="13">
        <v>11.3</v>
      </c>
      <c r="F608" s="13">
        <v>3.5</v>
      </c>
      <c r="G608" s="13">
        <v>7.8</v>
      </c>
      <c r="H608" s="8" t="str">
        <f t="shared" si="18"/>
        <v>M</v>
      </c>
      <c r="I608" s="8">
        <f t="shared" si="19"/>
        <v>2</v>
      </c>
    </row>
    <row r="609" spans="1:9">
      <c r="A609" s="3">
        <v>43483.8782485382</v>
      </c>
      <c r="B609" s="12" t="s">
        <v>4</v>
      </c>
      <c r="C609" s="12" t="s">
        <v>5</v>
      </c>
      <c r="D609" s="12" t="s">
        <v>5</v>
      </c>
      <c r="E609" s="13">
        <v>14.75</v>
      </c>
      <c r="F609" s="13">
        <v>3.7</v>
      </c>
      <c r="G609" s="13">
        <v>11.05</v>
      </c>
      <c r="H609" s="8" t="str">
        <f t="shared" si="18"/>
        <v>L</v>
      </c>
      <c r="I609" s="8">
        <f t="shared" si="19"/>
        <v>3</v>
      </c>
    </row>
    <row r="610" spans="1:9">
      <c r="A610" s="3">
        <v>43483.8799425174</v>
      </c>
      <c r="B610" s="12" t="s">
        <v>2</v>
      </c>
      <c r="C610" s="12" t="s">
        <v>33</v>
      </c>
      <c r="D610" s="12" t="s">
        <v>33</v>
      </c>
      <c r="E610" s="13">
        <v>5.4</v>
      </c>
      <c r="F610" s="13">
        <v>1.2</v>
      </c>
      <c r="G610" s="13">
        <v>4.2</v>
      </c>
      <c r="H610" s="8" t="str">
        <f t="shared" si="18"/>
        <v> </v>
      </c>
      <c r="I610" s="8">
        <f t="shared" si="19"/>
        <v>0</v>
      </c>
    </row>
    <row r="611" spans="1:9">
      <c r="A611" s="3">
        <v>43483.8812484004</v>
      </c>
      <c r="B611" s="12" t="s">
        <v>3</v>
      </c>
      <c r="C611" s="12" t="s">
        <v>33</v>
      </c>
      <c r="D611" s="12" t="s">
        <v>33</v>
      </c>
      <c r="E611" s="13">
        <v>6.4</v>
      </c>
      <c r="F611" s="13">
        <v>1.5</v>
      </c>
      <c r="G611" s="13">
        <v>4.9</v>
      </c>
      <c r="H611" s="8" t="str">
        <f t="shared" si="18"/>
        <v> </v>
      </c>
      <c r="I611" s="8">
        <f t="shared" si="19"/>
        <v>0</v>
      </c>
    </row>
    <row r="612" spans="1:9">
      <c r="A612" s="3">
        <v>43483.8831742777</v>
      </c>
      <c r="B612" s="12" t="s">
        <v>4</v>
      </c>
      <c r="C612" s="12" t="s">
        <v>33</v>
      </c>
      <c r="D612" s="12" t="s">
        <v>33</v>
      </c>
      <c r="E612" s="13">
        <v>7.4</v>
      </c>
      <c r="F612" s="13">
        <v>1.7</v>
      </c>
      <c r="G612" s="13">
        <v>5.7</v>
      </c>
      <c r="H612" s="8" t="str">
        <f t="shared" si="18"/>
        <v> </v>
      </c>
      <c r="I612" s="8">
        <f t="shared" si="19"/>
        <v>0</v>
      </c>
    </row>
    <row r="613" spans="1:9">
      <c r="A613" s="3">
        <v>43483.8851438569</v>
      </c>
      <c r="B613" s="12" t="s">
        <v>3</v>
      </c>
      <c r="C613" s="12" t="s">
        <v>5</v>
      </c>
      <c r="D613" s="12" t="s">
        <v>33</v>
      </c>
      <c r="E613" s="13">
        <v>11.3</v>
      </c>
      <c r="F613" s="13">
        <v>3.5</v>
      </c>
      <c r="G613" s="13">
        <v>7.8</v>
      </c>
      <c r="H613" s="8" t="str">
        <f t="shared" si="18"/>
        <v>M</v>
      </c>
      <c r="I613" s="8">
        <f t="shared" si="19"/>
        <v>2</v>
      </c>
    </row>
    <row r="614" spans="1:9">
      <c r="A614" s="3">
        <v>43483.8879457223</v>
      </c>
      <c r="B614" s="12" t="s">
        <v>4</v>
      </c>
      <c r="C614" s="12" t="s">
        <v>33</v>
      </c>
      <c r="D614" s="12" t="s">
        <v>33</v>
      </c>
      <c r="E614" s="13">
        <v>7.4</v>
      </c>
      <c r="F614" s="13">
        <v>1.7</v>
      </c>
      <c r="G614" s="13">
        <v>5.7</v>
      </c>
      <c r="H614" s="8" t="str">
        <f t="shared" si="18"/>
        <v> </v>
      </c>
      <c r="I614" s="8">
        <f t="shared" si="19"/>
        <v>0</v>
      </c>
    </row>
    <row r="615" spans="1:9">
      <c r="A615" s="3">
        <v>43483.8913738047</v>
      </c>
      <c r="B615" s="12" t="s">
        <v>3</v>
      </c>
      <c r="C615" s="12" t="s">
        <v>5</v>
      </c>
      <c r="D615" s="12" t="s">
        <v>33</v>
      </c>
      <c r="E615" s="13">
        <v>11.3</v>
      </c>
      <c r="F615" s="13">
        <v>3.5</v>
      </c>
      <c r="G615" s="13">
        <v>7.8</v>
      </c>
      <c r="H615" s="8" t="str">
        <f t="shared" si="18"/>
        <v>M</v>
      </c>
      <c r="I615" s="8">
        <f t="shared" si="19"/>
        <v>2</v>
      </c>
    </row>
    <row r="616" spans="1:9">
      <c r="A616" s="3">
        <v>43483.8923595715</v>
      </c>
      <c r="B616" s="12" t="s">
        <v>4</v>
      </c>
      <c r="C616" s="12" t="s">
        <v>33</v>
      </c>
      <c r="D616" s="12" t="s">
        <v>33</v>
      </c>
      <c r="E616" s="13">
        <v>7.4</v>
      </c>
      <c r="F616" s="13">
        <v>1.7</v>
      </c>
      <c r="G616" s="13">
        <v>5.7</v>
      </c>
      <c r="H616" s="8" t="str">
        <f t="shared" si="18"/>
        <v> </v>
      </c>
      <c r="I616" s="8">
        <f t="shared" si="19"/>
        <v>0</v>
      </c>
    </row>
    <row r="617" spans="1:9">
      <c r="A617" s="3">
        <v>43483.8967535828</v>
      </c>
      <c r="B617" s="12" t="s">
        <v>4</v>
      </c>
      <c r="C617" s="12" t="s">
        <v>5</v>
      </c>
      <c r="D617" s="12" t="s">
        <v>5</v>
      </c>
      <c r="E617" s="13">
        <v>14.75</v>
      </c>
      <c r="F617" s="13">
        <v>3.7</v>
      </c>
      <c r="G617" s="13">
        <v>11.05</v>
      </c>
      <c r="H617" s="8" t="str">
        <f t="shared" si="18"/>
        <v>L</v>
      </c>
      <c r="I617" s="8">
        <f t="shared" si="19"/>
        <v>3</v>
      </c>
    </row>
    <row r="618" spans="1:9">
      <c r="A618" s="3">
        <v>43483.8977439839</v>
      </c>
      <c r="B618" s="12" t="s">
        <v>4</v>
      </c>
      <c r="C618" s="12" t="s">
        <v>33</v>
      </c>
      <c r="D618" s="12" t="s">
        <v>33</v>
      </c>
      <c r="E618" s="13">
        <v>7.4</v>
      </c>
      <c r="F618" s="13">
        <v>1.7</v>
      </c>
      <c r="G618" s="13">
        <v>5.7</v>
      </c>
      <c r="H618" s="8" t="str">
        <f t="shared" si="18"/>
        <v> </v>
      </c>
      <c r="I618" s="8">
        <f t="shared" si="19"/>
        <v>0</v>
      </c>
    </row>
    <row r="619" spans="1:9">
      <c r="A619" s="3">
        <v>43483.9131857648</v>
      </c>
      <c r="B619" s="12" t="s">
        <v>4</v>
      </c>
      <c r="C619" s="12" t="s">
        <v>33</v>
      </c>
      <c r="D619" s="12" t="s">
        <v>33</v>
      </c>
      <c r="E619" s="13">
        <v>7.4</v>
      </c>
      <c r="F619" s="13">
        <v>1.7</v>
      </c>
      <c r="G619" s="13">
        <v>5.7</v>
      </c>
      <c r="H619" s="8" t="str">
        <f t="shared" si="18"/>
        <v> </v>
      </c>
      <c r="I619" s="8">
        <f t="shared" si="19"/>
        <v>0</v>
      </c>
    </row>
    <row r="620" spans="1:9">
      <c r="A620" s="3">
        <v>43483.9209766509</v>
      </c>
      <c r="B620" s="12" t="s">
        <v>4</v>
      </c>
      <c r="C620" s="12" t="s">
        <v>33</v>
      </c>
      <c r="D620" s="12" t="s">
        <v>33</v>
      </c>
      <c r="E620" s="13">
        <v>7.4</v>
      </c>
      <c r="F620" s="13">
        <v>1.7</v>
      </c>
      <c r="G620" s="13">
        <v>5.7</v>
      </c>
      <c r="H620" s="8" t="str">
        <f t="shared" si="18"/>
        <v> </v>
      </c>
      <c r="I620" s="8">
        <f t="shared" si="19"/>
        <v>0</v>
      </c>
    </row>
    <row r="621" spans="1:9">
      <c r="A621" s="3">
        <v>43483.9216296972</v>
      </c>
      <c r="B621" s="12" t="s">
        <v>2</v>
      </c>
      <c r="C621" s="12" t="s">
        <v>33</v>
      </c>
      <c r="D621" s="12" t="s">
        <v>33</v>
      </c>
      <c r="E621" s="13">
        <v>5.4</v>
      </c>
      <c r="F621" s="13">
        <v>1.2</v>
      </c>
      <c r="G621" s="13">
        <v>4.2</v>
      </c>
      <c r="H621" s="8" t="str">
        <f t="shared" si="18"/>
        <v> </v>
      </c>
      <c r="I621" s="8">
        <f t="shared" si="19"/>
        <v>0</v>
      </c>
    </row>
    <row r="622" spans="1:9">
      <c r="A622" s="3">
        <v>43483.9241013559</v>
      </c>
      <c r="B622" s="12" t="s">
        <v>3</v>
      </c>
      <c r="C622" s="12" t="s">
        <v>33</v>
      </c>
      <c r="D622" s="12" t="s">
        <v>33</v>
      </c>
      <c r="E622" s="13">
        <v>6.4</v>
      </c>
      <c r="F622" s="13">
        <v>1.5</v>
      </c>
      <c r="G622" s="13">
        <v>4.9</v>
      </c>
      <c r="H622" s="8" t="str">
        <f t="shared" si="18"/>
        <v> </v>
      </c>
      <c r="I622" s="8">
        <f t="shared" si="19"/>
        <v>0</v>
      </c>
    </row>
    <row r="623" spans="1:9">
      <c r="A623" s="3">
        <v>43483.925291568</v>
      </c>
      <c r="B623" s="12" t="s">
        <v>2</v>
      </c>
      <c r="C623" s="12" t="s">
        <v>33</v>
      </c>
      <c r="D623" s="12" t="s">
        <v>33</v>
      </c>
      <c r="E623" s="13">
        <v>5.4</v>
      </c>
      <c r="F623" s="13">
        <v>1.2</v>
      </c>
      <c r="G623" s="13">
        <v>4.2</v>
      </c>
      <c r="H623" s="8" t="str">
        <f t="shared" si="18"/>
        <v> </v>
      </c>
      <c r="I623" s="8">
        <f t="shared" si="19"/>
        <v>0</v>
      </c>
    </row>
    <row r="624" spans="1:9">
      <c r="A624" s="3">
        <v>43483.9378522533</v>
      </c>
      <c r="B624" s="12" t="s">
        <v>3</v>
      </c>
      <c r="C624" s="12" t="s">
        <v>5</v>
      </c>
      <c r="D624" s="12" t="s">
        <v>33</v>
      </c>
      <c r="E624" s="13">
        <v>11.3</v>
      </c>
      <c r="F624" s="13">
        <v>3.5</v>
      </c>
      <c r="G624" s="13">
        <v>7.8</v>
      </c>
      <c r="H624" s="8" t="str">
        <f t="shared" si="18"/>
        <v>M</v>
      </c>
      <c r="I624" s="8">
        <f t="shared" si="19"/>
        <v>2</v>
      </c>
    </row>
    <row r="625" spans="1:9">
      <c r="A625" s="3">
        <v>43483.9640750017</v>
      </c>
      <c r="B625" s="12" t="s">
        <v>3</v>
      </c>
      <c r="C625" s="12" t="s">
        <v>33</v>
      </c>
      <c r="D625" s="12" t="s">
        <v>33</v>
      </c>
      <c r="E625" s="13">
        <v>6.4</v>
      </c>
      <c r="F625" s="13">
        <v>1.5</v>
      </c>
      <c r="G625" s="13">
        <v>4.9</v>
      </c>
      <c r="H625" s="8" t="str">
        <f t="shared" si="18"/>
        <v> </v>
      </c>
      <c r="I625" s="8">
        <f t="shared" si="19"/>
        <v>0</v>
      </c>
    </row>
    <row r="626" spans="1:9">
      <c r="A626" s="3">
        <v>43483.9644173649</v>
      </c>
      <c r="B626" s="12" t="s">
        <v>3</v>
      </c>
      <c r="C626" s="12" t="s">
        <v>33</v>
      </c>
      <c r="D626" s="12" t="s">
        <v>33</v>
      </c>
      <c r="E626" s="13">
        <v>6.4</v>
      </c>
      <c r="F626" s="13">
        <v>1.5</v>
      </c>
      <c r="G626" s="13">
        <v>4.9</v>
      </c>
      <c r="H626" s="8" t="str">
        <f t="shared" si="18"/>
        <v> </v>
      </c>
      <c r="I626" s="8">
        <f t="shared" si="19"/>
        <v>0</v>
      </c>
    </row>
    <row r="627" spans="1:9">
      <c r="A627" s="3">
        <v>43483.9772289496</v>
      </c>
      <c r="B627" s="12" t="s">
        <v>3</v>
      </c>
      <c r="C627" s="12" t="s">
        <v>33</v>
      </c>
      <c r="D627" s="12" t="s">
        <v>33</v>
      </c>
      <c r="E627" s="13">
        <v>6.4</v>
      </c>
      <c r="F627" s="13">
        <v>1.5</v>
      </c>
      <c r="G627" s="13">
        <v>4.9</v>
      </c>
      <c r="H627" s="8" t="str">
        <f t="shared" si="18"/>
        <v> </v>
      </c>
      <c r="I627" s="8">
        <f t="shared" si="19"/>
        <v>0</v>
      </c>
    </row>
    <row r="628" spans="1:9">
      <c r="A628" s="3">
        <v>43483.9817750715</v>
      </c>
      <c r="B628" s="12" t="s">
        <v>3</v>
      </c>
      <c r="C628" s="12" t="s">
        <v>33</v>
      </c>
      <c r="D628" s="12" t="s">
        <v>33</v>
      </c>
      <c r="E628" s="13">
        <v>6.4</v>
      </c>
      <c r="F628" s="13">
        <v>1.5</v>
      </c>
      <c r="G628" s="13">
        <v>4.9</v>
      </c>
      <c r="H628" s="8" t="str">
        <f t="shared" si="18"/>
        <v> </v>
      </c>
      <c r="I628" s="8">
        <f t="shared" si="19"/>
        <v>0</v>
      </c>
    </row>
    <row r="629" spans="1:9">
      <c r="A629" s="3">
        <v>43483.9872153294</v>
      </c>
      <c r="B629" s="12" t="s">
        <v>4</v>
      </c>
      <c r="C629" s="12" t="s">
        <v>5</v>
      </c>
      <c r="D629" s="12" t="s">
        <v>33</v>
      </c>
      <c r="E629" s="13">
        <v>12.3</v>
      </c>
      <c r="F629" s="13">
        <v>3.7</v>
      </c>
      <c r="G629" s="13">
        <v>8.6</v>
      </c>
      <c r="H629" s="8" t="str">
        <f t="shared" si="18"/>
        <v>L</v>
      </c>
      <c r="I629" s="8">
        <f t="shared" si="19"/>
        <v>3</v>
      </c>
    </row>
    <row r="630" spans="1:9">
      <c r="A630" s="3">
        <v>43483.9995541348</v>
      </c>
      <c r="B630" s="12" t="s">
        <v>4</v>
      </c>
      <c r="C630" s="12" t="s">
        <v>33</v>
      </c>
      <c r="D630" s="12" t="s">
        <v>33</v>
      </c>
      <c r="E630" s="13">
        <v>7.4</v>
      </c>
      <c r="F630" s="13">
        <v>1.7</v>
      </c>
      <c r="G630" s="13">
        <v>5.7</v>
      </c>
      <c r="H630" s="8" t="str">
        <f t="shared" si="18"/>
        <v> </v>
      </c>
      <c r="I630" s="8">
        <f t="shared" si="19"/>
        <v>0</v>
      </c>
    </row>
    <row r="631" spans="1:9">
      <c r="A631" s="3">
        <v>43484.0029409056</v>
      </c>
      <c r="B631" s="12" t="s">
        <v>3</v>
      </c>
      <c r="C631" s="12" t="s">
        <v>5</v>
      </c>
      <c r="D631" s="12" t="s">
        <v>33</v>
      </c>
      <c r="E631" s="13">
        <v>11.3</v>
      </c>
      <c r="F631" s="13">
        <v>3.5</v>
      </c>
      <c r="G631" s="13">
        <v>7.8</v>
      </c>
      <c r="H631" s="8" t="str">
        <f t="shared" si="18"/>
        <v>M</v>
      </c>
      <c r="I631" s="8">
        <f t="shared" si="19"/>
        <v>2</v>
      </c>
    </row>
    <row r="632" spans="1:9">
      <c r="A632" s="3">
        <v>43484.0302101929</v>
      </c>
      <c r="B632" s="12" t="s">
        <v>3</v>
      </c>
      <c r="C632" s="12" t="s">
        <v>5</v>
      </c>
      <c r="D632" s="12" t="s">
        <v>33</v>
      </c>
      <c r="E632" s="13">
        <v>11.3</v>
      </c>
      <c r="F632" s="13">
        <v>3.5</v>
      </c>
      <c r="G632" s="13">
        <v>7.8</v>
      </c>
      <c r="H632" s="8" t="str">
        <f t="shared" si="18"/>
        <v>M</v>
      </c>
      <c r="I632" s="8">
        <f t="shared" si="19"/>
        <v>2</v>
      </c>
    </row>
    <row r="633" spans="1:9">
      <c r="A633" s="3">
        <v>43484.0337277636</v>
      </c>
      <c r="B633" s="12" t="s">
        <v>2</v>
      </c>
      <c r="C633" s="12" t="s">
        <v>33</v>
      </c>
      <c r="D633" s="12" t="s">
        <v>33</v>
      </c>
      <c r="E633" s="13">
        <v>5.4</v>
      </c>
      <c r="F633" s="13">
        <v>1.2</v>
      </c>
      <c r="G633" s="13">
        <v>4.2</v>
      </c>
      <c r="H633" s="8" t="str">
        <f t="shared" si="18"/>
        <v> </v>
      </c>
      <c r="I633" s="8">
        <f t="shared" si="19"/>
        <v>0</v>
      </c>
    </row>
    <row r="634" spans="1:9">
      <c r="A634" s="3">
        <v>43484.039934009</v>
      </c>
      <c r="B634" s="12" t="s">
        <v>4</v>
      </c>
      <c r="C634" s="12" t="s">
        <v>33</v>
      </c>
      <c r="D634" s="12" t="s">
        <v>33</v>
      </c>
      <c r="E634" s="13">
        <v>7.4</v>
      </c>
      <c r="F634" s="13">
        <v>1.7</v>
      </c>
      <c r="G634" s="13">
        <v>5.7</v>
      </c>
      <c r="H634" s="8" t="str">
        <f t="shared" si="18"/>
        <v> </v>
      </c>
      <c r="I634" s="8">
        <f t="shared" si="19"/>
        <v>0</v>
      </c>
    </row>
    <row r="635" spans="1:9">
      <c r="A635" s="3">
        <v>43484.0409872562</v>
      </c>
      <c r="B635" s="12" t="s">
        <v>3</v>
      </c>
      <c r="C635" s="12" t="s">
        <v>33</v>
      </c>
      <c r="D635" s="12" t="s">
        <v>33</v>
      </c>
      <c r="E635" s="13">
        <v>6.4</v>
      </c>
      <c r="F635" s="13">
        <v>1.5</v>
      </c>
      <c r="G635" s="13">
        <v>4.9</v>
      </c>
      <c r="H635" s="8" t="str">
        <f t="shared" si="18"/>
        <v> </v>
      </c>
      <c r="I635" s="8">
        <f t="shared" si="19"/>
        <v>0</v>
      </c>
    </row>
    <row r="636" spans="1:9">
      <c r="A636" s="3">
        <v>43484.0446954153</v>
      </c>
      <c r="B636" s="12" t="s">
        <v>3</v>
      </c>
      <c r="C636" s="12" t="s">
        <v>33</v>
      </c>
      <c r="D636" s="12" t="s">
        <v>33</v>
      </c>
      <c r="E636" s="13">
        <v>6.4</v>
      </c>
      <c r="F636" s="13">
        <v>1.5</v>
      </c>
      <c r="G636" s="13">
        <v>4.9</v>
      </c>
      <c r="H636" s="8" t="str">
        <f t="shared" si="18"/>
        <v> </v>
      </c>
      <c r="I636" s="8">
        <f t="shared" si="19"/>
        <v>0</v>
      </c>
    </row>
    <row r="637" spans="1:9">
      <c r="A637" s="3">
        <v>43484.068885484</v>
      </c>
      <c r="B637" s="12" t="s">
        <v>3</v>
      </c>
      <c r="C637" s="12" t="s">
        <v>33</v>
      </c>
      <c r="D637" s="12" t="s">
        <v>33</v>
      </c>
      <c r="E637" s="13">
        <v>6.4</v>
      </c>
      <c r="F637" s="13">
        <v>1.5</v>
      </c>
      <c r="G637" s="13">
        <v>4.9</v>
      </c>
      <c r="H637" s="8" t="str">
        <f t="shared" si="18"/>
        <v> </v>
      </c>
      <c r="I637" s="8">
        <f t="shared" si="19"/>
        <v>0</v>
      </c>
    </row>
    <row r="638" spans="1:9">
      <c r="A638" s="3">
        <v>43484.0956110789</v>
      </c>
      <c r="B638" s="12" t="s">
        <v>4</v>
      </c>
      <c r="C638" s="12" t="s">
        <v>33</v>
      </c>
      <c r="D638" s="12" t="s">
        <v>33</v>
      </c>
      <c r="E638" s="13">
        <v>7.4</v>
      </c>
      <c r="F638" s="13">
        <v>1.7</v>
      </c>
      <c r="G638" s="13">
        <v>5.7</v>
      </c>
      <c r="H638" s="8" t="str">
        <f t="shared" si="18"/>
        <v> </v>
      </c>
      <c r="I638" s="8">
        <f t="shared" si="19"/>
        <v>0</v>
      </c>
    </row>
    <row r="639" spans="1:9">
      <c r="A639" s="3">
        <v>43484.1004264529</v>
      </c>
      <c r="B639" s="12" t="s">
        <v>4</v>
      </c>
      <c r="C639" s="12" t="s">
        <v>33</v>
      </c>
      <c r="D639" s="12" t="s">
        <v>5</v>
      </c>
      <c r="E639" s="13">
        <v>7.4</v>
      </c>
      <c r="F639" s="13">
        <v>1.7</v>
      </c>
      <c r="G639" s="13">
        <v>5.7</v>
      </c>
      <c r="H639" s="8" t="str">
        <f t="shared" si="18"/>
        <v> </v>
      </c>
      <c r="I639" s="8">
        <f t="shared" si="19"/>
        <v>0</v>
      </c>
    </row>
    <row r="640" spans="1:9">
      <c r="A640" s="3">
        <v>43484.1127387996</v>
      </c>
      <c r="B640" s="12" t="s">
        <v>4</v>
      </c>
      <c r="C640" s="12" t="s">
        <v>33</v>
      </c>
      <c r="D640" s="12" t="s">
        <v>33</v>
      </c>
      <c r="E640" s="13">
        <v>7.4</v>
      </c>
      <c r="F640" s="13">
        <v>1.7</v>
      </c>
      <c r="G640" s="13">
        <v>5.7</v>
      </c>
      <c r="H640" s="8" t="str">
        <f t="shared" si="18"/>
        <v> </v>
      </c>
      <c r="I640" s="8">
        <f t="shared" si="19"/>
        <v>0</v>
      </c>
    </row>
    <row r="641" spans="1:9">
      <c r="A641" s="3">
        <v>43484.1129872313</v>
      </c>
      <c r="B641" s="12" t="s">
        <v>4</v>
      </c>
      <c r="C641" s="12" t="s">
        <v>33</v>
      </c>
      <c r="D641" s="12" t="s">
        <v>5</v>
      </c>
      <c r="E641" s="13">
        <v>7.4</v>
      </c>
      <c r="F641" s="13">
        <v>1.7</v>
      </c>
      <c r="G641" s="13">
        <v>5.7</v>
      </c>
      <c r="H641" s="8" t="str">
        <f t="shared" si="18"/>
        <v> </v>
      </c>
      <c r="I641" s="8">
        <f t="shared" si="19"/>
        <v>0</v>
      </c>
    </row>
    <row r="642" spans="1:9">
      <c r="A642" s="3">
        <v>43484.1208565816</v>
      </c>
      <c r="B642" s="12" t="s">
        <v>2</v>
      </c>
      <c r="C642" s="12" t="s">
        <v>33</v>
      </c>
      <c r="D642" s="12" t="s">
        <v>33</v>
      </c>
      <c r="E642" s="13">
        <v>5.4</v>
      </c>
      <c r="F642" s="13">
        <v>1.2</v>
      </c>
      <c r="G642" s="13">
        <v>4.2</v>
      </c>
      <c r="H642" s="8" t="str">
        <f t="shared" si="18"/>
        <v> </v>
      </c>
      <c r="I642" s="8">
        <f t="shared" si="19"/>
        <v>0</v>
      </c>
    </row>
    <row r="643" spans="1:9">
      <c r="A643" s="3">
        <v>43484.1391194538</v>
      </c>
      <c r="B643" s="12" t="s">
        <v>3</v>
      </c>
      <c r="C643" s="12" t="s">
        <v>5</v>
      </c>
      <c r="D643" s="12" t="s">
        <v>33</v>
      </c>
      <c r="E643" s="13">
        <v>11.3</v>
      </c>
      <c r="F643" s="13">
        <v>3.5</v>
      </c>
      <c r="G643" s="13">
        <v>7.8</v>
      </c>
      <c r="H643" s="8" t="str">
        <f t="shared" si="18"/>
        <v>M</v>
      </c>
      <c r="I643" s="8">
        <f t="shared" si="19"/>
        <v>2</v>
      </c>
    </row>
    <row r="644" spans="1:9">
      <c r="A644" s="3">
        <v>43484.1406810947</v>
      </c>
      <c r="B644" s="12" t="s">
        <v>3</v>
      </c>
      <c r="C644" s="12" t="s">
        <v>33</v>
      </c>
      <c r="D644" s="12" t="s">
        <v>33</v>
      </c>
      <c r="E644" s="13">
        <v>6.4</v>
      </c>
      <c r="F644" s="13">
        <v>1.5</v>
      </c>
      <c r="G644" s="13">
        <v>4.9</v>
      </c>
      <c r="H644" s="8" t="str">
        <f t="shared" si="18"/>
        <v> </v>
      </c>
      <c r="I644" s="8">
        <f t="shared" si="19"/>
        <v>0</v>
      </c>
    </row>
    <row r="645" spans="1:9">
      <c r="A645" s="3">
        <v>43484.1498251135</v>
      </c>
      <c r="B645" s="12" t="s">
        <v>4</v>
      </c>
      <c r="C645" s="12" t="s">
        <v>33</v>
      </c>
      <c r="D645" s="12" t="s">
        <v>5</v>
      </c>
      <c r="E645" s="13">
        <v>7.4</v>
      </c>
      <c r="F645" s="13">
        <v>1.7</v>
      </c>
      <c r="G645" s="13">
        <v>5.7</v>
      </c>
      <c r="H645" s="8" t="str">
        <f t="shared" si="18"/>
        <v> </v>
      </c>
      <c r="I645" s="8">
        <f t="shared" si="19"/>
        <v>0</v>
      </c>
    </row>
    <row r="646" spans="1:9">
      <c r="A646" s="3">
        <v>43484.162806854</v>
      </c>
      <c r="B646" s="12" t="s">
        <v>2</v>
      </c>
      <c r="C646" s="12" t="s">
        <v>33</v>
      </c>
      <c r="D646" s="12" t="s">
        <v>33</v>
      </c>
      <c r="E646" s="13">
        <v>5.4</v>
      </c>
      <c r="F646" s="13">
        <v>1.2</v>
      </c>
      <c r="G646" s="13">
        <v>4.2</v>
      </c>
      <c r="H646" s="8" t="str">
        <f t="shared" si="18"/>
        <v> </v>
      </c>
      <c r="I646" s="8">
        <f t="shared" si="19"/>
        <v>0</v>
      </c>
    </row>
    <row r="647" spans="1:9">
      <c r="A647" s="3">
        <v>43484.165718231</v>
      </c>
      <c r="B647" s="12" t="s">
        <v>4</v>
      </c>
      <c r="C647" s="12" t="s">
        <v>33</v>
      </c>
      <c r="D647" s="12" t="s">
        <v>5</v>
      </c>
      <c r="E647" s="13">
        <v>7.4</v>
      </c>
      <c r="F647" s="13">
        <v>1.7</v>
      </c>
      <c r="G647" s="13">
        <v>5.7</v>
      </c>
      <c r="H647" s="8" t="str">
        <f t="shared" si="18"/>
        <v> </v>
      </c>
      <c r="I647" s="8">
        <f t="shared" si="19"/>
        <v>0</v>
      </c>
    </row>
    <row r="648" spans="1:9">
      <c r="A648" s="3">
        <v>43484.1844636504</v>
      </c>
      <c r="B648" s="12" t="s">
        <v>3</v>
      </c>
      <c r="C648" s="12" t="s">
        <v>5</v>
      </c>
      <c r="D648" s="12" t="s">
        <v>33</v>
      </c>
      <c r="E648" s="13">
        <v>11.3</v>
      </c>
      <c r="F648" s="13">
        <v>3.5</v>
      </c>
      <c r="G648" s="13">
        <v>7.8</v>
      </c>
      <c r="H648" s="8" t="str">
        <f t="shared" si="18"/>
        <v>M</v>
      </c>
      <c r="I648" s="8">
        <f t="shared" si="19"/>
        <v>2</v>
      </c>
    </row>
    <row r="649" spans="1:9">
      <c r="A649" s="3">
        <v>43484.1889243413</v>
      </c>
      <c r="B649" s="12" t="s">
        <v>3</v>
      </c>
      <c r="C649" s="12" t="s">
        <v>33</v>
      </c>
      <c r="D649" s="12" t="s">
        <v>33</v>
      </c>
      <c r="E649" s="13">
        <v>6.4</v>
      </c>
      <c r="F649" s="13">
        <v>1.5</v>
      </c>
      <c r="G649" s="13">
        <v>4.9</v>
      </c>
      <c r="H649" s="8" t="str">
        <f t="shared" si="18"/>
        <v> </v>
      </c>
      <c r="I649" s="8">
        <f t="shared" si="19"/>
        <v>0</v>
      </c>
    </row>
    <row r="650" spans="1:9">
      <c r="A650" s="3">
        <v>43484.2182265012</v>
      </c>
      <c r="B650" s="12" t="s">
        <v>3</v>
      </c>
      <c r="C650" s="12" t="s">
        <v>33</v>
      </c>
      <c r="D650" s="12" t="s">
        <v>33</v>
      </c>
      <c r="E650" s="13">
        <v>6.4</v>
      </c>
      <c r="F650" s="13">
        <v>1.5</v>
      </c>
      <c r="G650" s="13">
        <v>4.9</v>
      </c>
      <c r="H650" s="8" t="str">
        <f t="shared" si="18"/>
        <v> </v>
      </c>
      <c r="I650" s="8">
        <f t="shared" si="19"/>
        <v>0</v>
      </c>
    </row>
    <row r="651" spans="1:9">
      <c r="A651" s="3">
        <v>43484.2305645118</v>
      </c>
      <c r="B651" s="12" t="s">
        <v>4</v>
      </c>
      <c r="C651" s="12" t="s">
        <v>33</v>
      </c>
      <c r="D651" s="12" t="s">
        <v>33</v>
      </c>
      <c r="E651" s="13">
        <v>7.4</v>
      </c>
      <c r="F651" s="13">
        <v>1.7</v>
      </c>
      <c r="G651" s="13">
        <v>5.7</v>
      </c>
      <c r="H651" s="8" t="str">
        <f t="shared" si="18"/>
        <v> </v>
      </c>
      <c r="I651" s="8">
        <f t="shared" si="19"/>
        <v>0</v>
      </c>
    </row>
    <row r="652" spans="1:9">
      <c r="A652" s="3">
        <v>43484.2346318248</v>
      </c>
      <c r="B652" s="12" t="s">
        <v>3</v>
      </c>
      <c r="C652" s="12" t="s">
        <v>33</v>
      </c>
      <c r="D652" s="12" t="s">
        <v>33</v>
      </c>
      <c r="E652" s="13">
        <v>6.4</v>
      </c>
      <c r="F652" s="13">
        <v>1.5</v>
      </c>
      <c r="G652" s="13">
        <v>4.9</v>
      </c>
      <c r="H652" s="8" t="str">
        <f t="shared" ref="H652:H715" si="20">IF(C652="Yes",B652," ")</f>
        <v> </v>
      </c>
      <c r="I652" s="8">
        <f t="shared" ref="I652:I715" si="21">IF(H652="S",1,IF(H652="M",2,IF(H652="L",3,0)))</f>
        <v>0</v>
      </c>
    </row>
    <row r="653" spans="1:9">
      <c r="A653" s="3">
        <v>43484.2355023274</v>
      </c>
      <c r="B653" s="12" t="s">
        <v>4</v>
      </c>
      <c r="C653" s="12" t="s">
        <v>33</v>
      </c>
      <c r="D653" s="12" t="s">
        <v>5</v>
      </c>
      <c r="E653" s="13">
        <v>7.4</v>
      </c>
      <c r="F653" s="13">
        <v>1.7</v>
      </c>
      <c r="G653" s="13">
        <v>5.7</v>
      </c>
      <c r="H653" s="8" t="str">
        <f t="shared" si="20"/>
        <v> </v>
      </c>
      <c r="I653" s="8">
        <f t="shared" si="21"/>
        <v>0</v>
      </c>
    </row>
    <row r="654" spans="1:9">
      <c r="A654" s="3">
        <v>43484.23885289</v>
      </c>
      <c r="B654" s="12" t="s">
        <v>2</v>
      </c>
      <c r="C654" s="12" t="s">
        <v>5</v>
      </c>
      <c r="D654" s="12" t="s">
        <v>33</v>
      </c>
      <c r="E654" s="13">
        <v>5.4</v>
      </c>
      <c r="F654" s="13">
        <v>3.2</v>
      </c>
      <c r="G654" s="13">
        <v>2.2</v>
      </c>
      <c r="H654" s="8" t="str">
        <f t="shared" si="20"/>
        <v>S</v>
      </c>
      <c r="I654" s="8">
        <f t="shared" si="21"/>
        <v>1</v>
      </c>
    </row>
    <row r="655" spans="1:9">
      <c r="A655" s="3">
        <v>43484.2569345675</v>
      </c>
      <c r="B655" s="12" t="s">
        <v>4</v>
      </c>
      <c r="C655" s="12" t="s">
        <v>33</v>
      </c>
      <c r="D655" s="12" t="s">
        <v>33</v>
      </c>
      <c r="E655" s="13">
        <v>7.4</v>
      </c>
      <c r="F655" s="13">
        <v>1.7</v>
      </c>
      <c r="G655" s="13">
        <v>5.7</v>
      </c>
      <c r="H655" s="8" t="str">
        <f t="shared" si="20"/>
        <v> </v>
      </c>
      <c r="I655" s="8">
        <f t="shared" si="21"/>
        <v>0</v>
      </c>
    </row>
    <row r="656" spans="1:9">
      <c r="A656" s="3">
        <v>43484.2678212943</v>
      </c>
      <c r="B656" s="12" t="s">
        <v>3</v>
      </c>
      <c r="C656" s="12" t="s">
        <v>5</v>
      </c>
      <c r="D656" s="12" t="s">
        <v>33</v>
      </c>
      <c r="E656" s="13">
        <v>11.3</v>
      </c>
      <c r="F656" s="13">
        <v>3.5</v>
      </c>
      <c r="G656" s="13">
        <v>7.8</v>
      </c>
      <c r="H656" s="8" t="str">
        <f t="shared" si="20"/>
        <v>M</v>
      </c>
      <c r="I656" s="8">
        <f t="shared" si="21"/>
        <v>2</v>
      </c>
    </row>
    <row r="657" spans="1:9">
      <c r="A657" s="3">
        <v>43484.2815261343</v>
      </c>
      <c r="B657" s="12" t="s">
        <v>3</v>
      </c>
      <c r="C657" s="12" t="s">
        <v>5</v>
      </c>
      <c r="D657" s="12" t="s">
        <v>33</v>
      </c>
      <c r="E657" s="13">
        <v>11.3</v>
      </c>
      <c r="F657" s="13">
        <v>3.5</v>
      </c>
      <c r="G657" s="13">
        <v>7.8</v>
      </c>
      <c r="H657" s="8" t="str">
        <f t="shared" si="20"/>
        <v>M</v>
      </c>
      <c r="I657" s="8">
        <f t="shared" si="21"/>
        <v>2</v>
      </c>
    </row>
    <row r="658" spans="1:9">
      <c r="A658" s="3">
        <v>43484.2918501716</v>
      </c>
      <c r="B658" s="12" t="s">
        <v>3</v>
      </c>
      <c r="C658" s="12" t="s">
        <v>33</v>
      </c>
      <c r="D658" s="12" t="s">
        <v>33</v>
      </c>
      <c r="E658" s="13">
        <v>6.4</v>
      </c>
      <c r="F658" s="13">
        <v>1.5</v>
      </c>
      <c r="G658" s="13">
        <v>4.9</v>
      </c>
      <c r="H658" s="8" t="str">
        <f t="shared" si="20"/>
        <v> </v>
      </c>
      <c r="I658" s="8">
        <f t="shared" si="21"/>
        <v>0</v>
      </c>
    </row>
    <row r="659" spans="1:9">
      <c r="A659" s="3">
        <v>43484.2934458681</v>
      </c>
      <c r="B659" s="12" t="s">
        <v>3</v>
      </c>
      <c r="C659" s="12" t="s">
        <v>33</v>
      </c>
      <c r="D659" s="12" t="s">
        <v>33</v>
      </c>
      <c r="E659" s="13">
        <v>6.4</v>
      </c>
      <c r="F659" s="13">
        <v>1.5</v>
      </c>
      <c r="G659" s="13">
        <v>4.9</v>
      </c>
      <c r="H659" s="8" t="str">
        <f t="shared" si="20"/>
        <v> </v>
      </c>
      <c r="I659" s="8">
        <f t="shared" si="21"/>
        <v>0</v>
      </c>
    </row>
    <row r="660" spans="1:9">
      <c r="A660" s="3">
        <v>43484.2972451141</v>
      </c>
      <c r="B660" s="12" t="s">
        <v>3</v>
      </c>
      <c r="C660" s="12" t="s">
        <v>5</v>
      </c>
      <c r="D660" s="12" t="s">
        <v>33</v>
      </c>
      <c r="E660" s="13">
        <v>11.3</v>
      </c>
      <c r="F660" s="13">
        <v>3.5</v>
      </c>
      <c r="G660" s="13">
        <v>7.8</v>
      </c>
      <c r="H660" s="8" t="str">
        <f t="shared" si="20"/>
        <v>M</v>
      </c>
      <c r="I660" s="8">
        <f t="shared" si="21"/>
        <v>2</v>
      </c>
    </row>
    <row r="661" spans="1:9">
      <c r="A661" s="3">
        <v>43484.2991013067</v>
      </c>
      <c r="B661" s="12" t="s">
        <v>4</v>
      </c>
      <c r="C661" s="12" t="s">
        <v>33</v>
      </c>
      <c r="D661" s="12" t="s">
        <v>5</v>
      </c>
      <c r="E661" s="13">
        <v>7.4</v>
      </c>
      <c r="F661" s="13">
        <v>1.7</v>
      </c>
      <c r="G661" s="13">
        <v>5.7</v>
      </c>
      <c r="H661" s="8" t="str">
        <f t="shared" si="20"/>
        <v> </v>
      </c>
      <c r="I661" s="8">
        <f t="shared" si="21"/>
        <v>0</v>
      </c>
    </row>
    <row r="662" spans="1:9">
      <c r="A662" s="3">
        <v>43484.3076308326</v>
      </c>
      <c r="B662" s="12" t="s">
        <v>3</v>
      </c>
      <c r="C662" s="12" t="s">
        <v>33</v>
      </c>
      <c r="D662" s="12" t="s">
        <v>33</v>
      </c>
      <c r="E662" s="13">
        <v>6.4</v>
      </c>
      <c r="F662" s="13">
        <v>1.5</v>
      </c>
      <c r="G662" s="13">
        <v>4.9</v>
      </c>
      <c r="H662" s="8" t="str">
        <f t="shared" si="20"/>
        <v> </v>
      </c>
      <c r="I662" s="8">
        <f t="shared" si="21"/>
        <v>0</v>
      </c>
    </row>
    <row r="663" spans="1:9">
      <c r="A663" s="3">
        <v>43484.3093758074</v>
      </c>
      <c r="B663" s="12" t="s">
        <v>3</v>
      </c>
      <c r="C663" s="12" t="s">
        <v>33</v>
      </c>
      <c r="D663" s="12" t="s">
        <v>33</v>
      </c>
      <c r="E663" s="13">
        <v>6.4</v>
      </c>
      <c r="F663" s="13">
        <v>1.5</v>
      </c>
      <c r="G663" s="13">
        <v>4.9</v>
      </c>
      <c r="H663" s="8" t="str">
        <f t="shared" si="20"/>
        <v> </v>
      </c>
      <c r="I663" s="8">
        <f t="shared" si="21"/>
        <v>0</v>
      </c>
    </row>
    <row r="664" spans="1:9">
      <c r="A664" s="3">
        <v>43484.3136223742</v>
      </c>
      <c r="B664" s="12" t="s">
        <v>4</v>
      </c>
      <c r="C664" s="12" t="s">
        <v>33</v>
      </c>
      <c r="D664" s="12" t="s">
        <v>33</v>
      </c>
      <c r="E664" s="13">
        <v>7.4</v>
      </c>
      <c r="F664" s="13">
        <v>1.7</v>
      </c>
      <c r="G664" s="13">
        <v>5.7</v>
      </c>
      <c r="H664" s="8" t="str">
        <f t="shared" si="20"/>
        <v> </v>
      </c>
      <c r="I664" s="8">
        <f t="shared" si="21"/>
        <v>0</v>
      </c>
    </row>
    <row r="665" spans="1:9">
      <c r="A665" s="3">
        <v>43484.3281752708</v>
      </c>
      <c r="B665" s="12" t="s">
        <v>4</v>
      </c>
      <c r="C665" s="12" t="s">
        <v>33</v>
      </c>
      <c r="D665" s="12" t="s">
        <v>33</v>
      </c>
      <c r="E665" s="13">
        <v>7.4</v>
      </c>
      <c r="F665" s="13">
        <v>1.7</v>
      </c>
      <c r="G665" s="13">
        <v>5.7</v>
      </c>
      <c r="H665" s="8" t="str">
        <f t="shared" si="20"/>
        <v> </v>
      </c>
      <c r="I665" s="8">
        <f t="shared" si="21"/>
        <v>0</v>
      </c>
    </row>
    <row r="666" spans="1:9">
      <c r="A666" s="3">
        <v>43484.3329190634</v>
      </c>
      <c r="B666" s="12" t="s">
        <v>2</v>
      </c>
      <c r="C666" s="12" t="s">
        <v>33</v>
      </c>
      <c r="D666" s="12" t="s">
        <v>33</v>
      </c>
      <c r="E666" s="13">
        <v>5.4</v>
      </c>
      <c r="F666" s="13">
        <v>1.2</v>
      </c>
      <c r="G666" s="13">
        <v>4.2</v>
      </c>
      <c r="H666" s="8" t="str">
        <f t="shared" si="20"/>
        <v> </v>
      </c>
      <c r="I666" s="8">
        <f t="shared" si="21"/>
        <v>0</v>
      </c>
    </row>
    <row r="667" spans="1:9">
      <c r="A667" s="3">
        <v>43484.34259228</v>
      </c>
      <c r="B667" s="12" t="s">
        <v>4</v>
      </c>
      <c r="C667" s="12" t="s">
        <v>33</v>
      </c>
      <c r="D667" s="12" t="s">
        <v>33</v>
      </c>
      <c r="E667" s="13">
        <v>7.4</v>
      </c>
      <c r="F667" s="13">
        <v>1.7</v>
      </c>
      <c r="G667" s="13">
        <v>5.7</v>
      </c>
      <c r="H667" s="8" t="str">
        <f t="shared" si="20"/>
        <v> </v>
      </c>
      <c r="I667" s="8">
        <f t="shared" si="21"/>
        <v>0</v>
      </c>
    </row>
    <row r="668" spans="1:9">
      <c r="A668" s="3">
        <v>43484.3438591809</v>
      </c>
      <c r="B668" s="12" t="s">
        <v>3</v>
      </c>
      <c r="C668" s="12" t="s">
        <v>5</v>
      </c>
      <c r="D668" s="12" t="s">
        <v>33</v>
      </c>
      <c r="E668" s="13">
        <v>11.3</v>
      </c>
      <c r="F668" s="13">
        <v>3.5</v>
      </c>
      <c r="G668" s="13">
        <v>7.8</v>
      </c>
      <c r="H668" s="8" t="str">
        <f t="shared" si="20"/>
        <v>M</v>
      </c>
      <c r="I668" s="8">
        <f t="shared" si="21"/>
        <v>2</v>
      </c>
    </row>
    <row r="669" spans="1:9">
      <c r="A669" s="3">
        <v>43484.3514414408</v>
      </c>
      <c r="B669" s="12" t="s">
        <v>3</v>
      </c>
      <c r="C669" s="12" t="s">
        <v>33</v>
      </c>
      <c r="D669" s="12" t="s">
        <v>33</v>
      </c>
      <c r="E669" s="13">
        <v>6.4</v>
      </c>
      <c r="F669" s="13">
        <v>1.5</v>
      </c>
      <c r="G669" s="13">
        <v>4.9</v>
      </c>
      <c r="H669" s="8" t="str">
        <f t="shared" si="20"/>
        <v> </v>
      </c>
      <c r="I669" s="8">
        <f t="shared" si="21"/>
        <v>0</v>
      </c>
    </row>
    <row r="670" spans="1:9">
      <c r="A670" s="3">
        <v>43484.351751487</v>
      </c>
      <c r="B670" s="12" t="s">
        <v>3</v>
      </c>
      <c r="C670" s="12" t="s">
        <v>5</v>
      </c>
      <c r="D670" s="12" t="s">
        <v>33</v>
      </c>
      <c r="E670" s="13">
        <v>11.3</v>
      </c>
      <c r="F670" s="13">
        <v>3.5</v>
      </c>
      <c r="G670" s="13">
        <v>7.8</v>
      </c>
      <c r="H670" s="8" t="str">
        <f t="shared" si="20"/>
        <v>M</v>
      </c>
      <c r="I670" s="8">
        <f t="shared" si="21"/>
        <v>2</v>
      </c>
    </row>
    <row r="671" spans="1:9">
      <c r="A671" s="3">
        <v>43484.3684812024</v>
      </c>
      <c r="B671" s="12" t="s">
        <v>2</v>
      </c>
      <c r="C671" s="12" t="s">
        <v>5</v>
      </c>
      <c r="D671" s="12" t="s">
        <v>33</v>
      </c>
      <c r="E671" s="13">
        <v>5.4</v>
      </c>
      <c r="F671" s="13">
        <v>3.2</v>
      </c>
      <c r="G671" s="13">
        <v>2.2</v>
      </c>
      <c r="H671" s="8" t="str">
        <f t="shared" si="20"/>
        <v>S</v>
      </c>
      <c r="I671" s="8">
        <f t="shared" si="21"/>
        <v>1</v>
      </c>
    </row>
    <row r="672" spans="1:9">
      <c r="A672" s="3">
        <v>43484.38478581</v>
      </c>
      <c r="B672" s="12" t="s">
        <v>4</v>
      </c>
      <c r="C672" s="12" t="s">
        <v>33</v>
      </c>
      <c r="D672" s="12" t="s">
        <v>5</v>
      </c>
      <c r="E672" s="13">
        <v>7.4</v>
      </c>
      <c r="F672" s="13">
        <v>1.7</v>
      </c>
      <c r="G672" s="13">
        <v>5.7</v>
      </c>
      <c r="H672" s="8" t="str">
        <f t="shared" si="20"/>
        <v> </v>
      </c>
      <c r="I672" s="8">
        <f t="shared" si="21"/>
        <v>0</v>
      </c>
    </row>
    <row r="673" spans="1:9">
      <c r="A673" s="3">
        <v>43484.403890025</v>
      </c>
      <c r="B673" s="12" t="s">
        <v>4</v>
      </c>
      <c r="C673" s="12" t="s">
        <v>5</v>
      </c>
      <c r="D673" s="12" t="s">
        <v>33</v>
      </c>
      <c r="E673" s="13">
        <v>12.3</v>
      </c>
      <c r="F673" s="13">
        <v>3.7</v>
      </c>
      <c r="G673" s="13">
        <v>8.6</v>
      </c>
      <c r="H673" s="8" t="str">
        <f t="shared" si="20"/>
        <v>L</v>
      </c>
      <c r="I673" s="8">
        <f t="shared" si="21"/>
        <v>3</v>
      </c>
    </row>
    <row r="674" spans="1:9">
      <c r="A674" s="3">
        <v>43484.4041277464</v>
      </c>
      <c r="B674" s="12" t="s">
        <v>4</v>
      </c>
      <c r="C674" s="12" t="s">
        <v>5</v>
      </c>
      <c r="D674" s="12" t="s">
        <v>33</v>
      </c>
      <c r="E674" s="13">
        <v>12.3</v>
      </c>
      <c r="F674" s="13">
        <v>3.7</v>
      </c>
      <c r="G674" s="13">
        <v>8.6</v>
      </c>
      <c r="H674" s="8" t="str">
        <f t="shared" si="20"/>
        <v>L</v>
      </c>
      <c r="I674" s="8">
        <f t="shared" si="21"/>
        <v>3</v>
      </c>
    </row>
    <row r="675" spans="1:9">
      <c r="A675" s="3">
        <v>43484.4184214634</v>
      </c>
      <c r="B675" s="12" t="s">
        <v>3</v>
      </c>
      <c r="C675" s="12" t="s">
        <v>5</v>
      </c>
      <c r="D675" s="12" t="s">
        <v>33</v>
      </c>
      <c r="E675" s="13">
        <v>11.3</v>
      </c>
      <c r="F675" s="13">
        <v>3.5</v>
      </c>
      <c r="G675" s="13">
        <v>7.8</v>
      </c>
      <c r="H675" s="8" t="str">
        <f t="shared" si="20"/>
        <v>M</v>
      </c>
      <c r="I675" s="8">
        <f t="shared" si="21"/>
        <v>2</v>
      </c>
    </row>
    <row r="676" spans="1:9">
      <c r="A676" s="3">
        <v>43484.4299136461</v>
      </c>
      <c r="B676" s="12" t="s">
        <v>2</v>
      </c>
      <c r="C676" s="12" t="s">
        <v>5</v>
      </c>
      <c r="D676" s="12" t="s">
        <v>33</v>
      </c>
      <c r="E676" s="13">
        <v>5.4</v>
      </c>
      <c r="F676" s="13">
        <v>3.2</v>
      </c>
      <c r="G676" s="13">
        <v>2.2</v>
      </c>
      <c r="H676" s="8" t="str">
        <f t="shared" si="20"/>
        <v>S</v>
      </c>
      <c r="I676" s="8">
        <f t="shared" si="21"/>
        <v>1</v>
      </c>
    </row>
    <row r="677" spans="1:9">
      <c r="A677" s="3">
        <v>43484.4484203012</v>
      </c>
      <c r="B677" s="12" t="s">
        <v>4</v>
      </c>
      <c r="C677" s="12" t="s">
        <v>33</v>
      </c>
      <c r="D677" s="12" t="s">
        <v>33</v>
      </c>
      <c r="E677" s="13">
        <v>7.4</v>
      </c>
      <c r="F677" s="13">
        <v>1.7</v>
      </c>
      <c r="G677" s="13">
        <v>5.7</v>
      </c>
      <c r="H677" s="8" t="str">
        <f t="shared" si="20"/>
        <v> </v>
      </c>
      <c r="I677" s="8">
        <f t="shared" si="21"/>
        <v>0</v>
      </c>
    </row>
    <row r="678" spans="1:9">
      <c r="A678" s="3">
        <v>43484.4497743455</v>
      </c>
      <c r="B678" s="12" t="s">
        <v>3</v>
      </c>
      <c r="C678" s="12" t="s">
        <v>33</v>
      </c>
      <c r="D678" s="12" t="s">
        <v>33</v>
      </c>
      <c r="E678" s="13">
        <v>6.4</v>
      </c>
      <c r="F678" s="13">
        <v>1.5</v>
      </c>
      <c r="G678" s="13">
        <v>4.9</v>
      </c>
      <c r="H678" s="8" t="str">
        <f t="shared" si="20"/>
        <v> </v>
      </c>
      <c r="I678" s="8">
        <f t="shared" si="21"/>
        <v>0</v>
      </c>
    </row>
    <row r="679" spans="1:9">
      <c r="A679" s="3">
        <v>43484.4508047993</v>
      </c>
      <c r="B679" s="12" t="s">
        <v>4</v>
      </c>
      <c r="C679" s="12" t="s">
        <v>33</v>
      </c>
      <c r="D679" s="12" t="s">
        <v>5</v>
      </c>
      <c r="E679" s="13">
        <v>7.4</v>
      </c>
      <c r="F679" s="13">
        <v>1.7</v>
      </c>
      <c r="G679" s="13">
        <v>5.7</v>
      </c>
      <c r="H679" s="8" t="str">
        <f t="shared" si="20"/>
        <v> </v>
      </c>
      <c r="I679" s="8">
        <f t="shared" si="21"/>
        <v>0</v>
      </c>
    </row>
    <row r="680" spans="1:9">
      <c r="A680" s="3">
        <v>43484.4517343689</v>
      </c>
      <c r="B680" s="12" t="s">
        <v>3</v>
      </c>
      <c r="C680" s="12" t="s">
        <v>5</v>
      </c>
      <c r="D680" s="12" t="s">
        <v>33</v>
      </c>
      <c r="E680" s="13">
        <v>11.3</v>
      </c>
      <c r="F680" s="13">
        <v>3.5</v>
      </c>
      <c r="G680" s="13">
        <v>7.8</v>
      </c>
      <c r="H680" s="8" t="str">
        <f t="shared" si="20"/>
        <v>M</v>
      </c>
      <c r="I680" s="8">
        <f t="shared" si="21"/>
        <v>2</v>
      </c>
    </row>
    <row r="681" spans="1:9">
      <c r="A681" s="3">
        <v>43484.4616105714</v>
      </c>
      <c r="B681" s="12" t="s">
        <v>4</v>
      </c>
      <c r="C681" s="12" t="s">
        <v>33</v>
      </c>
      <c r="D681" s="12" t="s">
        <v>33</v>
      </c>
      <c r="E681" s="13">
        <v>7.4</v>
      </c>
      <c r="F681" s="13">
        <v>1.7</v>
      </c>
      <c r="G681" s="13">
        <v>5.7</v>
      </c>
      <c r="H681" s="8" t="str">
        <f t="shared" si="20"/>
        <v> </v>
      </c>
      <c r="I681" s="8">
        <f t="shared" si="21"/>
        <v>0</v>
      </c>
    </row>
    <row r="682" spans="1:9">
      <c r="A682" s="3">
        <v>43484.4617345254</v>
      </c>
      <c r="B682" s="12" t="s">
        <v>2</v>
      </c>
      <c r="C682" s="12" t="s">
        <v>33</v>
      </c>
      <c r="D682" s="12" t="s">
        <v>33</v>
      </c>
      <c r="E682" s="13">
        <v>5.4</v>
      </c>
      <c r="F682" s="13">
        <v>1.2</v>
      </c>
      <c r="G682" s="13">
        <v>4.2</v>
      </c>
      <c r="H682" s="8" t="str">
        <f t="shared" si="20"/>
        <v> </v>
      </c>
      <c r="I682" s="8">
        <f t="shared" si="21"/>
        <v>0</v>
      </c>
    </row>
    <row r="683" spans="1:9">
      <c r="A683" s="3">
        <v>43484.4636194757</v>
      </c>
      <c r="B683" s="12" t="s">
        <v>3</v>
      </c>
      <c r="C683" s="12" t="s">
        <v>33</v>
      </c>
      <c r="D683" s="12" t="s">
        <v>33</v>
      </c>
      <c r="E683" s="13">
        <v>6.4</v>
      </c>
      <c r="F683" s="13">
        <v>1.5</v>
      </c>
      <c r="G683" s="13">
        <v>4.9</v>
      </c>
      <c r="H683" s="8" t="str">
        <f t="shared" si="20"/>
        <v> </v>
      </c>
      <c r="I683" s="8">
        <f t="shared" si="21"/>
        <v>0</v>
      </c>
    </row>
    <row r="684" spans="1:9">
      <c r="A684" s="3">
        <v>43484.471815639</v>
      </c>
      <c r="B684" s="12" t="s">
        <v>2</v>
      </c>
      <c r="C684" s="12" t="s">
        <v>33</v>
      </c>
      <c r="D684" s="12" t="s">
        <v>33</v>
      </c>
      <c r="E684" s="13">
        <v>5.4</v>
      </c>
      <c r="F684" s="13">
        <v>1.2</v>
      </c>
      <c r="G684" s="13">
        <v>4.2</v>
      </c>
      <c r="H684" s="8" t="str">
        <f t="shared" si="20"/>
        <v> </v>
      </c>
      <c r="I684" s="8">
        <f t="shared" si="21"/>
        <v>0</v>
      </c>
    </row>
    <row r="685" spans="1:9">
      <c r="A685" s="3">
        <v>43484.4721229173</v>
      </c>
      <c r="B685" s="12" t="s">
        <v>3</v>
      </c>
      <c r="C685" s="12" t="s">
        <v>33</v>
      </c>
      <c r="D685" s="12" t="s">
        <v>33</v>
      </c>
      <c r="E685" s="13">
        <v>6.4</v>
      </c>
      <c r="F685" s="13">
        <v>1.5</v>
      </c>
      <c r="G685" s="13">
        <v>4.9</v>
      </c>
      <c r="H685" s="8" t="str">
        <f t="shared" si="20"/>
        <v> </v>
      </c>
      <c r="I685" s="8">
        <f t="shared" si="21"/>
        <v>0</v>
      </c>
    </row>
    <row r="686" spans="1:9">
      <c r="A686" s="3">
        <v>43484.4808992417</v>
      </c>
      <c r="B686" s="12" t="s">
        <v>2</v>
      </c>
      <c r="C686" s="12" t="s">
        <v>33</v>
      </c>
      <c r="D686" s="12" t="s">
        <v>33</v>
      </c>
      <c r="E686" s="13">
        <v>5.4</v>
      </c>
      <c r="F686" s="13">
        <v>1.2</v>
      </c>
      <c r="G686" s="13">
        <v>4.2</v>
      </c>
      <c r="H686" s="8" t="str">
        <f t="shared" si="20"/>
        <v> </v>
      </c>
      <c r="I686" s="8">
        <f t="shared" si="21"/>
        <v>0</v>
      </c>
    </row>
    <row r="687" spans="1:9">
      <c r="A687" s="3">
        <v>43484.4850119592</v>
      </c>
      <c r="B687" s="12" t="s">
        <v>3</v>
      </c>
      <c r="C687" s="12" t="s">
        <v>5</v>
      </c>
      <c r="D687" s="12" t="s">
        <v>33</v>
      </c>
      <c r="E687" s="13">
        <v>11.3</v>
      </c>
      <c r="F687" s="13">
        <v>3.5</v>
      </c>
      <c r="G687" s="13">
        <v>7.8</v>
      </c>
      <c r="H687" s="8" t="str">
        <f t="shared" si="20"/>
        <v>M</v>
      </c>
      <c r="I687" s="8">
        <f t="shared" si="21"/>
        <v>2</v>
      </c>
    </row>
    <row r="688" spans="1:9">
      <c r="A688" s="3">
        <v>43484.4900187067</v>
      </c>
      <c r="B688" s="12" t="s">
        <v>3</v>
      </c>
      <c r="C688" s="12" t="s">
        <v>33</v>
      </c>
      <c r="D688" s="12" t="s">
        <v>33</v>
      </c>
      <c r="E688" s="13">
        <v>6.4</v>
      </c>
      <c r="F688" s="13">
        <v>1.5</v>
      </c>
      <c r="G688" s="13">
        <v>4.9</v>
      </c>
      <c r="H688" s="8" t="str">
        <f t="shared" si="20"/>
        <v> </v>
      </c>
      <c r="I688" s="8">
        <f t="shared" si="21"/>
        <v>0</v>
      </c>
    </row>
    <row r="689" spans="1:9">
      <c r="A689" s="3">
        <v>43484.4909149881</v>
      </c>
      <c r="B689" s="12" t="s">
        <v>4</v>
      </c>
      <c r="C689" s="12" t="s">
        <v>33</v>
      </c>
      <c r="D689" s="12" t="s">
        <v>33</v>
      </c>
      <c r="E689" s="13">
        <v>7.4</v>
      </c>
      <c r="F689" s="13">
        <v>1.7</v>
      </c>
      <c r="G689" s="13">
        <v>5.7</v>
      </c>
      <c r="H689" s="8" t="str">
        <f t="shared" si="20"/>
        <v> </v>
      </c>
      <c r="I689" s="8">
        <f t="shared" si="21"/>
        <v>0</v>
      </c>
    </row>
    <row r="690" spans="1:9">
      <c r="A690" s="3">
        <v>43484.4930581215</v>
      </c>
      <c r="B690" s="12" t="s">
        <v>3</v>
      </c>
      <c r="C690" s="12" t="s">
        <v>33</v>
      </c>
      <c r="D690" s="12" t="s">
        <v>33</v>
      </c>
      <c r="E690" s="13">
        <v>6.4</v>
      </c>
      <c r="F690" s="13">
        <v>1.5</v>
      </c>
      <c r="G690" s="13">
        <v>4.9</v>
      </c>
      <c r="H690" s="8" t="str">
        <f t="shared" si="20"/>
        <v> </v>
      </c>
      <c r="I690" s="8">
        <f t="shared" si="21"/>
        <v>0</v>
      </c>
    </row>
    <row r="691" spans="1:9">
      <c r="A691" s="3">
        <v>43484.4941402586</v>
      </c>
      <c r="B691" s="12" t="s">
        <v>4</v>
      </c>
      <c r="C691" s="12" t="s">
        <v>33</v>
      </c>
      <c r="D691" s="12" t="s">
        <v>33</v>
      </c>
      <c r="E691" s="13">
        <v>7.4</v>
      </c>
      <c r="F691" s="13">
        <v>1.7</v>
      </c>
      <c r="G691" s="13">
        <v>5.7</v>
      </c>
      <c r="H691" s="8" t="str">
        <f t="shared" si="20"/>
        <v> </v>
      </c>
      <c r="I691" s="8">
        <f t="shared" si="21"/>
        <v>0</v>
      </c>
    </row>
    <row r="692" spans="1:9">
      <c r="A692" s="3">
        <v>43484.4993752288</v>
      </c>
      <c r="B692" s="12" t="s">
        <v>4</v>
      </c>
      <c r="C692" s="12" t="s">
        <v>33</v>
      </c>
      <c r="D692" s="12" t="s">
        <v>33</v>
      </c>
      <c r="E692" s="13">
        <v>7.4</v>
      </c>
      <c r="F692" s="13">
        <v>1.7</v>
      </c>
      <c r="G692" s="13">
        <v>5.7</v>
      </c>
      <c r="H692" s="8" t="str">
        <f t="shared" si="20"/>
        <v> </v>
      </c>
      <c r="I692" s="8">
        <f t="shared" si="21"/>
        <v>0</v>
      </c>
    </row>
    <row r="693" spans="1:9">
      <c r="A693" s="3">
        <v>43484.499401897</v>
      </c>
      <c r="B693" s="12" t="s">
        <v>3</v>
      </c>
      <c r="C693" s="12" t="s">
        <v>5</v>
      </c>
      <c r="D693" s="12" t="s">
        <v>33</v>
      </c>
      <c r="E693" s="13">
        <v>11.3</v>
      </c>
      <c r="F693" s="13">
        <v>3.5</v>
      </c>
      <c r="G693" s="13">
        <v>7.8</v>
      </c>
      <c r="H693" s="8" t="str">
        <f t="shared" si="20"/>
        <v>M</v>
      </c>
      <c r="I693" s="8">
        <f t="shared" si="21"/>
        <v>2</v>
      </c>
    </row>
    <row r="694" spans="1:9">
      <c r="A694" s="3">
        <v>43484.5066152666</v>
      </c>
      <c r="B694" s="12" t="s">
        <v>3</v>
      </c>
      <c r="C694" s="12" t="s">
        <v>33</v>
      </c>
      <c r="D694" s="12" t="s">
        <v>33</v>
      </c>
      <c r="E694" s="13">
        <v>6.4</v>
      </c>
      <c r="F694" s="13">
        <v>1.5</v>
      </c>
      <c r="G694" s="13">
        <v>4.9</v>
      </c>
      <c r="H694" s="8" t="str">
        <f t="shared" si="20"/>
        <v> </v>
      </c>
      <c r="I694" s="8">
        <f t="shared" si="21"/>
        <v>0</v>
      </c>
    </row>
    <row r="695" spans="1:9">
      <c r="A695" s="3">
        <v>43484.5161731493</v>
      </c>
      <c r="B695" s="12" t="s">
        <v>3</v>
      </c>
      <c r="C695" s="12" t="s">
        <v>33</v>
      </c>
      <c r="D695" s="12" t="s">
        <v>33</v>
      </c>
      <c r="E695" s="13">
        <v>6.4</v>
      </c>
      <c r="F695" s="13">
        <v>1.5</v>
      </c>
      <c r="G695" s="13">
        <v>4.9</v>
      </c>
      <c r="H695" s="8" t="str">
        <f t="shared" si="20"/>
        <v> </v>
      </c>
      <c r="I695" s="8">
        <f t="shared" si="21"/>
        <v>0</v>
      </c>
    </row>
    <row r="696" spans="1:9">
      <c r="A696" s="3">
        <v>43484.5209600999</v>
      </c>
      <c r="B696" s="12" t="s">
        <v>2</v>
      </c>
      <c r="C696" s="12" t="s">
        <v>5</v>
      </c>
      <c r="D696" s="12" t="s">
        <v>33</v>
      </c>
      <c r="E696" s="13">
        <v>5.4</v>
      </c>
      <c r="F696" s="13">
        <v>3.2</v>
      </c>
      <c r="G696" s="13">
        <v>2.2</v>
      </c>
      <c r="H696" s="8" t="str">
        <f t="shared" si="20"/>
        <v>S</v>
      </c>
      <c r="I696" s="8">
        <f t="shared" si="21"/>
        <v>1</v>
      </c>
    </row>
    <row r="697" spans="1:9">
      <c r="A697" s="3">
        <v>43484.5212615309</v>
      </c>
      <c r="B697" s="12" t="s">
        <v>3</v>
      </c>
      <c r="C697" s="12" t="s">
        <v>5</v>
      </c>
      <c r="D697" s="12" t="s">
        <v>33</v>
      </c>
      <c r="E697" s="13">
        <v>11.3</v>
      </c>
      <c r="F697" s="13">
        <v>3.5</v>
      </c>
      <c r="G697" s="13">
        <v>7.8</v>
      </c>
      <c r="H697" s="8" t="str">
        <f t="shared" si="20"/>
        <v>M</v>
      </c>
      <c r="I697" s="8">
        <f t="shared" si="21"/>
        <v>2</v>
      </c>
    </row>
    <row r="698" spans="1:9">
      <c r="A698" s="3">
        <v>43484.5327704163</v>
      </c>
      <c r="B698" s="12" t="s">
        <v>3</v>
      </c>
      <c r="C698" s="12" t="s">
        <v>33</v>
      </c>
      <c r="D698" s="12" t="s">
        <v>33</v>
      </c>
      <c r="E698" s="13">
        <v>6.4</v>
      </c>
      <c r="F698" s="13">
        <v>1.5</v>
      </c>
      <c r="G698" s="13">
        <v>4.9</v>
      </c>
      <c r="H698" s="8" t="str">
        <f t="shared" si="20"/>
        <v> </v>
      </c>
      <c r="I698" s="8">
        <f t="shared" si="21"/>
        <v>0</v>
      </c>
    </row>
    <row r="699" spans="1:9">
      <c r="A699" s="3">
        <v>43484.5493336811</v>
      </c>
      <c r="B699" s="12" t="s">
        <v>2</v>
      </c>
      <c r="C699" s="12" t="s">
        <v>33</v>
      </c>
      <c r="D699" s="12" t="s">
        <v>33</v>
      </c>
      <c r="E699" s="13">
        <v>5.4</v>
      </c>
      <c r="F699" s="13">
        <v>1.2</v>
      </c>
      <c r="G699" s="13">
        <v>4.2</v>
      </c>
      <c r="H699" s="8" t="str">
        <f t="shared" si="20"/>
        <v> </v>
      </c>
      <c r="I699" s="8">
        <f t="shared" si="21"/>
        <v>0</v>
      </c>
    </row>
    <row r="700" spans="1:9">
      <c r="A700" s="3">
        <v>43484.5508514988</v>
      </c>
      <c r="B700" s="12" t="s">
        <v>2</v>
      </c>
      <c r="C700" s="12" t="s">
        <v>5</v>
      </c>
      <c r="D700" s="12" t="s">
        <v>33</v>
      </c>
      <c r="E700" s="13">
        <v>5.4</v>
      </c>
      <c r="F700" s="13">
        <v>3.2</v>
      </c>
      <c r="G700" s="13">
        <v>2.2</v>
      </c>
      <c r="H700" s="8" t="str">
        <f t="shared" si="20"/>
        <v>S</v>
      </c>
      <c r="I700" s="8">
        <f t="shared" si="21"/>
        <v>1</v>
      </c>
    </row>
    <row r="701" spans="1:9">
      <c r="A701" s="3">
        <v>43484.5538941589</v>
      </c>
      <c r="B701" s="12" t="s">
        <v>3</v>
      </c>
      <c r="C701" s="12" t="s">
        <v>33</v>
      </c>
      <c r="D701" s="12" t="s">
        <v>33</v>
      </c>
      <c r="E701" s="13">
        <v>6.4</v>
      </c>
      <c r="F701" s="13">
        <v>1.5</v>
      </c>
      <c r="G701" s="13">
        <v>4.9</v>
      </c>
      <c r="H701" s="8" t="str">
        <f t="shared" si="20"/>
        <v> </v>
      </c>
      <c r="I701" s="8">
        <f t="shared" si="21"/>
        <v>0</v>
      </c>
    </row>
    <row r="702" spans="1:9">
      <c r="A702" s="3">
        <v>43484.570941099</v>
      </c>
      <c r="B702" s="12" t="s">
        <v>3</v>
      </c>
      <c r="C702" s="12" t="s">
        <v>5</v>
      </c>
      <c r="D702" s="12" t="s">
        <v>33</v>
      </c>
      <c r="E702" s="13">
        <v>11.3</v>
      </c>
      <c r="F702" s="13">
        <v>3.5</v>
      </c>
      <c r="G702" s="13">
        <v>7.8</v>
      </c>
      <c r="H702" s="8" t="str">
        <f t="shared" si="20"/>
        <v>M</v>
      </c>
      <c r="I702" s="8">
        <f t="shared" si="21"/>
        <v>2</v>
      </c>
    </row>
    <row r="703" spans="1:9">
      <c r="A703" s="3">
        <v>43484.5762409025</v>
      </c>
      <c r="B703" s="12" t="s">
        <v>4</v>
      </c>
      <c r="C703" s="12" t="s">
        <v>33</v>
      </c>
      <c r="D703" s="12" t="s">
        <v>33</v>
      </c>
      <c r="E703" s="13">
        <v>7.4</v>
      </c>
      <c r="F703" s="13">
        <v>1.7</v>
      </c>
      <c r="G703" s="13">
        <v>5.7</v>
      </c>
      <c r="H703" s="8" t="str">
        <f t="shared" si="20"/>
        <v> </v>
      </c>
      <c r="I703" s="8">
        <f t="shared" si="21"/>
        <v>0</v>
      </c>
    </row>
    <row r="704" spans="1:9">
      <c r="A704" s="3">
        <v>43484.5805403676</v>
      </c>
      <c r="B704" s="12" t="s">
        <v>2</v>
      </c>
      <c r="C704" s="12" t="s">
        <v>5</v>
      </c>
      <c r="D704" s="12" t="s">
        <v>33</v>
      </c>
      <c r="E704" s="13">
        <v>5.4</v>
      </c>
      <c r="F704" s="13">
        <v>3.2</v>
      </c>
      <c r="G704" s="13">
        <v>2.2</v>
      </c>
      <c r="H704" s="8" t="str">
        <f t="shared" si="20"/>
        <v>S</v>
      </c>
      <c r="I704" s="8">
        <f t="shared" si="21"/>
        <v>1</v>
      </c>
    </row>
    <row r="705" spans="1:9">
      <c r="A705" s="3">
        <v>43484.5833578559</v>
      </c>
      <c r="B705" s="12" t="s">
        <v>3</v>
      </c>
      <c r="C705" s="12" t="s">
        <v>33</v>
      </c>
      <c r="D705" s="12" t="s">
        <v>33</v>
      </c>
      <c r="E705" s="13">
        <v>6.4</v>
      </c>
      <c r="F705" s="13">
        <v>1.5</v>
      </c>
      <c r="G705" s="13">
        <v>4.9</v>
      </c>
      <c r="H705" s="8" t="str">
        <f t="shared" si="20"/>
        <v> </v>
      </c>
      <c r="I705" s="8">
        <f t="shared" si="21"/>
        <v>0</v>
      </c>
    </row>
    <row r="706" spans="1:9">
      <c r="A706" s="3">
        <v>43484.5949625717</v>
      </c>
      <c r="B706" s="12" t="s">
        <v>3</v>
      </c>
      <c r="C706" s="12" t="s">
        <v>33</v>
      </c>
      <c r="D706" s="12" t="s">
        <v>33</v>
      </c>
      <c r="E706" s="13">
        <v>6.4</v>
      </c>
      <c r="F706" s="13">
        <v>1.5</v>
      </c>
      <c r="G706" s="13">
        <v>4.9</v>
      </c>
      <c r="H706" s="8" t="str">
        <f t="shared" si="20"/>
        <v> </v>
      </c>
      <c r="I706" s="8">
        <f t="shared" si="21"/>
        <v>0</v>
      </c>
    </row>
    <row r="707" spans="1:9">
      <c r="A707" s="3">
        <v>43484.6017003316</v>
      </c>
      <c r="B707" s="12" t="s">
        <v>3</v>
      </c>
      <c r="C707" s="12" t="s">
        <v>33</v>
      </c>
      <c r="D707" s="12" t="s">
        <v>33</v>
      </c>
      <c r="E707" s="13">
        <v>6.4</v>
      </c>
      <c r="F707" s="13">
        <v>1.5</v>
      </c>
      <c r="G707" s="13">
        <v>4.9</v>
      </c>
      <c r="H707" s="8" t="str">
        <f t="shared" si="20"/>
        <v> </v>
      </c>
      <c r="I707" s="8">
        <f t="shared" si="21"/>
        <v>0</v>
      </c>
    </row>
    <row r="708" spans="1:9">
      <c r="A708" s="3">
        <v>43484.6144203679</v>
      </c>
      <c r="B708" s="12" t="s">
        <v>4</v>
      </c>
      <c r="C708" s="12" t="s">
        <v>33</v>
      </c>
      <c r="D708" s="12" t="s">
        <v>5</v>
      </c>
      <c r="E708" s="13">
        <v>7.4</v>
      </c>
      <c r="F708" s="13">
        <v>1.7</v>
      </c>
      <c r="G708" s="13">
        <v>5.7</v>
      </c>
      <c r="H708" s="8" t="str">
        <f t="shared" si="20"/>
        <v> </v>
      </c>
      <c r="I708" s="8">
        <f t="shared" si="21"/>
        <v>0</v>
      </c>
    </row>
    <row r="709" spans="1:9">
      <c r="A709" s="3">
        <v>43484.6255281495</v>
      </c>
      <c r="B709" s="12" t="s">
        <v>3</v>
      </c>
      <c r="C709" s="12" t="s">
        <v>33</v>
      </c>
      <c r="D709" s="12" t="s">
        <v>33</v>
      </c>
      <c r="E709" s="13">
        <v>6.4</v>
      </c>
      <c r="F709" s="13">
        <v>1.5</v>
      </c>
      <c r="G709" s="13">
        <v>4.9</v>
      </c>
      <c r="H709" s="8" t="str">
        <f t="shared" si="20"/>
        <v> </v>
      </c>
      <c r="I709" s="8">
        <f t="shared" si="21"/>
        <v>0</v>
      </c>
    </row>
    <row r="710" spans="1:9">
      <c r="A710" s="3">
        <v>43484.6292470947</v>
      </c>
      <c r="B710" s="12" t="s">
        <v>4</v>
      </c>
      <c r="C710" s="12" t="s">
        <v>33</v>
      </c>
      <c r="D710" s="12" t="s">
        <v>33</v>
      </c>
      <c r="E710" s="13">
        <v>7.4</v>
      </c>
      <c r="F710" s="13">
        <v>1.7</v>
      </c>
      <c r="G710" s="13">
        <v>5.7</v>
      </c>
      <c r="H710" s="8" t="str">
        <f t="shared" si="20"/>
        <v> </v>
      </c>
      <c r="I710" s="8">
        <f t="shared" si="21"/>
        <v>0</v>
      </c>
    </row>
    <row r="711" spans="1:9">
      <c r="A711" s="3">
        <v>43484.63591852</v>
      </c>
      <c r="B711" s="12" t="s">
        <v>2</v>
      </c>
      <c r="C711" s="12" t="s">
        <v>33</v>
      </c>
      <c r="D711" s="12" t="s">
        <v>33</v>
      </c>
      <c r="E711" s="13">
        <v>5.4</v>
      </c>
      <c r="F711" s="13">
        <v>1.2</v>
      </c>
      <c r="G711" s="13">
        <v>4.2</v>
      </c>
      <c r="H711" s="8" t="str">
        <f t="shared" si="20"/>
        <v> </v>
      </c>
      <c r="I711" s="8">
        <f t="shared" si="21"/>
        <v>0</v>
      </c>
    </row>
    <row r="712" spans="1:9">
      <c r="A712" s="3">
        <v>43484.641244397</v>
      </c>
      <c r="B712" s="12" t="s">
        <v>3</v>
      </c>
      <c r="C712" s="12" t="s">
        <v>33</v>
      </c>
      <c r="D712" s="12" t="s">
        <v>33</v>
      </c>
      <c r="E712" s="13">
        <v>6.4</v>
      </c>
      <c r="F712" s="13">
        <v>1.5</v>
      </c>
      <c r="G712" s="13">
        <v>4.9</v>
      </c>
      <c r="H712" s="8" t="str">
        <f t="shared" si="20"/>
        <v> </v>
      </c>
      <c r="I712" s="8">
        <f t="shared" si="21"/>
        <v>0</v>
      </c>
    </row>
    <row r="713" spans="1:9">
      <c r="A713" s="3">
        <v>43484.642998966</v>
      </c>
      <c r="B713" s="12" t="s">
        <v>4</v>
      </c>
      <c r="C713" s="12" t="s">
        <v>33</v>
      </c>
      <c r="D713" s="12" t="s">
        <v>33</v>
      </c>
      <c r="E713" s="13">
        <v>7.4</v>
      </c>
      <c r="F713" s="13">
        <v>1.7</v>
      </c>
      <c r="G713" s="13">
        <v>5.7</v>
      </c>
      <c r="H713" s="8" t="str">
        <f t="shared" si="20"/>
        <v> </v>
      </c>
      <c r="I713" s="8">
        <f t="shared" si="21"/>
        <v>0</v>
      </c>
    </row>
    <row r="714" spans="1:9">
      <c r="A714" s="3">
        <v>43484.6499172864</v>
      </c>
      <c r="B714" s="12" t="s">
        <v>2</v>
      </c>
      <c r="C714" s="12" t="s">
        <v>5</v>
      </c>
      <c r="D714" s="12" t="s">
        <v>33</v>
      </c>
      <c r="E714" s="13">
        <v>5.4</v>
      </c>
      <c r="F714" s="13">
        <v>3.2</v>
      </c>
      <c r="G714" s="13">
        <v>2.2</v>
      </c>
      <c r="H714" s="8" t="str">
        <f t="shared" si="20"/>
        <v>S</v>
      </c>
      <c r="I714" s="8">
        <f t="shared" si="21"/>
        <v>1</v>
      </c>
    </row>
    <row r="715" spans="1:9">
      <c r="A715" s="3">
        <v>43484.6527034433</v>
      </c>
      <c r="B715" s="12" t="s">
        <v>2</v>
      </c>
      <c r="C715" s="12" t="s">
        <v>33</v>
      </c>
      <c r="D715" s="12" t="s">
        <v>33</v>
      </c>
      <c r="E715" s="13">
        <v>5.4</v>
      </c>
      <c r="F715" s="13">
        <v>1.2</v>
      </c>
      <c r="G715" s="13">
        <v>4.2</v>
      </c>
      <c r="H715" s="8" t="str">
        <f t="shared" si="20"/>
        <v> </v>
      </c>
      <c r="I715" s="8">
        <f t="shared" si="21"/>
        <v>0</v>
      </c>
    </row>
    <row r="716" spans="1:9">
      <c r="A716" s="3">
        <v>43484.6646881618</v>
      </c>
      <c r="B716" s="12" t="s">
        <v>3</v>
      </c>
      <c r="C716" s="12" t="s">
        <v>33</v>
      </c>
      <c r="D716" s="12" t="s">
        <v>33</v>
      </c>
      <c r="E716" s="13">
        <v>6.4</v>
      </c>
      <c r="F716" s="13">
        <v>1.5</v>
      </c>
      <c r="G716" s="13">
        <v>4.9</v>
      </c>
      <c r="H716" s="8" t="str">
        <f t="shared" ref="H716:H779" si="22">IF(C716="Yes",B716," ")</f>
        <v> </v>
      </c>
      <c r="I716" s="8">
        <f t="shared" ref="I716:I779" si="23">IF(H716="S",1,IF(H716="M",2,IF(H716="L",3,0)))</f>
        <v>0</v>
      </c>
    </row>
    <row r="717" spans="1:9">
      <c r="A717" s="3">
        <v>43484.6676427702</v>
      </c>
      <c r="B717" s="12" t="s">
        <v>2</v>
      </c>
      <c r="C717" s="12" t="s">
        <v>5</v>
      </c>
      <c r="D717" s="12" t="s">
        <v>33</v>
      </c>
      <c r="E717" s="13">
        <v>5.4</v>
      </c>
      <c r="F717" s="13">
        <v>3.2</v>
      </c>
      <c r="G717" s="13">
        <v>2.2</v>
      </c>
      <c r="H717" s="8" t="str">
        <f t="shared" si="22"/>
        <v>S</v>
      </c>
      <c r="I717" s="8">
        <f t="shared" si="23"/>
        <v>1</v>
      </c>
    </row>
    <row r="718" spans="1:9">
      <c r="A718" s="3">
        <v>43484.6687040631</v>
      </c>
      <c r="B718" s="12" t="s">
        <v>4</v>
      </c>
      <c r="C718" s="12" t="s">
        <v>33</v>
      </c>
      <c r="D718" s="12" t="s">
        <v>33</v>
      </c>
      <c r="E718" s="13">
        <v>7.4</v>
      </c>
      <c r="F718" s="13">
        <v>1.7</v>
      </c>
      <c r="G718" s="13">
        <v>5.7</v>
      </c>
      <c r="H718" s="8" t="str">
        <f t="shared" si="22"/>
        <v> </v>
      </c>
      <c r="I718" s="8">
        <f t="shared" si="23"/>
        <v>0</v>
      </c>
    </row>
    <row r="719" spans="1:9">
      <c r="A719" s="3">
        <v>43484.6824853155</v>
      </c>
      <c r="B719" s="12" t="s">
        <v>3</v>
      </c>
      <c r="C719" s="12" t="s">
        <v>5</v>
      </c>
      <c r="D719" s="12" t="s">
        <v>33</v>
      </c>
      <c r="E719" s="13">
        <v>11.3</v>
      </c>
      <c r="F719" s="13">
        <v>3.5</v>
      </c>
      <c r="G719" s="13">
        <v>7.8</v>
      </c>
      <c r="H719" s="8" t="str">
        <f t="shared" si="22"/>
        <v>M</v>
      </c>
      <c r="I719" s="8">
        <f t="shared" si="23"/>
        <v>2</v>
      </c>
    </row>
    <row r="720" spans="1:9">
      <c r="A720" s="3">
        <v>43484.6923668594</v>
      </c>
      <c r="B720" s="12" t="s">
        <v>2</v>
      </c>
      <c r="C720" s="12" t="s">
        <v>5</v>
      </c>
      <c r="D720" s="12" t="s">
        <v>33</v>
      </c>
      <c r="E720" s="13">
        <v>5.4</v>
      </c>
      <c r="F720" s="13">
        <v>3.2</v>
      </c>
      <c r="G720" s="13">
        <v>2.2</v>
      </c>
      <c r="H720" s="8" t="str">
        <f t="shared" si="22"/>
        <v>S</v>
      </c>
      <c r="I720" s="8">
        <f t="shared" si="23"/>
        <v>1</v>
      </c>
    </row>
    <row r="721" spans="1:9">
      <c r="A721" s="3">
        <v>43484.6936235852</v>
      </c>
      <c r="B721" s="12" t="s">
        <v>4</v>
      </c>
      <c r="C721" s="12" t="s">
        <v>33</v>
      </c>
      <c r="D721" s="12" t="s">
        <v>5</v>
      </c>
      <c r="E721" s="13">
        <v>7.4</v>
      </c>
      <c r="F721" s="13">
        <v>1.7</v>
      </c>
      <c r="G721" s="13">
        <v>5.7</v>
      </c>
      <c r="H721" s="8" t="str">
        <f t="shared" si="22"/>
        <v> </v>
      </c>
      <c r="I721" s="8">
        <f t="shared" si="23"/>
        <v>0</v>
      </c>
    </row>
    <row r="722" spans="1:9">
      <c r="A722" s="3">
        <v>43484.6983629115</v>
      </c>
      <c r="B722" s="12" t="s">
        <v>3</v>
      </c>
      <c r="C722" s="12" t="s">
        <v>33</v>
      </c>
      <c r="D722" s="12" t="s">
        <v>33</v>
      </c>
      <c r="E722" s="13">
        <v>6.4</v>
      </c>
      <c r="F722" s="13">
        <v>1.5</v>
      </c>
      <c r="G722" s="13">
        <v>4.9</v>
      </c>
      <c r="H722" s="8" t="str">
        <f t="shared" si="22"/>
        <v> </v>
      </c>
      <c r="I722" s="8">
        <f t="shared" si="23"/>
        <v>0</v>
      </c>
    </row>
    <row r="723" spans="1:9">
      <c r="A723" s="3">
        <v>43484.7003615574</v>
      </c>
      <c r="B723" s="12" t="s">
        <v>2</v>
      </c>
      <c r="C723" s="12" t="s">
        <v>33</v>
      </c>
      <c r="D723" s="12" t="s">
        <v>33</v>
      </c>
      <c r="E723" s="13">
        <v>5.4</v>
      </c>
      <c r="F723" s="13">
        <v>1.2</v>
      </c>
      <c r="G723" s="13">
        <v>4.2</v>
      </c>
      <c r="H723" s="8" t="str">
        <f t="shared" si="22"/>
        <v> </v>
      </c>
      <c r="I723" s="8">
        <f t="shared" si="23"/>
        <v>0</v>
      </c>
    </row>
    <row r="724" spans="1:9">
      <c r="A724" s="3">
        <v>43484.7015549678</v>
      </c>
      <c r="B724" s="12" t="s">
        <v>3</v>
      </c>
      <c r="C724" s="12" t="s">
        <v>33</v>
      </c>
      <c r="D724" s="12" t="s">
        <v>33</v>
      </c>
      <c r="E724" s="13">
        <v>6.4</v>
      </c>
      <c r="F724" s="13">
        <v>1.5</v>
      </c>
      <c r="G724" s="13">
        <v>4.9</v>
      </c>
      <c r="H724" s="8" t="str">
        <f t="shared" si="22"/>
        <v> </v>
      </c>
      <c r="I724" s="8">
        <f t="shared" si="23"/>
        <v>0</v>
      </c>
    </row>
    <row r="725" spans="1:9">
      <c r="A725" s="3">
        <v>43484.7032317726</v>
      </c>
      <c r="B725" s="12" t="s">
        <v>4</v>
      </c>
      <c r="C725" s="12" t="s">
        <v>33</v>
      </c>
      <c r="D725" s="12" t="s">
        <v>5</v>
      </c>
      <c r="E725" s="13">
        <v>7.4</v>
      </c>
      <c r="F725" s="13">
        <v>1.7</v>
      </c>
      <c r="G725" s="13">
        <v>5.7</v>
      </c>
      <c r="H725" s="8" t="str">
        <f t="shared" si="22"/>
        <v> </v>
      </c>
      <c r="I725" s="8">
        <f t="shared" si="23"/>
        <v>0</v>
      </c>
    </row>
    <row r="726" spans="1:9">
      <c r="A726" s="3">
        <v>43484.7048221425</v>
      </c>
      <c r="B726" s="12" t="s">
        <v>4</v>
      </c>
      <c r="C726" s="12" t="s">
        <v>33</v>
      </c>
      <c r="D726" s="12" t="s">
        <v>5</v>
      </c>
      <c r="E726" s="13">
        <v>7.4</v>
      </c>
      <c r="F726" s="13">
        <v>1.7</v>
      </c>
      <c r="G726" s="13">
        <v>5.7</v>
      </c>
      <c r="H726" s="8" t="str">
        <f t="shared" si="22"/>
        <v> </v>
      </c>
      <c r="I726" s="8">
        <f t="shared" si="23"/>
        <v>0</v>
      </c>
    </row>
    <row r="727" spans="1:9">
      <c r="A727" s="3">
        <v>43484.706534912</v>
      </c>
      <c r="B727" s="12" t="s">
        <v>4</v>
      </c>
      <c r="C727" s="12" t="s">
        <v>5</v>
      </c>
      <c r="D727" s="12" t="s">
        <v>33</v>
      </c>
      <c r="E727" s="13">
        <v>12.3</v>
      </c>
      <c r="F727" s="13">
        <v>3.7</v>
      </c>
      <c r="G727" s="13">
        <v>8.6</v>
      </c>
      <c r="H727" s="8" t="str">
        <f t="shared" si="22"/>
        <v>L</v>
      </c>
      <c r="I727" s="8">
        <f t="shared" si="23"/>
        <v>3</v>
      </c>
    </row>
    <row r="728" spans="1:9">
      <c r="A728" s="3">
        <v>43484.7065903948</v>
      </c>
      <c r="B728" s="12" t="s">
        <v>3</v>
      </c>
      <c r="C728" s="12" t="s">
        <v>33</v>
      </c>
      <c r="D728" s="12" t="s">
        <v>33</v>
      </c>
      <c r="E728" s="13">
        <v>6.4</v>
      </c>
      <c r="F728" s="13">
        <v>1.5</v>
      </c>
      <c r="G728" s="13">
        <v>4.9</v>
      </c>
      <c r="H728" s="8" t="str">
        <f t="shared" si="22"/>
        <v> </v>
      </c>
      <c r="I728" s="8">
        <f t="shared" si="23"/>
        <v>0</v>
      </c>
    </row>
    <row r="729" spans="1:9">
      <c r="A729" s="3">
        <v>43484.707980947</v>
      </c>
      <c r="B729" s="12" t="s">
        <v>3</v>
      </c>
      <c r="C729" s="12" t="s">
        <v>33</v>
      </c>
      <c r="D729" s="12" t="s">
        <v>33</v>
      </c>
      <c r="E729" s="13">
        <v>6.4</v>
      </c>
      <c r="F729" s="13">
        <v>1.5</v>
      </c>
      <c r="G729" s="13">
        <v>4.9</v>
      </c>
      <c r="H729" s="8" t="str">
        <f t="shared" si="22"/>
        <v> </v>
      </c>
      <c r="I729" s="8">
        <f t="shared" si="23"/>
        <v>0</v>
      </c>
    </row>
    <row r="730" spans="1:9">
      <c r="A730" s="3">
        <v>43484.738627398</v>
      </c>
      <c r="B730" s="12" t="s">
        <v>2</v>
      </c>
      <c r="C730" s="12" t="s">
        <v>33</v>
      </c>
      <c r="D730" s="12" t="s">
        <v>33</v>
      </c>
      <c r="E730" s="13">
        <v>5.4</v>
      </c>
      <c r="F730" s="13">
        <v>1.2</v>
      </c>
      <c r="G730" s="13">
        <v>4.2</v>
      </c>
      <c r="H730" s="8" t="str">
        <f t="shared" si="22"/>
        <v> </v>
      </c>
      <c r="I730" s="8">
        <f t="shared" si="23"/>
        <v>0</v>
      </c>
    </row>
    <row r="731" spans="1:9">
      <c r="A731" s="3">
        <v>43484.7420209948</v>
      </c>
      <c r="B731" s="12" t="s">
        <v>4</v>
      </c>
      <c r="C731" s="12" t="s">
        <v>5</v>
      </c>
      <c r="D731" s="12" t="s">
        <v>33</v>
      </c>
      <c r="E731" s="13">
        <v>12.3</v>
      </c>
      <c r="F731" s="13">
        <v>3.7</v>
      </c>
      <c r="G731" s="13">
        <v>8.6</v>
      </c>
      <c r="H731" s="8" t="str">
        <f t="shared" si="22"/>
        <v>L</v>
      </c>
      <c r="I731" s="8">
        <f t="shared" si="23"/>
        <v>3</v>
      </c>
    </row>
    <row r="732" spans="1:9">
      <c r="A732" s="3">
        <v>43484.7491208932</v>
      </c>
      <c r="B732" s="12" t="s">
        <v>4</v>
      </c>
      <c r="C732" s="12" t="s">
        <v>5</v>
      </c>
      <c r="D732" s="12" t="s">
        <v>5</v>
      </c>
      <c r="E732" s="13">
        <v>14.75</v>
      </c>
      <c r="F732" s="13">
        <v>3.7</v>
      </c>
      <c r="G732" s="13">
        <v>11.05</v>
      </c>
      <c r="H732" s="8" t="str">
        <f t="shared" si="22"/>
        <v>L</v>
      </c>
      <c r="I732" s="8">
        <f t="shared" si="23"/>
        <v>3</v>
      </c>
    </row>
    <row r="733" spans="1:9">
      <c r="A733" s="3">
        <v>43484.7538891914</v>
      </c>
      <c r="B733" s="12" t="s">
        <v>3</v>
      </c>
      <c r="C733" s="12" t="s">
        <v>33</v>
      </c>
      <c r="D733" s="12" t="s">
        <v>33</v>
      </c>
      <c r="E733" s="13">
        <v>6.4</v>
      </c>
      <c r="F733" s="13">
        <v>1.5</v>
      </c>
      <c r="G733" s="13">
        <v>4.9</v>
      </c>
      <c r="H733" s="8" t="str">
        <f t="shared" si="22"/>
        <v> </v>
      </c>
      <c r="I733" s="8">
        <f t="shared" si="23"/>
        <v>0</v>
      </c>
    </row>
    <row r="734" spans="1:9">
      <c r="A734" s="3">
        <v>43484.7614544309</v>
      </c>
      <c r="B734" s="12" t="s">
        <v>4</v>
      </c>
      <c r="C734" s="12" t="s">
        <v>5</v>
      </c>
      <c r="D734" s="12" t="s">
        <v>5</v>
      </c>
      <c r="E734" s="13">
        <v>14.75</v>
      </c>
      <c r="F734" s="13">
        <v>3.7</v>
      </c>
      <c r="G734" s="13">
        <v>11.05</v>
      </c>
      <c r="H734" s="8" t="str">
        <f t="shared" si="22"/>
        <v>L</v>
      </c>
      <c r="I734" s="8">
        <f t="shared" si="23"/>
        <v>3</v>
      </c>
    </row>
    <row r="735" spans="1:9">
      <c r="A735" s="3">
        <v>43484.7623222792</v>
      </c>
      <c r="B735" s="12" t="s">
        <v>2</v>
      </c>
      <c r="C735" s="12" t="s">
        <v>33</v>
      </c>
      <c r="D735" s="12" t="s">
        <v>33</v>
      </c>
      <c r="E735" s="13">
        <v>5.4</v>
      </c>
      <c r="F735" s="13">
        <v>1.2</v>
      </c>
      <c r="G735" s="13">
        <v>4.2</v>
      </c>
      <c r="H735" s="8" t="str">
        <f t="shared" si="22"/>
        <v> </v>
      </c>
      <c r="I735" s="8">
        <f t="shared" si="23"/>
        <v>0</v>
      </c>
    </row>
    <row r="736" spans="1:9">
      <c r="A736" s="3">
        <v>43484.7661883254</v>
      </c>
      <c r="B736" s="12" t="s">
        <v>4</v>
      </c>
      <c r="C736" s="12" t="s">
        <v>33</v>
      </c>
      <c r="D736" s="12" t="s">
        <v>33</v>
      </c>
      <c r="E736" s="13">
        <v>7.4</v>
      </c>
      <c r="F736" s="13">
        <v>1.7</v>
      </c>
      <c r="G736" s="13">
        <v>5.7</v>
      </c>
      <c r="H736" s="8" t="str">
        <f t="shared" si="22"/>
        <v> </v>
      </c>
      <c r="I736" s="8">
        <f t="shared" si="23"/>
        <v>0</v>
      </c>
    </row>
    <row r="737" spans="1:9">
      <c r="A737" s="3">
        <v>43484.766815598</v>
      </c>
      <c r="B737" s="12" t="s">
        <v>3</v>
      </c>
      <c r="C737" s="12" t="s">
        <v>5</v>
      </c>
      <c r="D737" s="12" t="s">
        <v>33</v>
      </c>
      <c r="E737" s="13">
        <v>11.3</v>
      </c>
      <c r="F737" s="13">
        <v>3.5</v>
      </c>
      <c r="G737" s="13">
        <v>7.8</v>
      </c>
      <c r="H737" s="8" t="str">
        <f t="shared" si="22"/>
        <v>M</v>
      </c>
      <c r="I737" s="8">
        <f t="shared" si="23"/>
        <v>2</v>
      </c>
    </row>
    <row r="738" spans="1:9">
      <c r="A738" s="3">
        <v>43484.7750610437</v>
      </c>
      <c r="B738" s="12" t="s">
        <v>3</v>
      </c>
      <c r="C738" s="12" t="s">
        <v>5</v>
      </c>
      <c r="D738" s="12" t="s">
        <v>33</v>
      </c>
      <c r="E738" s="13">
        <v>11.3</v>
      </c>
      <c r="F738" s="13">
        <v>3.5</v>
      </c>
      <c r="G738" s="13">
        <v>7.8</v>
      </c>
      <c r="H738" s="8" t="str">
        <f t="shared" si="22"/>
        <v>M</v>
      </c>
      <c r="I738" s="8">
        <f t="shared" si="23"/>
        <v>2</v>
      </c>
    </row>
    <row r="739" spans="1:9">
      <c r="A739" s="3">
        <v>43484.775370445</v>
      </c>
      <c r="B739" s="12" t="s">
        <v>3</v>
      </c>
      <c r="C739" s="12" t="s">
        <v>33</v>
      </c>
      <c r="D739" s="12" t="s">
        <v>33</v>
      </c>
      <c r="E739" s="13">
        <v>6.4</v>
      </c>
      <c r="F739" s="13">
        <v>1.5</v>
      </c>
      <c r="G739" s="13">
        <v>4.9</v>
      </c>
      <c r="H739" s="8" t="str">
        <f t="shared" si="22"/>
        <v> </v>
      </c>
      <c r="I739" s="8">
        <f t="shared" si="23"/>
        <v>0</v>
      </c>
    </row>
    <row r="740" spans="1:9">
      <c r="A740" s="3">
        <v>43484.7820124365</v>
      </c>
      <c r="B740" s="12" t="s">
        <v>2</v>
      </c>
      <c r="C740" s="12" t="s">
        <v>33</v>
      </c>
      <c r="D740" s="12" t="s">
        <v>33</v>
      </c>
      <c r="E740" s="13">
        <v>5.4</v>
      </c>
      <c r="F740" s="13">
        <v>1.2</v>
      </c>
      <c r="G740" s="13">
        <v>4.2</v>
      </c>
      <c r="H740" s="8" t="str">
        <f t="shared" si="22"/>
        <v> </v>
      </c>
      <c r="I740" s="8">
        <f t="shared" si="23"/>
        <v>0</v>
      </c>
    </row>
    <row r="741" spans="1:9">
      <c r="A741" s="3">
        <v>43484.7826066472</v>
      </c>
      <c r="B741" s="12" t="s">
        <v>3</v>
      </c>
      <c r="C741" s="12" t="s">
        <v>33</v>
      </c>
      <c r="D741" s="12" t="s">
        <v>33</v>
      </c>
      <c r="E741" s="13">
        <v>6.4</v>
      </c>
      <c r="F741" s="13">
        <v>1.5</v>
      </c>
      <c r="G741" s="13">
        <v>4.9</v>
      </c>
      <c r="H741" s="8" t="str">
        <f t="shared" si="22"/>
        <v> </v>
      </c>
      <c r="I741" s="8">
        <f t="shared" si="23"/>
        <v>0</v>
      </c>
    </row>
    <row r="742" spans="1:9">
      <c r="A742" s="3">
        <v>43484.788221425</v>
      </c>
      <c r="B742" s="12" t="s">
        <v>3</v>
      </c>
      <c r="C742" s="12" t="s">
        <v>5</v>
      </c>
      <c r="D742" s="12" t="s">
        <v>33</v>
      </c>
      <c r="E742" s="13">
        <v>11.3</v>
      </c>
      <c r="F742" s="13">
        <v>3.5</v>
      </c>
      <c r="G742" s="13">
        <v>7.8</v>
      </c>
      <c r="H742" s="8" t="str">
        <f t="shared" si="22"/>
        <v>M</v>
      </c>
      <c r="I742" s="8">
        <f t="shared" si="23"/>
        <v>2</v>
      </c>
    </row>
    <row r="743" spans="1:9">
      <c r="A743" s="3">
        <v>43484.7976553068</v>
      </c>
      <c r="B743" s="12" t="s">
        <v>2</v>
      </c>
      <c r="C743" s="12" t="s">
        <v>33</v>
      </c>
      <c r="D743" s="12" t="s">
        <v>33</v>
      </c>
      <c r="E743" s="13">
        <v>5.4</v>
      </c>
      <c r="F743" s="13">
        <v>1.2</v>
      </c>
      <c r="G743" s="13">
        <v>4.2</v>
      </c>
      <c r="H743" s="8" t="str">
        <f t="shared" si="22"/>
        <v> </v>
      </c>
      <c r="I743" s="8">
        <f t="shared" si="23"/>
        <v>0</v>
      </c>
    </row>
    <row r="744" spans="1:9">
      <c r="A744" s="3">
        <v>43484.7999228818</v>
      </c>
      <c r="B744" s="12" t="s">
        <v>3</v>
      </c>
      <c r="C744" s="12" t="s">
        <v>33</v>
      </c>
      <c r="D744" s="12" t="s">
        <v>33</v>
      </c>
      <c r="E744" s="13">
        <v>6.4</v>
      </c>
      <c r="F744" s="13">
        <v>1.5</v>
      </c>
      <c r="G744" s="13">
        <v>4.9</v>
      </c>
      <c r="H744" s="8" t="str">
        <f t="shared" si="22"/>
        <v> </v>
      </c>
      <c r="I744" s="8">
        <f t="shared" si="23"/>
        <v>0</v>
      </c>
    </row>
    <row r="745" spans="1:9">
      <c r="A745" s="3">
        <v>43484.8108087602</v>
      </c>
      <c r="B745" s="12" t="s">
        <v>4</v>
      </c>
      <c r="C745" s="12" t="s">
        <v>33</v>
      </c>
      <c r="D745" s="12" t="s">
        <v>33</v>
      </c>
      <c r="E745" s="13">
        <v>7.4</v>
      </c>
      <c r="F745" s="13">
        <v>1.7</v>
      </c>
      <c r="G745" s="13">
        <v>5.7</v>
      </c>
      <c r="H745" s="8" t="str">
        <f t="shared" si="22"/>
        <v> </v>
      </c>
      <c r="I745" s="8">
        <f t="shared" si="23"/>
        <v>0</v>
      </c>
    </row>
    <row r="746" spans="1:9">
      <c r="A746" s="3">
        <v>43484.8178852399</v>
      </c>
      <c r="B746" s="12" t="s">
        <v>3</v>
      </c>
      <c r="C746" s="12" t="s">
        <v>33</v>
      </c>
      <c r="D746" s="12" t="s">
        <v>33</v>
      </c>
      <c r="E746" s="13">
        <v>6.4</v>
      </c>
      <c r="F746" s="13">
        <v>1.5</v>
      </c>
      <c r="G746" s="13">
        <v>4.9</v>
      </c>
      <c r="H746" s="8" t="str">
        <f t="shared" si="22"/>
        <v> </v>
      </c>
      <c r="I746" s="8">
        <f t="shared" si="23"/>
        <v>0</v>
      </c>
    </row>
    <row r="747" spans="1:9">
      <c r="A747" s="3">
        <v>43484.8192961385</v>
      </c>
      <c r="B747" s="12" t="s">
        <v>3</v>
      </c>
      <c r="C747" s="12" t="s">
        <v>33</v>
      </c>
      <c r="D747" s="12" t="s">
        <v>33</v>
      </c>
      <c r="E747" s="13">
        <v>6.4</v>
      </c>
      <c r="F747" s="13">
        <v>1.5</v>
      </c>
      <c r="G747" s="13">
        <v>4.9</v>
      </c>
      <c r="H747" s="8" t="str">
        <f t="shared" si="22"/>
        <v> </v>
      </c>
      <c r="I747" s="8">
        <f t="shared" si="23"/>
        <v>0</v>
      </c>
    </row>
    <row r="748" spans="1:9">
      <c r="A748" s="3">
        <v>43484.8237433732</v>
      </c>
      <c r="B748" s="12" t="s">
        <v>4</v>
      </c>
      <c r="C748" s="12" t="s">
        <v>33</v>
      </c>
      <c r="D748" s="12" t="s">
        <v>33</v>
      </c>
      <c r="E748" s="13">
        <v>7.4</v>
      </c>
      <c r="F748" s="13">
        <v>1.7</v>
      </c>
      <c r="G748" s="13">
        <v>5.7</v>
      </c>
      <c r="H748" s="8" t="str">
        <f t="shared" si="22"/>
        <v> </v>
      </c>
      <c r="I748" s="8">
        <f t="shared" si="23"/>
        <v>0</v>
      </c>
    </row>
    <row r="749" spans="1:9">
      <c r="A749" s="3">
        <v>43484.8257424523</v>
      </c>
      <c r="B749" s="12" t="s">
        <v>3</v>
      </c>
      <c r="C749" s="12" t="s">
        <v>5</v>
      </c>
      <c r="D749" s="12" t="s">
        <v>33</v>
      </c>
      <c r="E749" s="13">
        <v>11.3</v>
      </c>
      <c r="F749" s="13">
        <v>3.5</v>
      </c>
      <c r="G749" s="13">
        <v>7.8</v>
      </c>
      <c r="H749" s="8" t="str">
        <f t="shared" si="22"/>
        <v>M</v>
      </c>
      <c r="I749" s="8">
        <f t="shared" si="23"/>
        <v>2</v>
      </c>
    </row>
    <row r="750" spans="1:9">
      <c r="A750" s="3">
        <v>43484.8334552747</v>
      </c>
      <c r="B750" s="12" t="s">
        <v>3</v>
      </c>
      <c r="C750" s="12" t="s">
        <v>33</v>
      </c>
      <c r="D750" s="12" t="s">
        <v>33</v>
      </c>
      <c r="E750" s="13">
        <v>6.4</v>
      </c>
      <c r="F750" s="13">
        <v>1.5</v>
      </c>
      <c r="G750" s="13">
        <v>4.9</v>
      </c>
      <c r="H750" s="8" t="str">
        <f t="shared" si="22"/>
        <v> </v>
      </c>
      <c r="I750" s="8">
        <f t="shared" si="23"/>
        <v>0</v>
      </c>
    </row>
    <row r="751" spans="1:9">
      <c r="A751" s="3">
        <v>43484.8390131918</v>
      </c>
      <c r="B751" s="12" t="s">
        <v>4</v>
      </c>
      <c r="C751" s="12" t="s">
        <v>33</v>
      </c>
      <c r="D751" s="12" t="s">
        <v>5</v>
      </c>
      <c r="E751" s="13">
        <v>7.4</v>
      </c>
      <c r="F751" s="13">
        <v>1.7</v>
      </c>
      <c r="G751" s="13">
        <v>5.7</v>
      </c>
      <c r="H751" s="8" t="str">
        <f t="shared" si="22"/>
        <v> </v>
      </c>
      <c r="I751" s="8">
        <f t="shared" si="23"/>
        <v>0</v>
      </c>
    </row>
    <row r="752" spans="1:9">
      <c r="A752" s="3">
        <v>43484.846667431</v>
      </c>
      <c r="B752" s="12" t="s">
        <v>3</v>
      </c>
      <c r="C752" s="12" t="s">
        <v>33</v>
      </c>
      <c r="D752" s="12" t="s">
        <v>33</v>
      </c>
      <c r="E752" s="13">
        <v>6.4</v>
      </c>
      <c r="F752" s="13">
        <v>1.5</v>
      </c>
      <c r="G752" s="13">
        <v>4.9</v>
      </c>
      <c r="H752" s="8" t="str">
        <f t="shared" si="22"/>
        <v> </v>
      </c>
      <c r="I752" s="8">
        <f t="shared" si="23"/>
        <v>0</v>
      </c>
    </row>
    <row r="753" spans="1:9">
      <c r="A753" s="3">
        <v>43484.8493496894</v>
      </c>
      <c r="B753" s="12" t="s">
        <v>3</v>
      </c>
      <c r="C753" s="12" t="s">
        <v>33</v>
      </c>
      <c r="D753" s="12" t="s">
        <v>33</v>
      </c>
      <c r="E753" s="13">
        <v>6.4</v>
      </c>
      <c r="F753" s="13">
        <v>1.5</v>
      </c>
      <c r="G753" s="13">
        <v>4.9</v>
      </c>
      <c r="H753" s="8" t="str">
        <f t="shared" si="22"/>
        <v> </v>
      </c>
      <c r="I753" s="8">
        <f t="shared" si="23"/>
        <v>0</v>
      </c>
    </row>
    <row r="754" spans="1:9">
      <c r="A754" s="3">
        <v>43484.8628576066</v>
      </c>
      <c r="B754" s="12" t="s">
        <v>3</v>
      </c>
      <c r="C754" s="12" t="s">
        <v>5</v>
      </c>
      <c r="D754" s="12" t="s">
        <v>33</v>
      </c>
      <c r="E754" s="13">
        <v>11.3</v>
      </c>
      <c r="F754" s="13">
        <v>3.5</v>
      </c>
      <c r="G754" s="13">
        <v>7.8</v>
      </c>
      <c r="H754" s="8" t="str">
        <f t="shared" si="22"/>
        <v>M</v>
      </c>
      <c r="I754" s="8">
        <f t="shared" si="23"/>
        <v>2</v>
      </c>
    </row>
    <row r="755" spans="1:9">
      <c r="A755" s="3">
        <v>43484.8701555089</v>
      </c>
      <c r="B755" s="12" t="s">
        <v>4</v>
      </c>
      <c r="C755" s="12" t="s">
        <v>33</v>
      </c>
      <c r="D755" s="12" t="s">
        <v>33</v>
      </c>
      <c r="E755" s="13">
        <v>7.4</v>
      </c>
      <c r="F755" s="13">
        <v>1.7</v>
      </c>
      <c r="G755" s="13">
        <v>5.7</v>
      </c>
      <c r="H755" s="8" t="str">
        <f t="shared" si="22"/>
        <v> </v>
      </c>
      <c r="I755" s="8">
        <f t="shared" si="23"/>
        <v>0</v>
      </c>
    </row>
    <row r="756" spans="1:9">
      <c r="A756" s="3">
        <v>43484.8867230757</v>
      </c>
      <c r="B756" s="12" t="s">
        <v>4</v>
      </c>
      <c r="C756" s="12" t="s">
        <v>33</v>
      </c>
      <c r="D756" s="12" t="s">
        <v>33</v>
      </c>
      <c r="E756" s="13">
        <v>7.4</v>
      </c>
      <c r="F756" s="13">
        <v>1.7</v>
      </c>
      <c r="G756" s="13">
        <v>5.7</v>
      </c>
      <c r="H756" s="8" t="str">
        <f t="shared" si="22"/>
        <v> </v>
      </c>
      <c r="I756" s="8">
        <f t="shared" si="23"/>
        <v>0</v>
      </c>
    </row>
    <row r="757" spans="1:9">
      <c r="A757" s="3">
        <v>43484.895276587</v>
      </c>
      <c r="B757" s="12" t="s">
        <v>2</v>
      </c>
      <c r="C757" s="12" t="s">
        <v>33</v>
      </c>
      <c r="D757" s="12" t="s">
        <v>33</v>
      </c>
      <c r="E757" s="13">
        <v>5.4</v>
      </c>
      <c r="F757" s="13">
        <v>1.2</v>
      </c>
      <c r="G757" s="13">
        <v>4.2</v>
      </c>
      <c r="H757" s="8" t="str">
        <f t="shared" si="22"/>
        <v> </v>
      </c>
      <c r="I757" s="8">
        <f t="shared" si="23"/>
        <v>0</v>
      </c>
    </row>
    <row r="758" spans="1:9">
      <c r="A758" s="3">
        <v>43484.9035396781</v>
      </c>
      <c r="B758" s="12" t="s">
        <v>3</v>
      </c>
      <c r="C758" s="12" t="s">
        <v>5</v>
      </c>
      <c r="D758" s="12" t="s">
        <v>33</v>
      </c>
      <c r="E758" s="13">
        <v>11.3</v>
      </c>
      <c r="F758" s="13">
        <v>3.5</v>
      </c>
      <c r="G758" s="13">
        <v>7.8</v>
      </c>
      <c r="H758" s="8" t="str">
        <f t="shared" si="22"/>
        <v>M</v>
      </c>
      <c r="I758" s="8">
        <f t="shared" si="23"/>
        <v>2</v>
      </c>
    </row>
    <row r="759" spans="1:9">
      <c r="A759" s="3">
        <v>43484.904114362</v>
      </c>
      <c r="B759" s="12" t="s">
        <v>2</v>
      </c>
      <c r="C759" s="12" t="s">
        <v>33</v>
      </c>
      <c r="D759" s="12" t="s">
        <v>33</v>
      </c>
      <c r="E759" s="13">
        <v>5.4</v>
      </c>
      <c r="F759" s="13">
        <v>1.2</v>
      </c>
      <c r="G759" s="13">
        <v>4.2</v>
      </c>
      <c r="H759" s="8" t="str">
        <f t="shared" si="22"/>
        <v> </v>
      </c>
      <c r="I759" s="8">
        <f t="shared" si="23"/>
        <v>0</v>
      </c>
    </row>
    <row r="760" spans="1:9">
      <c r="A760" s="3">
        <v>43484.9055911649</v>
      </c>
      <c r="B760" s="12" t="s">
        <v>3</v>
      </c>
      <c r="C760" s="12" t="s">
        <v>33</v>
      </c>
      <c r="D760" s="12" t="s">
        <v>33</v>
      </c>
      <c r="E760" s="13">
        <v>6.4</v>
      </c>
      <c r="F760" s="13">
        <v>1.5</v>
      </c>
      <c r="G760" s="13">
        <v>4.9</v>
      </c>
      <c r="H760" s="8" t="str">
        <f t="shared" si="22"/>
        <v> </v>
      </c>
      <c r="I760" s="8">
        <f t="shared" si="23"/>
        <v>0</v>
      </c>
    </row>
    <row r="761" spans="1:9">
      <c r="A761" s="3">
        <v>43484.9081442718</v>
      </c>
      <c r="B761" s="12" t="s">
        <v>3</v>
      </c>
      <c r="C761" s="12" t="s">
        <v>5</v>
      </c>
      <c r="D761" s="12" t="s">
        <v>33</v>
      </c>
      <c r="E761" s="13">
        <v>11.3</v>
      </c>
      <c r="F761" s="13">
        <v>3.5</v>
      </c>
      <c r="G761" s="13">
        <v>7.8</v>
      </c>
      <c r="H761" s="8" t="str">
        <f t="shared" si="22"/>
        <v>M</v>
      </c>
      <c r="I761" s="8">
        <f t="shared" si="23"/>
        <v>2</v>
      </c>
    </row>
    <row r="762" spans="1:9">
      <c r="A762" s="3">
        <v>43484.9108155492</v>
      </c>
      <c r="B762" s="12" t="s">
        <v>3</v>
      </c>
      <c r="C762" s="12" t="s">
        <v>33</v>
      </c>
      <c r="D762" s="12" t="s">
        <v>33</v>
      </c>
      <c r="E762" s="13">
        <v>6.4</v>
      </c>
      <c r="F762" s="13">
        <v>1.5</v>
      </c>
      <c r="G762" s="13">
        <v>4.9</v>
      </c>
      <c r="H762" s="8" t="str">
        <f t="shared" si="22"/>
        <v> </v>
      </c>
      <c r="I762" s="8">
        <f t="shared" si="23"/>
        <v>0</v>
      </c>
    </row>
    <row r="763" spans="1:9">
      <c r="A763" s="3">
        <v>43484.915915532</v>
      </c>
      <c r="B763" s="12" t="s">
        <v>3</v>
      </c>
      <c r="C763" s="12" t="s">
        <v>33</v>
      </c>
      <c r="D763" s="12" t="s">
        <v>33</v>
      </c>
      <c r="E763" s="13">
        <v>6.4</v>
      </c>
      <c r="F763" s="13">
        <v>1.5</v>
      </c>
      <c r="G763" s="13">
        <v>4.9</v>
      </c>
      <c r="H763" s="8" t="str">
        <f t="shared" si="22"/>
        <v> </v>
      </c>
      <c r="I763" s="8">
        <f t="shared" si="23"/>
        <v>0</v>
      </c>
    </row>
    <row r="764" spans="1:9">
      <c r="A764" s="3">
        <v>43484.920327966</v>
      </c>
      <c r="B764" s="12" t="s">
        <v>4</v>
      </c>
      <c r="C764" s="12" t="s">
        <v>33</v>
      </c>
      <c r="D764" s="12" t="s">
        <v>5</v>
      </c>
      <c r="E764" s="13">
        <v>7.4</v>
      </c>
      <c r="F764" s="13">
        <v>1.7</v>
      </c>
      <c r="G764" s="13">
        <v>5.7</v>
      </c>
      <c r="H764" s="8" t="str">
        <f t="shared" si="22"/>
        <v> </v>
      </c>
      <c r="I764" s="8">
        <f t="shared" si="23"/>
        <v>0</v>
      </c>
    </row>
    <row r="765" spans="1:9">
      <c r="A765" s="3">
        <v>43484.9207395905</v>
      </c>
      <c r="B765" s="12" t="s">
        <v>3</v>
      </c>
      <c r="C765" s="12" t="s">
        <v>33</v>
      </c>
      <c r="D765" s="12" t="s">
        <v>33</v>
      </c>
      <c r="E765" s="13">
        <v>6.4</v>
      </c>
      <c r="F765" s="13">
        <v>1.5</v>
      </c>
      <c r="G765" s="13">
        <v>4.9</v>
      </c>
      <c r="H765" s="8" t="str">
        <f t="shared" si="22"/>
        <v> </v>
      </c>
      <c r="I765" s="8">
        <f t="shared" si="23"/>
        <v>0</v>
      </c>
    </row>
    <row r="766" spans="1:9">
      <c r="A766" s="3">
        <v>43484.9272164676</v>
      </c>
      <c r="B766" s="12" t="s">
        <v>2</v>
      </c>
      <c r="C766" s="12" t="s">
        <v>33</v>
      </c>
      <c r="D766" s="12" t="s">
        <v>33</v>
      </c>
      <c r="E766" s="13">
        <v>5.4</v>
      </c>
      <c r="F766" s="13">
        <v>1.2</v>
      </c>
      <c r="G766" s="13">
        <v>4.2</v>
      </c>
      <c r="H766" s="8" t="str">
        <f t="shared" si="22"/>
        <v> </v>
      </c>
      <c r="I766" s="8">
        <f t="shared" si="23"/>
        <v>0</v>
      </c>
    </row>
    <row r="767" spans="1:9">
      <c r="A767" s="3">
        <v>43484.9291286142</v>
      </c>
      <c r="B767" s="12" t="s">
        <v>3</v>
      </c>
      <c r="C767" s="12" t="s">
        <v>33</v>
      </c>
      <c r="D767" s="12" t="s">
        <v>33</v>
      </c>
      <c r="E767" s="13">
        <v>6.4</v>
      </c>
      <c r="F767" s="13">
        <v>1.5</v>
      </c>
      <c r="G767" s="13">
        <v>4.9</v>
      </c>
      <c r="H767" s="8" t="str">
        <f t="shared" si="22"/>
        <v> </v>
      </c>
      <c r="I767" s="8">
        <f t="shared" si="23"/>
        <v>0</v>
      </c>
    </row>
    <row r="768" spans="1:9">
      <c r="A768" s="3">
        <v>43484.9313186168</v>
      </c>
      <c r="B768" s="12" t="s">
        <v>4</v>
      </c>
      <c r="C768" s="12" t="s">
        <v>33</v>
      </c>
      <c r="D768" s="12" t="s">
        <v>5</v>
      </c>
      <c r="E768" s="13">
        <v>7.4</v>
      </c>
      <c r="F768" s="13">
        <v>1.7</v>
      </c>
      <c r="G768" s="13">
        <v>5.7</v>
      </c>
      <c r="H768" s="8" t="str">
        <f t="shared" si="22"/>
        <v> </v>
      </c>
      <c r="I768" s="8">
        <f t="shared" si="23"/>
        <v>0</v>
      </c>
    </row>
    <row r="769" spans="1:9">
      <c r="A769" s="3">
        <v>43484.9322081651</v>
      </c>
      <c r="B769" s="12" t="s">
        <v>3</v>
      </c>
      <c r="C769" s="12" t="s">
        <v>5</v>
      </c>
      <c r="D769" s="12" t="s">
        <v>33</v>
      </c>
      <c r="E769" s="13">
        <v>11.3</v>
      </c>
      <c r="F769" s="13">
        <v>3.5</v>
      </c>
      <c r="G769" s="13">
        <v>7.8</v>
      </c>
      <c r="H769" s="8" t="str">
        <f t="shared" si="22"/>
        <v>M</v>
      </c>
      <c r="I769" s="8">
        <f t="shared" si="23"/>
        <v>2</v>
      </c>
    </row>
    <row r="770" spans="1:9">
      <c r="A770" s="3">
        <v>43484.9336013512</v>
      </c>
      <c r="B770" s="12" t="s">
        <v>4</v>
      </c>
      <c r="C770" s="12" t="s">
        <v>33</v>
      </c>
      <c r="D770" s="12" t="s">
        <v>5</v>
      </c>
      <c r="E770" s="13">
        <v>7.4</v>
      </c>
      <c r="F770" s="13">
        <v>1.7</v>
      </c>
      <c r="G770" s="13">
        <v>5.7</v>
      </c>
      <c r="H770" s="8" t="str">
        <f t="shared" si="22"/>
        <v> </v>
      </c>
      <c r="I770" s="8">
        <f t="shared" si="23"/>
        <v>0</v>
      </c>
    </row>
    <row r="771" spans="1:9">
      <c r="A771" s="3">
        <v>43484.9417211814</v>
      </c>
      <c r="B771" s="12" t="s">
        <v>3</v>
      </c>
      <c r="C771" s="12" t="s">
        <v>33</v>
      </c>
      <c r="D771" s="12" t="s">
        <v>33</v>
      </c>
      <c r="E771" s="13">
        <v>6.4</v>
      </c>
      <c r="F771" s="13">
        <v>1.5</v>
      </c>
      <c r="G771" s="13">
        <v>4.9</v>
      </c>
      <c r="H771" s="8" t="str">
        <f t="shared" si="22"/>
        <v> </v>
      </c>
      <c r="I771" s="8">
        <f t="shared" si="23"/>
        <v>0</v>
      </c>
    </row>
    <row r="772" spans="1:9">
      <c r="A772" s="3">
        <v>43484.9498052475</v>
      </c>
      <c r="B772" s="12" t="s">
        <v>4</v>
      </c>
      <c r="C772" s="12" t="s">
        <v>33</v>
      </c>
      <c r="D772" s="12" t="s">
        <v>5</v>
      </c>
      <c r="E772" s="13">
        <v>7.4</v>
      </c>
      <c r="F772" s="13">
        <v>1.7</v>
      </c>
      <c r="G772" s="13">
        <v>5.7</v>
      </c>
      <c r="H772" s="8" t="str">
        <f t="shared" si="22"/>
        <v> </v>
      </c>
      <c r="I772" s="8">
        <f t="shared" si="23"/>
        <v>0</v>
      </c>
    </row>
    <row r="773" spans="1:9">
      <c r="A773" s="3">
        <v>43484.9581764081</v>
      </c>
      <c r="B773" s="12" t="s">
        <v>3</v>
      </c>
      <c r="C773" s="12" t="s">
        <v>5</v>
      </c>
      <c r="D773" s="12" t="s">
        <v>33</v>
      </c>
      <c r="E773" s="13">
        <v>11.3</v>
      </c>
      <c r="F773" s="13">
        <v>3.5</v>
      </c>
      <c r="G773" s="13">
        <v>7.8</v>
      </c>
      <c r="H773" s="8" t="str">
        <f t="shared" si="22"/>
        <v>M</v>
      </c>
      <c r="I773" s="8">
        <f t="shared" si="23"/>
        <v>2</v>
      </c>
    </row>
    <row r="774" spans="1:9">
      <c r="A774" s="3">
        <v>43484.9601923113</v>
      </c>
      <c r="B774" s="12" t="s">
        <v>3</v>
      </c>
      <c r="C774" s="12" t="s">
        <v>33</v>
      </c>
      <c r="D774" s="12" t="s">
        <v>33</v>
      </c>
      <c r="E774" s="13">
        <v>6.4</v>
      </c>
      <c r="F774" s="13">
        <v>1.5</v>
      </c>
      <c r="G774" s="13">
        <v>4.9</v>
      </c>
      <c r="H774" s="8" t="str">
        <f t="shared" si="22"/>
        <v> </v>
      </c>
      <c r="I774" s="8">
        <f t="shared" si="23"/>
        <v>0</v>
      </c>
    </row>
    <row r="775" spans="1:9">
      <c r="A775" s="3">
        <v>43484.9638841403</v>
      </c>
      <c r="B775" s="12" t="s">
        <v>3</v>
      </c>
      <c r="C775" s="12" t="s">
        <v>5</v>
      </c>
      <c r="D775" s="12" t="s">
        <v>33</v>
      </c>
      <c r="E775" s="13">
        <v>11.3</v>
      </c>
      <c r="F775" s="13">
        <v>3.5</v>
      </c>
      <c r="G775" s="13">
        <v>7.8</v>
      </c>
      <c r="H775" s="8" t="str">
        <f t="shared" si="22"/>
        <v>M</v>
      </c>
      <c r="I775" s="8">
        <f t="shared" si="23"/>
        <v>2</v>
      </c>
    </row>
    <row r="776" spans="1:9">
      <c r="A776" s="3">
        <v>43484.964530563</v>
      </c>
      <c r="B776" s="12" t="s">
        <v>4</v>
      </c>
      <c r="C776" s="12" t="s">
        <v>33</v>
      </c>
      <c r="D776" s="12" t="s">
        <v>5</v>
      </c>
      <c r="E776" s="13">
        <v>7.4</v>
      </c>
      <c r="F776" s="13">
        <v>1.7</v>
      </c>
      <c r="G776" s="13">
        <v>5.7</v>
      </c>
      <c r="H776" s="8" t="str">
        <f t="shared" si="22"/>
        <v> </v>
      </c>
      <c r="I776" s="8">
        <f t="shared" si="23"/>
        <v>0</v>
      </c>
    </row>
    <row r="777" spans="1:9">
      <c r="A777" s="3">
        <v>43484.9681800322</v>
      </c>
      <c r="B777" s="12" t="s">
        <v>4</v>
      </c>
      <c r="C777" s="12" t="s">
        <v>33</v>
      </c>
      <c r="D777" s="12" t="s">
        <v>33</v>
      </c>
      <c r="E777" s="13">
        <v>7.4</v>
      </c>
      <c r="F777" s="13">
        <v>1.7</v>
      </c>
      <c r="G777" s="13">
        <v>5.7</v>
      </c>
      <c r="H777" s="8" t="str">
        <f t="shared" si="22"/>
        <v> </v>
      </c>
      <c r="I777" s="8">
        <f t="shared" si="23"/>
        <v>0</v>
      </c>
    </row>
    <row r="778" spans="1:9">
      <c r="A778" s="3">
        <v>43484.983072408</v>
      </c>
      <c r="B778" s="12" t="s">
        <v>4</v>
      </c>
      <c r="C778" s="12" t="s">
        <v>5</v>
      </c>
      <c r="D778" s="12" t="s">
        <v>33</v>
      </c>
      <c r="E778" s="13">
        <v>12.3</v>
      </c>
      <c r="F778" s="13">
        <v>3.7</v>
      </c>
      <c r="G778" s="13">
        <v>8.6</v>
      </c>
      <c r="H778" s="8" t="str">
        <f t="shared" si="22"/>
        <v>L</v>
      </c>
      <c r="I778" s="8">
        <f t="shared" si="23"/>
        <v>3</v>
      </c>
    </row>
    <row r="779" spans="1:9">
      <c r="A779" s="3">
        <v>43484.9879100761</v>
      </c>
      <c r="B779" s="12" t="s">
        <v>4</v>
      </c>
      <c r="C779" s="12" t="s">
        <v>33</v>
      </c>
      <c r="D779" s="12" t="s">
        <v>33</v>
      </c>
      <c r="E779" s="13">
        <v>7.4</v>
      </c>
      <c r="F779" s="13">
        <v>1.7</v>
      </c>
      <c r="G779" s="13">
        <v>5.7</v>
      </c>
      <c r="H779" s="8" t="str">
        <f t="shared" si="22"/>
        <v> </v>
      </c>
      <c r="I779" s="8">
        <f t="shared" si="23"/>
        <v>0</v>
      </c>
    </row>
    <row r="780" spans="1:9">
      <c r="A780" s="3">
        <v>43484.9900898817</v>
      </c>
      <c r="B780" s="12" t="s">
        <v>4</v>
      </c>
      <c r="C780" s="12" t="s">
        <v>33</v>
      </c>
      <c r="D780" s="12" t="s">
        <v>5</v>
      </c>
      <c r="E780" s="13">
        <v>7.4</v>
      </c>
      <c r="F780" s="13">
        <v>1.7</v>
      </c>
      <c r="G780" s="13">
        <v>5.7</v>
      </c>
      <c r="H780" s="8" t="str">
        <f t="shared" ref="H780:H843" si="24">IF(C780="Yes",B780," ")</f>
        <v> </v>
      </c>
      <c r="I780" s="8">
        <f t="shared" ref="I780:I843" si="25">IF(H780="S",1,IF(H780="M",2,IF(H780="L",3,0)))</f>
        <v>0</v>
      </c>
    </row>
    <row r="781" spans="1:9">
      <c r="A781" s="3">
        <v>43484.9989936903</v>
      </c>
      <c r="B781" s="12" t="s">
        <v>3</v>
      </c>
      <c r="C781" s="12" t="s">
        <v>5</v>
      </c>
      <c r="D781" s="12" t="s">
        <v>33</v>
      </c>
      <c r="E781" s="13">
        <v>11.3</v>
      </c>
      <c r="F781" s="13">
        <v>3.5</v>
      </c>
      <c r="G781" s="13">
        <v>7.8</v>
      </c>
      <c r="H781" s="8" t="str">
        <f t="shared" si="24"/>
        <v>M</v>
      </c>
      <c r="I781" s="8">
        <f t="shared" si="25"/>
        <v>2</v>
      </c>
    </row>
    <row r="782" spans="1:9">
      <c r="A782" s="3">
        <v>43485.0109860366</v>
      </c>
      <c r="B782" s="12" t="s">
        <v>2</v>
      </c>
      <c r="C782" s="12" t="s">
        <v>33</v>
      </c>
      <c r="D782" s="12" t="s">
        <v>33</v>
      </c>
      <c r="E782" s="13">
        <v>5.4</v>
      </c>
      <c r="F782" s="13">
        <v>1.2</v>
      </c>
      <c r="G782" s="13">
        <v>4.2</v>
      </c>
      <c r="H782" s="8" t="str">
        <f t="shared" si="24"/>
        <v> </v>
      </c>
      <c r="I782" s="8">
        <f t="shared" si="25"/>
        <v>0</v>
      </c>
    </row>
    <row r="783" spans="1:9">
      <c r="A783" s="3">
        <v>43485.0169814764</v>
      </c>
      <c r="B783" s="12" t="s">
        <v>4</v>
      </c>
      <c r="C783" s="12" t="s">
        <v>33</v>
      </c>
      <c r="D783" s="12" t="s">
        <v>33</v>
      </c>
      <c r="E783" s="13">
        <v>7.4</v>
      </c>
      <c r="F783" s="13">
        <v>1.7</v>
      </c>
      <c r="G783" s="13">
        <v>5.7</v>
      </c>
      <c r="H783" s="8" t="str">
        <f t="shared" si="24"/>
        <v> </v>
      </c>
      <c r="I783" s="8">
        <f t="shared" si="25"/>
        <v>0</v>
      </c>
    </row>
    <row r="784" spans="1:9">
      <c r="A784" s="3">
        <v>43485.0306306473</v>
      </c>
      <c r="B784" s="12" t="s">
        <v>4</v>
      </c>
      <c r="C784" s="12" t="s">
        <v>33</v>
      </c>
      <c r="D784" s="12" t="s">
        <v>5</v>
      </c>
      <c r="E784" s="13">
        <v>7.4</v>
      </c>
      <c r="F784" s="13">
        <v>1.7</v>
      </c>
      <c r="G784" s="13">
        <v>5.7</v>
      </c>
      <c r="H784" s="8" t="str">
        <f t="shared" si="24"/>
        <v> </v>
      </c>
      <c r="I784" s="8">
        <f t="shared" si="25"/>
        <v>0</v>
      </c>
    </row>
    <row r="785" spans="1:9">
      <c r="A785" s="3">
        <v>43485.0337812984</v>
      </c>
      <c r="B785" s="12" t="s">
        <v>3</v>
      </c>
      <c r="C785" s="12" t="s">
        <v>5</v>
      </c>
      <c r="D785" s="12" t="s">
        <v>33</v>
      </c>
      <c r="E785" s="13">
        <v>11.3</v>
      </c>
      <c r="F785" s="13">
        <v>3.5</v>
      </c>
      <c r="G785" s="13">
        <v>7.8</v>
      </c>
      <c r="H785" s="8" t="str">
        <f t="shared" si="24"/>
        <v>M</v>
      </c>
      <c r="I785" s="8">
        <f t="shared" si="25"/>
        <v>2</v>
      </c>
    </row>
    <row r="786" spans="1:9">
      <c r="A786" s="3">
        <v>43485.0410703698</v>
      </c>
      <c r="B786" s="12" t="s">
        <v>4</v>
      </c>
      <c r="C786" s="12" t="s">
        <v>33</v>
      </c>
      <c r="D786" s="12" t="s">
        <v>33</v>
      </c>
      <c r="E786" s="13">
        <v>7.4</v>
      </c>
      <c r="F786" s="13">
        <v>1.7</v>
      </c>
      <c r="G786" s="13">
        <v>5.7</v>
      </c>
      <c r="H786" s="8" t="str">
        <f t="shared" si="24"/>
        <v> </v>
      </c>
      <c r="I786" s="8">
        <f t="shared" si="25"/>
        <v>0</v>
      </c>
    </row>
    <row r="787" spans="1:9">
      <c r="A787" s="3">
        <v>43485.0469287079</v>
      </c>
      <c r="B787" s="12" t="s">
        <v>3</v>
      </c>
      <c r="C787" s="12" t="s">
        <v>5</v>
      </c>
      <c r="D787" s="12" t="s">
        <v>33</v>
      </c>
      <c r="E787" s="13">
        <v>11.3</v>
      </c>
      <c r="F787" s="13">
        <v>3.5</v>
      </c>
      <c r="G787" s="13">
        <v>7.8</v>
      </c>
      <c r="H787" s="8" t="str">
        <f t="shared" si="24"/>
        <v>M</v>
      </c>
      <c r="I787" s="8">
        <f t="shared" si="25"/>
        <v>2</v>
      </c>
    </row>
    <row r="788" spans="1:9">
      <c r="A788" s="3">
        <v>43485.0499280124</v>
      </c>
      <c r="B788" s="12" t="s">
        <v>3</v>
      </c>
      <c r="C788" s="12" t="s">
        <v>5</v>
      </c>
      <c r="D788" s="12" t="s">
        <v>33</v>
      </c>
      <c r="E788" s="13">
        <v>11.3</v>
      </c>
      <c r="F788" s="13">
        <v>3.5</v>
      </c>
      <c r="G788" s="13">
        <v>7.8</v>
      </c>
      <c r="H788" s="8" t="str">
        <f t="shared" si="24"/>
        <v>M</v>
      </c>
      <c r="I788" s="8">
        <f t="shared" si="25"/>
        <v>2</v>
      </c>
    </row>
    <row r="789" spans="1:9">
      <c r="A789" s="3">
        <v>43485.0529000613</v>
      </c>
      <c r="B789" s="12" t="s">
        <v>3</v>
      </c>
      <c r="C789" s="12" t="s">
        <v>5</v>
      </c>
      <c r="D789" s="12" t="s">
        <v>33</v>
      </c>
      <c r="E789" s="13">
        <v>11.3</v>
      </c>
      <c r="F789" s="13">
        <v>3.5</v>
      </c>
      <c r="G789" s="13">
        <v>7.8</v>
      </c>
      <c r="H789" s="8" t="str">
        <f t="shared" si="24"/>
        <v>M</v>
      </c>
      <c r="I789" s="8">
        <f t="shared" si="25"/>
        <v>2</v>
      </c>
    </row>
    <row r="790" spans="1:9">
      <c r="A790" s="3">
        <v>43485.0684775584</v>
      </c>
      <c r="B790" s="12" t="s">
        <v>2</v>
      </c>
      <c r="C790" s="12" t="s">
        <v>5</v>
      </c>
      <c r="D790" s="12" t="s">
        <v>33</v>
      </c>
      <c r="E790" s="13">
        <v>5.4</v>
      </c>
      <c r="F790" s="13">
        <v>3.2</v>
      </c>
      <c r="G790" s="13">
        <v>2.2</v>
      </c>
      <c r="H790" s="8" t="str">
        <f t="shared" si="24"/>
        <v>S</v>
      </c>
      <c r="I790" s="8">
        <f t="shared" si="25"/>
        <v>1</v>
      </c>
    </row>
    <row r="791" spans="1:9">
      <c r="A791" s="3">
        <v>43485.0774337887</v>
      </c>
      <c r="B791" s="12" t="s">
        <v>4</v>
      </c>
      <c r="C791" s="12" t="s">
        <v>5</v>
      </c>
      <c r="D791" s="12" t="s">
        <v>33</v>
      </c>
      <c r="E791" s="13">
        <v>12.3</v>
      </c>
      <c r="F791" s="13">
        <v>3.7</v>
      </c>
      <c r="G791" s="13">
        <v>8.6</v>
      </c>
      <c r="H791" s="8" t="str">
        <f t="shared" si="24"/>
        <v>L</v>
      </c>
      <c r="I791" s="8">
        <f t="shared" si="25"/>
        <v>3</v>
      </c>
    </row>
    <row r="792" spans="1:9">
      <c r="A792" s="3">
        <v>43485.0784219236</v>
      </c>
      <c r="B792" s="12" t="s">
        <v>2</v>
      </c>
      <c r="C792" s="12" t="s">
        <v>5</v>
      </c>
      <c r="D792" s="12" t="s">
        <v>33</v>
      </c>
      <c r="E792" s="13">
        <v>5.4</v>
      </c>
      <c r="F792" s="13">
        <v>3.2</v>
      </c>
      <c r="G792" s="13">
        <v>2.2</v>
      </c>
      <c r="H792" s="8" t="str">
        <f t="shared" si="24"/>
        <v>S</v>
      </c>
      <c r="I792" s="8">
        <f t="shared" si="25"/>
        <v>1</v>
      </c>
    </row>
    <row r="793" spans="1:9">
      <c r="A793" s="3">
        <v>43485.0790167679</v>
      </c>
      <c r="B793" s="12" t="s">
        <v>3</v>
      </c>
      <c r="C793" s="12" t="s">
        <v>33</v>
      </c>
      <c r="D793" s="12" t="s">
        <v>33</v>
      </c>
      <c r="E793" s="13">
        <v>6.4</v>
      </c>
      <c r="F793" s="13">
        <v>1.5</v>
      </c>
      <c r="G793" s="13">
        <v>4.9</v>
      </c>
      <c r="H793" s="8" t="str">
        <f t="shared" si="24"/>
        <v> </v>
      </c>
      <c r="I793" s="8">
        <f t="shared" si="25"/>
        <v>0</v>
      </c>
    </row>
    <row r="794" spans="1:9">
      <c r="A794" s="3">
        <v>43485.085500909</v>
      </c>
      <c r="B794" s="12" t="s">
        <v>3</v>
      </c>
      <c r="C794" s="12" t="s">
        <v>5</v>
      </c>
      <c r="D794" s="12" t="s">
        <v>33</v>
      </c>
      <c r="E794" s="13">
        <v>11.3</v>
      </c>
      <c r="F794" s="13">
        <v>3.5</v>
      </c>
      <c r="G794" s="13">
        <v>7.8</v>
      </c>
      <c r="H794" s="8" t="str">
        <f t="shared" si="24"/>
        <v>M</v>
      </c>
      <c r="I794" s="8">
        <f t="shared" si="25"/>
        <v>2</v>
      </c>
    </row>
    <row r="795" spans="1:9">
      <c r="A795" s="3">
        <v>43485.0868340009</v>
      </c>
      <c r="B795" s="12" t="s">
        <v>2</v>
      </c>
      <c r="C795" s="12" t="s">
        <v>5</v>
      </c>
      <c r="D795" s="12" t="s">
        <v>33</v>
      </c>
      <c r="E795" s="13">
        <v>5.4</v>
      </c>
      <c r="F795" s="13">
        <v>3.2</v>
      </c>
      <c r="G795" s="13">
        <v>2.2</v>
      </c>
      <c r="H795" s="8" t="str">
        <f t="shared" si="24"/>
        <v>S</v>
      </c>
      <c r="I795" s="8">
        <f t="shared" si="25"/>
        <v>1</v>
      </c>
    </row>
    <row r="796" spans="1:9">
      <c r="A796" s="3">
        <v>43485.0868607268</v>
      </c>
      <c r="B796" s="12" t="s">
        <v>4</v>
      </c>
      <c r="C796" s="12" t="s">
        <v>5</v>
      </c>
      <c r="D796" s="12" t="s">
        <v>5</v>
      </c>
      <c r="E796" s="13">
        <v>14.75</v>
      </c>
      <c r="F796" s="13">
        <v>3.7</v>
      </c>
      <c r="G796" s="13">
        <v>11.05</v>
      </c>
      <c r="H796" s="8" t="str">
        <f t="shared" si="24"/>
        <v>L</v>
      </c>
      <c r="I796" s="8">
        <f t="shared" si="25"/>
        <v>3</v>
      </c>
    </row>
    <row r="797" spans="1:9">
      <c r="A797" s="3">
        <v>43485.0876876484</v>
      </c>
      <c r="B797" s="12" t="s">
        <v>3</v>
      </c>
      <c r="C797" s="12" t="s">
        <v>33</v>
      </c>
      <c r="D797" s="12" t="s">
        <v>33</v>
      </c>
      <c r="E797" s="13">
        <v>6.4</v>
      </c>
      <c r="F797" s="13">
        <v>1.5</v>
      </c>
      <c r="G797" s="13">
        <v>4.9</v>
      </c>
      <c r="H797" s="8" t="str">
        <f t="shared" si="24"/>
        <v> </v>
      </c>
      <c r="I797" s="8">
        <f t="shared" si="25"/>
        <v>0</v>
      </c>
    </row>
    <row r="798" spans="1:9">
      <c r="A798" s="3">
        <v>43485.105495057</v>
      </c>
      <c r="B798" s="12" t="s">
        <v>2</v>
      </c>
      <c r="C798" s="12" t="s">
        <v>33</v>
      </c>
      <c r="D798" s="12" t="s">
        <v>33</v>
      </c>
      <c r="E798" s="13">
        <v>5.4</v>
      </c>
      <c r="F798" s="13">
        <v>1.2</v>
      </c>
      <c r="G798" s="13">
        <v>4.2</v>
      </c>
      <c r="H798" s="8" t="str">
        <f t="shared" si="24"/>
        <v> </v>
      </c>
      <c r="I798" s="8">
        <f t="shared" si="25"/>
        <v>0</v>
      </c>
    </row>
    <row r="799" spans="1:9">
      <c r="A799" s="3">
        <v>43485.1119479054</v>
      </c>
      <c r="B799" s="12" t="s">
        <v>3</v>
      </c>
      <c r="C799" s="12" t="s">
        <v>33</v>
      </c>
      <c r="D799" s="12" t="s">
        <v>33</v>
      </c>
      <c r="E799" s="13">
        <v>6.4</v>
      </c>
      <c r="F799" s="13">
        <v>1.5</v>
      </c>
      <c r="G799" s="13">
        <v>4.9</v>
      </c>
      <c r="H799" s="8" t="str">
        <f t="shared" si="24"/>
        <v> </v>
      </c>
      <c r="I799" s="8">
        <f t="shared" si="25"/>
        <v>0</v>
      </c>
    </row>
    <row r="800" spans="1:9">
      <c r="A800" s="3">
        <v>43485.115006618</v>
      </c>
      <c r="B800" s="12" t="s">
        <v>3</v>
      </c>
      <c r="C800" s="12" t="s">
        <v>5</v>
      </c>
      <c r="D800" s="12" t="s">
        <v>33</v>
      </c>
      <c r="E800" s="13">
        <v>11.3</v>
      </c>
      <c r="F800" s="13">
        <v>3.5</v>
      </c>
      <c r="G800" s="13">
        <v>7.8</v>
      </c>
      <c r="H800" s="8" t="str">
        <f t="shared" si="24"/>
        <v>M</v>
      </c>
      <c r="I800" s="8">
        <f t="shared" si="25"/>
        <v>2</v>
      </c>
    </row>
    <row r="801" spans="1:9">
      <c r="A801" s="3">
        <v>43485.1210227109</v>
      </c>
      <c r="B801" s="12" t="s">
        <v>4</v>
      </c>
      <c r="C801" s="12" t="s">
        <v>5</v>
      </c>
      <c r="D801" s="12" t="s">
        <v>5</v>
      </c>
      <c r="E801" s="13">
        <v>14.75</v>
      </c>
      <c r="F801" s="13">
        <v>3.7</v>
      </c>
      <c r="G801" s="13">
        <v>11.05</v>
      </c>
      <c r="H801" s="8" t="str">
        <f t="shared" si="24"/>
        <v>L</v>
      </c>
      <c r="I801" s="8">
        <f t="shared" si="25"/>
        <v>3</v>
      </c>
    </row>
    <row r="802" spans="1:9">
      <c r="A802" s="3">
        <v>43485.1379656338</v>
      </c>
      <c r="B802" s="12" t="s">
        <v>2</v>
      </c>
      <c r="C802" s="12" t="s">
        <v>5</v>
      </c>
      <c r="D802" s="12" t="s">
        <v>33</v>
      </c>
      <c r="E802" s="13">
        <v>5.4</v>
      </c>
      <c r="F802" s="13">
        <v>3.2</v>
      </c>
      <c r="G802" s="13">
        <v>2.2</v>
      </c>
      <c r="H802" s="8" t="str">
        <f t="shared" si="24"/>
        <v>S</v>
      </c>
      <c r="I802" s="8">
        <f t="shared" si="25"/>
        <v>1</v>
      </c>
    </row>
    <row r="803" spans="1:9">
      <c r="A803" s="3">
        <v>43485.1420258124</v>
      </c>
      <c r="B803" s="12" t="s">
        <v>3</v>
      </c>
      <c r="C803" s="12" t="s">
        <v>33</v>
      </c>
      <c r="D803" s="12" t="s">
        <v>33</v>
      </c>
      <c r="E803" s="13">
        <v>6.4</v>
      </c>
      <c r="F803" s="13">
        <v>1.5</v>
      </c>
      <c r="G803" s="13">
        <v>4.9</v>
      </c>
      <c r="H803" s="8" t="str">
        <f t="shared" si="24"/>
        <v> </v>
      </c>
      <c r="I803" s="8">
        <f t="shared" si="25"/>
        <v>0</v>
      </c>
    </row>
    <row r="804" spans="1:9">
      <c r="A804" s="3">
        <v>43485.1477489125</v>
      </c>
      <c r="B804" s="12" t="s">
        <v>4</v>
      </c>
      <c r="C804" s="12" t="s">
        <v>33</v>
      </c>
      <c r="D804" s="12" t="s">
        <v>33</v>
      </c>
      <c r="E804" s="13">
        <v>7.4</v>
      </c>
      <c r="F804" s="13">
        <v>1.7</v>
      </c>
      <c r="G804" s="13">
        <v>5.7</v>
      </c>
      <c r="H804" s="8" t="str">
        <f t="shared" si="24"/>
        <v> </v>
      </c>
      <c r="I804" s="8">
        <f t="shared" si="25"/>
        <v>0</v>
      </c>
    </row>
    <row r="805" spans="1:9">
      <c r="A805" s="3">
        <v>43485.149080912</v>
      </c>
      <c r="B805" s="12" t="s">
        <v>2</v>
      </c>
      <c r="C805" s="12" t="s">
        <v>33</v>
      </c>
      <c r="D805" s="12" t="s">
        <v>33</v>
      </c>
      <c r="E805" s="13">
        <v>5.4</v>
      </c>
      <c r="F805" s="13">
        <v>1.2</v>
      </c>
      <c r="G805" s="13">
        <v>4.2</v>
      </c>
      <c r="H805" s="8" t="str">
        <f t="shared" si="24"/>
        <v> </v>
      </c>
      <c r="I805" s="8">
        <f t="shared" si="25"/>
        <v>0</v>
      </c>
    </row>
    <row r="806" spans="1:9">
      <c r="A806" s="3">
        <v>43485.1550783055</v>
      </c>
      <c r="B806" s="12" t="s">
        <v>3</v>
      </c>
      <c r="C806" s="12" t="s">
        <v>33</v>
      </c>
      <c r="D806" s="12" t="s">
        <v>33</v>
      </c>
      <c r="E806" s="13">
        <v>6.4</v>
      </c>
      <c r="F806" s="13">
        <v>1.5</v>
      </c>
      <c r="G806" s="13">
        <v>4.9</v>
      </c>
      <c r="H806" s="8" t="str">
        <f t="shared" si="24"/>
        <v> </v>
      </c>
      <c r="I806" s="8">
        <f t="shared" si="25"/>
        <v>0</v>
      </c>
    </row>
    <row r="807" spans="1:9">
      <c r="A807" s="3">
        <v>43485.1622428483</v>
      </c>
      <c r="B807" s="12" t="s">
        <v>2</v>
      </c>
      <c r="C807" s="12" t="s">
        <v>33</v>
      </c>
      <c r="D807" s="12" t="s">
        <v>33</v>
      </c>
      <c r="E807" s="13">
        <v>5.4</v>
      </c>
      <c r="F807" s="13">
        <v>1.2</v>
      </c>
      <c r="G807" s="13">
        <v>4.2</v>
      </c>
      <c r="H807" s="8" t="str">
        <f t="shared" si="24"/>
        <v> </v>
      </c>
      <c r="I807" s="8">
        <f t="shared" si="25"/>
        <v>0</v>
      </c>
    </row>
    <row r="808" spans="1:9">
      <c r="A808" s="3">
        <v>43485.1740706738</v>
      </c>
      <c r="B808" s="12" t="s">
        <v>3</v>
      </c>
      <c r="C808" s="12" t="s">
        <v>33</v>
      </c>
      <c r="D808" s="12" t="s">
        <v>33</v>
      </c>
      <c r="E808" s="13">
        <v>6.4</v>
      </c>
      <c r="F808" s="13">
        <v>1.5</v>
      </c>
      <c r="G808" s="13">
        <v>4.9</v>
      </c>
      <c r="H808" s="8" t="str">
        <f t="shared" si="24"/>
        <v> </v>
      </c>
      <c r="I808" s="8">
        <f t="shared" si="25"/>
        <v>0</v>
      </c>
    </row>
    <row r="809" spans="1:9">
      <c r="A809" s="3">
        <v>43485.1761826217</v>
      </c>
      <c r="B809" s="12" t="s">
        <v>3</v>
      </c>
      <c r="C809" s="12" t="s">
        <v>33</v>
      </c>
      <c r="D809" s="12" t="s">
        <v>33</v>
      </c>
      <c r="E809" s="13">
        <v>6.4</v>
      </c>
      <c r="F809" s="13">
        <v>1.5</v>
      </c>
      <c r="G809" s="13">
        <v>4.9</v>
      </c>
      <c r="H809" s="8" t="str">
        <f t="shared" si="24"/>
        <v> </v>
      </c>
      <c r="I809" s="8">
        <f t="shared" si="25"/>
        <v>0</v>
      </c>
    </row>
    <row r="810" spans="1:9">
      <c r="A810" s="3">
        <v>43485.1763460035</v>
      </c>
      <c r="B810" s="12" t="s">
        <v>2</v>
      </c>
      <c r="C810" s="12" t="s">
        <v>33</v>
      </c>
      <c r="D810" s="12" t="s">
        <v>33</v>
      </c>
      <c r="E810" s="13">
        <v>5.4</v>
      </c>
      <c r="F810" s="13">
        <v>1.2</v>
      </c>
      <c r="G810" s="13">
        <v>4.2</v>
      </c>
      <c r="H810" s="8" t="str">
        <f t="shared" si="24"/>
        <v> </v>
      </c>
      <c r="I810" s="8">
        <f t="shared" si="25"/>
        <v>0</v>
      </c>
    </row>
    <row r="811" spans="1:9">
      <c r="A811" s="3">
        <v>43485.1810357876</v>
      </c>
      <c r="B811" s="12" t="s">
        <v>4</v>
      </c>
      <c r="C811" s="12" t="s">
        <v>33</v>
      </c>
      <c r="D811" s="12" t="s">
        <v>5</v>
      </c>
      <c r="E811" s="13">
        <v>7.4</v>
      </c>
      <c r="F811" s="13">
        <v>1.7</v>
      </c>
      <c r="G811" s="13">
        <v>5.7</v>
      </c>
      <c r="H811" s="8" t="str">
        <f t="shared" si="24"/>
        <v> </v>
      </c>
      <c r="I811" s="8">
        <f t="shared" si="25"/>
        <v>0</v>
      </c>
    </row>
    <row r="812" spans="1:9">
      <c r="A812" s="3">
        <v>43485.1826204405</v>
      </c>
      <c r="B812" s="12" t="s">
        <v>4</v>
      </c>
      <c r="C812" s="12" t="s">
        <v>5</v>
      </c>
      <c r="D812" s="12" t="s">
        <v>5</v>
      </c>
      <c r="E812" s="13">
        <v>14.75</v>
      </c>
      <c r="F812" s="13">
        <v>3.7</v>
      </c>
      <c r="G812" s="13">
        <v>11.05</v>
      </c>
      <c r="H812" s="8" t="str">
        <f t="shared" si="24"/>
        <v>L</v>
      </c>
      <c r="I812" s="8">
        <f t="shared" si="25"/>
        <v>3</v>
      </c>
    </row>
    <row r="813" spans="1:9">
      <c r="A813" s="3">
        <v>43485.185111715</v>
      </c>
      <c r="B813" s="12" t="s">
        <v>3</v>
      </c>
      <c r="C813" s="12" t="s">
        <v>5</v>
      </c>
      <c r="D813" s="12" t="s">
        <v>33</v>
      </c>
      <c r="E813" s="13">
        <v>11.3</v>
      </c>
      <c r="F813" s="13">
        <v>3.5</v>
      </c>
      <c r="G813" s="13">
        <v>7.8</v>
      </c>
      <c r="H813" s="8" t="str">
        <f t="shared" si="24"/>
        <v>M</v>
      </c>
      <c r="I813" s="8">
        <f t="shared" si="25"/>
        <v>2</v>
      </c>
    </row>
    <row r="814" spans="1:9">
      <c r="A814" s="3">
        <v>43485.2093799501</v>
      </c>
      <c r="B814" s="12" t="s">
        <v>3</v>
      </c>
      <c r="C814" s="12" t="s">
        <v>5</v>
      </c>
      <c r="D814" s="12" t="s">
        <v>33</v>
      </c>
      <c r="E814" s="13">
        <v>11.3</v>
      </c>
      <c r="F814" s="13">
        <v>3.5</v>
      </c>
      <c r="G814" s="13">
        <v>7.8</v>
      </c>
      <c r="H814" s="8" t="str">
        <f t="shared" si="24"/>
        <v>M</v>
      </c>
      <c r="I814" s="8">
        <f t="shared" si="25"/>
        <v>2</v>
      </c>
    </row>
    <row r="815" spans="1:9">
      <c r="A815" s="3">
        <v>43485.2270409951</v>
      </c>
      <c r="B815" s="12" t="s">
        <v>4</v>
      </c>
      <c r="C815" s="12" t="s">
        <v>33</v>
      </c>
      <c r="D815" s="12" t="s">
        <v>5</v>
      </c>
      <c r="E815" s="13">
        <v>7.4</v>
      </c>
      <c r="F815" s="13">
        <v>1.7</v>
      </c>
      <c r="G815" s="13">
        <v>5.7</v>
      </c>
      <c r="H815" s="8" t="str">
        <f t="shared" si="24"/>
        <v> </v>
      </c>
      <c r="I815" s="8">
        <f t="shared" si="25"/>
        <v>0</v>
      </c>
    </row>
    <row r="816" spans="1:9">
      <c r="A816" s="3">
        <v>43485.2337052572</v>
      </c>
      <c r="B816" s="12" t="s">
        <v>3</v>
      </c>
      <c r="C816" s="12" t="s">
        <v>33</v>
      </c>
      <c r="D816" s="12" t="s">
        <v>33</v>
      </c>
      <c r="E816" s="13">
        <v>6.4</v>
      </c>
      <c r="F816" s="13">
        <v>1.5</v>
      </c>
      <c r="G816" s="13">
        <v>4.9</v>
      </c>
      <c r="H816" s="8" t="str">
        <f t="shared" si="24"/>
        <v> </v>
      </c>
      <c r="I816" s="8">
        <f t="shared" si="25"/>
        <v>0</v>
      </c>
    </row>
    <row r="817" spans="1:9">
      <c r="A817" s="3">
        <v>43485.2471016915</v>
      </c>
      <c r="B817" s="12" t="s">
        <v>3</v>
      </c>
      <c r="C817" s="12" t="s">
        <v>33</v>
      </c>
      <c r="D817" s="12" t="s">
        <v>33</v>
      </c>
      <c r="E817" s="13">
        <v>6.4</v>
      </c>
      <c r="F817" s="13">
        <v>1.5</v>
      </c>
      <c r="G817" s="13">
        <v>4.9</v>
      </c>
      <c r="H817" s="8" t="str">
        <f t="shared" si="24"/>
        <v> </v>
      </c>
      <c r="I817" s="8">
        <f t="shared" si="25"/>
        <v>0</v>
      </c>
    </row>
    <row r="818" spans="1:9">
      <c r="A818" s="3">
        <v>43485.2501294347</v>
      </c>
      <c r="B818" s="12" t="s">
        <v>3</v>
      </c>
      <c r="C818" s="12" t="s">
        <v>33</v>
      </c>
      <c r="D818" s="12" t="s">
        <v>33</v>
      </c>
      <c r="E818" s="13">
        <v>6.4</v>
      </c>
      <c r="F818" s="13">
        <v>1.5</v>
      </c>
      <c r="G818" s="13">
        <v>4.9</v>
      </c>
      <c r="H818" s="8" t="str">
        <f t="shared" si="24"/>
        <v> </v>
      </c>
      <c r="I818" s="8">
        <f t="shared" si="25"/>
        <v>0</v>
      </c>
    </row>
    <row r="819" spans="1:9">
      <c r="A819" s="3">
        <v>43485.2577903332</v>
      </c>
      <c r="B819" s="12" t="s">
        <v>3</v>
      </c>
      <c r="C819" s="12" t="s">
        <v>5</v>
      </c>
      <c r="D819" s="12" t="s">
        <v>33</v>
      </c>
      <c r="E819" s="13">
        <v>11.3</v>
      </c>
      <c r="F819" s="13">
        <v>3.5</v>
      </c>
      <c r="G819" s="13">
        <v>7.8</v>
      </c>
      <c r="H819" s="8" t="str">
        <f t="shared" si="24"/>
        <v>M</v>
      </c>
      <c r="I819" s="8">
        <f t="shared" si="25"/>
        <v>2</v>
      </c>
    </row>
    <row r="820" spans="1:9">
      <c r="A820" s="3">
        <v>43485.2588380968</v>
      </c>
      <c r="B820" s="12" t="s">
        <v>2</v>
      </c>
      <c r="C820" s="12" t="s">
        <v>33</v>
      </c>
      <c r="D820" s="12" t="s">
        <v>33</v>
      </c>
      <c r="E820" s="13">
        <v>5.4</v>
      </c>
      <c r="F820" s="13">
        <v>1.2</v>
      </c>
      <c r="G820" s="13">
        <v>4.2</v>
      </c>
      <c r="H820" s="8" t="str">
        <f t="shared" si="24"/>
        <v> </v>
      </c>
      <c r="I820" s="8">
        <f t="shared" si="25"/>
        <v>0</v>
      </c>
    </row>
    <row r="821" spans="1:9">
      <c r="A821" s="3">
        <v>43485.2595289014</v>
      </c>
      <c r="B821" s="12" t="s">
        <v>3</v>
      </c>
      <c r="C821" s="12" t="s">
        <v>5</v>
      </c>
      <c r="D821" s="12" t="s">
        <v>33</v>
      </c>
      <c r="E821" s="13">
        <v>11.3</v>
      </c>
      <c r="F821" s="13">
        <v>3.5</v>
      </c>
      <c r="G821" s="13">
        <v>7.8</v>
      </c>
      <c r="H821" s="8" t="str">
        <f t="shared" si="24"/>
        <v>M</v>
      </c>
      <c r="I821" s="8">
        <f t="shared" si="25"/>
        <v>2</v>
      </c>
    </row>
    <row r="822" spans="1:9">
      <c r="A822" s="3">
        <v>43485.2778204204</v>
      </c>
      <c r="B822" s="12" t="s">
        <v>3</v>
      </c>
      <c r="C822" s="12" t="s">
        <v>33</v>
      </c>
      <c r="D822" s="12" t="s">
        <v>33</v>
      </c>
      <c r="E822" s="13">
        <v>6.4</v>
      </c>
      <c r="F822" s="13">
        <v>1.5</v>
      </c>
      <c r="G822" s="13">
        <v>4.9</v>
      </c>
      <c r="H822" s="8" t="str">
        <f t="shared" si="24"/>
        <v> </v>
      </c>
      <c r="I822" s="8">
        <f t="shared" si="25"/>
        <v>0</v>
      </c>
    </row>
    <row r="823" spans="1:9">
      <c r="A823" s="3">
        <v>43485.2815840142</v>
      </c>
      <c r="B823" s="12" t="s">
        <v>3</v>
      </c>
      <c r="C823" s="12" t="s">
        <v>33</v>
      </c>
      <c r="D823" s="12" t="s">
        <v>33</v>
      </c>
      <c r="E823" s="13">
        <v>6.4</v>
      </c>
      <c r="F823" s="13">
        <v>1.5</v>
      </c>
      <c r="G823" s="13">
        <v>4.9</v>
      </c>
      <c r="H823" s="8" t="str">
        <f t="shared" si="24"/>
        <v> </v>
      </c>
      <c r="I823" s="8">
        <f t="shared" si="25"/>
        <v>0</v>
      </c>
    </row>
    <row r="824" spans="1:9">
      <c r="A824" s="3">
        <v>43485.2883574357</v>
      </c>
      <c r="B824" s="12" t="s">
        <v>3</v>
      </c>
      <c r="C824" s="12" t="s">
        <v>33</v>
      </c>
      <c r="D824" s="12" t="s">
        <v>33</v>
      </c>
      <c r="E824" s="13">
        <v>6.4</v>
      </c>
      <c r="F824" s="13">
        <v>1.5</v>
      </c>
      <c r="G824" s="13">
        <v>4.9</v>
      </c>
      <c r="H824" s="8" t="str">
        <f t="shared" si="24"/>
        <v> </v>
      </c>
      <c r="I824" s="8">
        <f t="shared" si="25"/>
        <v>0</v>
      </c>
    </row>
    <row r="825" spans="1:9">
      <c r="A825" s="3">
        <v>43485.3021852294</v>
      </c>
      <c r="B825" s="12" t="s">
        <v>3</v>
      </c>
      <c r="C825" s="12" t="s">
        <v>33</v>
      </c>
      <c r="D825" s="12" t="s">
        <v>33</v>
      </c>
      <c r="E825" s="13">
        <v>6.4</v>
      </c>
      <c r="F825" s="13">
        <v>1.5</v>
      </c>
      <c r="G825" s="13">
        <v>4.9</v>
      </c>
      <c r="H825" s="8" t="str">
        <f t="shared" si="24"/>
        <v> </v>
      </c>
      <c r="I825" s="8">
        <f t="shared" si="25"/>
        <v>0</v>
      </c>
    </row>
    <row r="826" spans="1:9">
      <c r="A826" s="3">
        <v>43485.3101687209</v>
      </c>
      <c r="B826" s="12" t="s">
        <v>3</v>
      </c>
      <c r="C826" s="12" t="s">
        <v>33</v>
      </c>
      <c r="D826" s="12" t="s">
        <v>33</v>
      </c>
      <c r="E826" s="13">
        <v>6.4</v>
      </c>
      <c r="F826" s="13">
        <v>1.5</v>
      </c>
      <c r="G826" s="13">
        <v>4.9</v>
      </c>
      <c r="H826" s="8" t="str">
        <f t="shared" si="24"/>
        <v> </v>
      </c>
      <c r="I826" s="8">
        <f t="shared" si="25"/>
        <v>0</v>
      </c>
    </row>
    <row r="827" spans="1:9">
      <c r="A827" s="3">
        <v>43485.3151096753</v>
      </c>
      <c r="B827" s="12" t="s">
        <v>3</v>
      </c>
      <c r="C827" s="12" t="s">
        <v>5</v>
      </c>
      <c r="D827" s="12" t="s">
        <v>33</v>
      </c>
      <c r="E827" s="13">
        <v>11.3</v>
      </c>
      <c r="F827" s="13">
        <v>3.5</v>
      </c>
      <c r="G827" s="13">
        <v>7.8</v>
      </c>
      <c r="H827" s="8" t="str">
        <f t="shared" si="24"/>
        <v>M</v>
      </c>
      <c r="I827" s="8">
        <f t="shared" si="25"/>
        <v>2</v>
      </c>
    </row>
    <row r="828" spans="1:9">
      <c r="A828" s="3">
        <v>43485.3177979897</v>
      </c>
      <c r="B828" s="12" t="s">
        <v>3</v>
      </c>
      <c r="C828" s="12" t="s">
        <v>33</v>
      </c>
      <c r="D828" s="12" t="s">
        <v>33</v>
      </c>
      <c r="E828" s="13">
        <v>6.4</v>
      </c>
      <c r="F828" s="13">
        <v>1.5</v>
      </c>
      <c r="G828" s="13">
        <v>4.9</v>
      </c>
      <c r="H828" s="8" t="str">
        <f t="shared" si="24"/>
        <v> </v>
      </c>
      <c r="I828" s="8">
        <f t="shared" si="25"/>
        <v>0</v>
      </c>
    </row>
    <row r="829" spans="1:9">
      <c r="A829" s="3">
        <v>43485.3228453432</v>
      </c>
      <c r="B829" s="12" t="s">
        <v>3</v>
      </c>
      <c r="C829" s="12" t="s">
        <v>33</v>
      </c>
      <c r="D829" s="12" t="s">
        <v>33</v>
      </c>
      <c r="E829" s="13">
        <v>6.4</v>
      </c>
      <c r="F829" s="13">
        <v>1.5</v>
      </c>
      <c r="G829" s="13">
        <v>4.9</v>
      </c>
      <c r="H829" s="8" t="str">
        <f t="shared" si="24"/>
        <v> </v>
      </c>
      <c r="I829" s="8">
        <f t="shared" si="25"/>
        <v>0</v>
      </c>
    </row>
    <row r="830" spans="1:9">
      <c r="A830" s="3">
        <v>43485.3235946213</v>
      </c>
      <c r="B830" s="12" t="s">
        <v>3</v>
      </c>
      <c r="C830" s="12" t="s">
        <v>5</v>
      </c>
      <c r="D830" s="12" t="s">
        <v>33</v>
      </c>
      <c r="E830" s="13">
        <v>11.3</v>
      </c>
      <c r="F830" s="13">
        <v>3.5</v>
      </c>
      <c r="G830" s="13">
        <v>7.8</v>
      </c>
      <c r="H830" s="8" t="str">
        <f t="shared" si="24"/>
        <v>M</v>
      </c>
      <c r="I830" s="8">
        <f t="shared" si="25"/>
        <v>2</v>
      </c>
    </row>
    <row r="831" spans="1:9">
      <c r="A831" s="3">
        <v>43485.3246951632</v>
      </c>
      <c r="B831" s="12" t="s">
        <v>3</v>
      </c>
      <c r="C831" s="12" t="s">
        <v>33</v>
      </c>
      <c r="D831" s="12" t="s">
        <v>33</v>
      </c>
      <c r="E831" s="13">
        <v>6.4</v>
      </c>
      <c r="F831" s="13">
        <v>1.5</v>
      </c>
      <c r="G831" s="13">
        <v>4.9</v>
      </c>
      <c r="H831" s="8" t="str">
        <f t="shared" si="24"/>
        <v> </v>
      </c>
      <c r="I831" s="8">
        <f t="shared" si="25"/>
        <v>0</v>
      </c>
    </row>
    <row r="832" spans="1:9">
      <c r="A832" s="3">
        <v>43485.3320541126</v>
      </c>
      <c r="B832" s="12" t="s">
        <v>2</v>
      </c>
      <c r="C832" s="12" t="s">
        <v>5</v>
      </c>
      <c r="D832" s="12" t="s">
        <v>33</v>
      </c>
      <c r="E832" s="13">
        <v>5.4</v>
      </c>
      <c r="F832" s="13">
        <v>3.2</v>
      </c>
      <c r="G832" s="13">
        <v>2.2</v>
      </c>
      <c r="H832" s="8" t="str">
        <f t="shared" si="24"/>
        <v>S</v>
      </c>
      <c r="I832" s="8">
        <f t="shared" si="25"/>
        <v>1</v>
      </c>
    </row>
    <row r="833" spans="1:9">
      <c r="A833" s="3">
        <v>43485.3341192762</v>
      </c>
      <c r="B833" s="12" t="s">
        <v>3</v>
      </c>
      <c r="C833" s="12" t="s">
        <v>5</v>
      </c>
      <c r="D833" s="12" t="s">
        <v>33</v>
      </c>
      <c r="E833" s="13">
        <v>11.3</v>
      </c>
      <c r="F833" s="13">
        <v>3.5</v>
      </c>
      <c r="G833" s="13">
        <v>7.8</v>
      </c>
      <c r="H833" s="8" t="str">
        <f t="shared" si="24"/>
        <v>M</v>
      </c>
      <c r="I833" s="8">
        <f t="shared" si="25"/>
        <v>2</v>
      </c>
    </row>
    <row r="834" spans="1:9">
      <c r="A834" s="3">
        <v>43485.3508655189</v>
      </c>
      <c r="B834" s="12" t="s">
        <v>3</v>
      </c>
      <c r="C834" s="12" t="s">
        <v>33</v>
      </c>
      <c r="D834" s="12" t="s">
        <v>33</v>
      </c>
      <c r="E834" s="13">
        <v>6.4</v>
      </c>
      <c r="F834" s="13">
        <v>1.5</v>
      </c>
      <c r="G834" s="13">
        <v>4.9</v>
      </c>
      <c r="H834" s="8" t="str">
        <f t="shared" si="24"/>
        <v> </v>
      </c>
      <c r="I834" s="8">
        <f t="shared" si="25"/>
        <v>0</v>
      </c>
    </row>
    <row r="835" spans="1:9">
      <c r="A835" s="3">
        <v>43485.3596268306</v>
      </c>
      <c r="B835" s="12" t="s">
        <v>3</v>
      </c>
      <c r="C835" s="12" t="s">
        <v>5</v>
      </c>
      <c r="D835" s="12" t="s">
        <v>33</v>
      </c>
      <c r="E835" s="13">
        <v>11.3</v>
      </c>
      <c r="F835" s="13">
        <v>3.5</v>
      </c>
      <c r="G835" s="13">
        <v>7.8</v>
      </c>
      <c r="H835" s="8" t="str">
        <f t="shared" si="24"/>
        <v>M</v>
      </c>
      <c r="I835" s="8">
        <f t="shared" si="25"/>
        <v>2</v>
      </c>
    </row>
    <row r="836" spans="1:9">
      <c r="A836" s="3">
        <v>43485.3638323185</v>
      </c>
      <c r="B836" s="12" t="s">
        <v>4</v>
      </c>
      <c r="C836" s="12" t="s">
        <v>5</v>
      </c>
      <c r="D836" s="12" t="s">
        <v>33</v>
      </c>
      <c r="E836" s="13">
        <v>12.3</v>
      </c>
      <c r="F836" s="13">
        <v>3.7</v>
      </c>
      <c r="G836" s="13">
        <v>8.6</v>
      </c>
      <c r="H836" s="8" t="str">
        <f t="shared" si="24"/>
        <v>L</v>
      </c>
      <c r="I836" s="8">
        <f t="shared" si="25"/>
        <v>3</v>
      </c>
    </row>
    <row r="837" spans="1:9">
      <c r="A837" s="3">
        <v>43485.3638669378</v>
      </c>
      <c r="B837" s="12" t="s">
        <v>3</v>
      </c>
      <c r="C837" s="12" t="s">
        <v>33</v>
      </c>
      <c r="D837" s="12" t="s">
        <v>33</v>
      </c>
      <c r="E837" s="13">
        <v>6.4</v>
      </c>
      <c r="F837" s="13">
        <v>1.5</v>
      </c>
      <c r="G837" s="13">
        <v>4.9</v>
      </c>
      <c r="H837" s="8" t="str">
        <f t="shared" si="24"/>
        <v> </v>
      </c>
      <c r="I837" s="8">
        <f t="shared" si="25"/>
        <v>0</v>
      </c>
    </row>
    <row r="838" spans="1:9">
      <c r="A838" s="3">
        <v>43485.3665777671</v>
      </c>
      <c r="B838" s="12" t="s">
        <v>3</v>
      </c>
      <c r="C838" s="12" t="s">
        <v>33</v>
      </c>
      <c r="D838" s="12" t="s">
        <v>33</v>
      </c>
      <c r="E838" s="13">
        <v>6.4</v>
      </c>
      <c r="F838" s="13">
        <v>1.5</v>
      </c>
      <c r="G838" s="13">
        <v>4.9</v>
      </c>
      <c r="H838" s="8" t="str">
        <f t="shared" si="24"/>
        <v> </v>
      </c>
      <c r="I838" s="8">
        <f t="shared" si="25"/>
        <v>0</v>
      </c>
    </row>
    <row r="839" spans="1:9">
      <c r="A839" s="3">
        <v>43485.3717439611</v>
      </c>
      <c r="B839" s="12" t="s">
        <v>3</v>
      </c>
      <c r="C839" s="12" t="s">
        <v>33</v>
      </c>
      <c r="D839" s="12" t="s">
        <v>33</v>
      </c>
      <c r="E839" s="13">
        <v>6.4</v>
      </c>
      <c r="F839" s="13">
        <v>1.5</v>
      </c>
      <c r="G839" s="13">
        <v>4.9</v>
      </c>
      <c r="H839" s="8" t="str">
        <f t="shared" si="24"/>
        <v> </v>
      </c>
      <c r="I839" s="8">
        <f t="shared" si="25"/>
        <v>0</v>
      </c>
    </row>
    <row r="840" spans="1:9">
      <c r="A840" s="3">
        <v>43485.3749973464</v>
      </c>
      <c r="B840" s="12" t="s">
        <v>4</v>
      </c>
      <c r="C840" s="12" t="s">
        <v>5</v>
      </c>
      <c r="D840" s="12" t="s">
        <v>5</v>
      </c>
      <c r="E840" s="13">
        <v>14.75</v>
      </c>
      <c r="F840" s="13">
        <v>3.7</v>
      </c>
      <c r="G840" s="13">
        <v>11.05</v>
      </c>
      <c r="H840" s="8" t="str">
        <f t="shared" si="24"/>
        <v>L</v>
      </c>
      <c r="I840" s="8">
        <f t="shared" si="25"/>
        <v>3</v>
      </c>
    </row>
    <row r="841" spans="1:9">
      <c r="A841" s="3">
        <v>43485.3849714577</v>
      </c>
      <c r="B841" s="12" t="s">
        <v>2</v>
      </c>
      <c r="C841" s="12" t="s">
        <v>33</v>
      </c>
      <c r="D841" s="12" t="s">
        <v>33</v>
      </c>
      <c r="E841" s="13">
        <v>5.4</v>
      </c>
      <c r="F841" s="13">
        <v>1.2</v>
      </c>
      <c r="G841" s="13">
        <v>4.2</v>
      </c>
      <c r="H841" s="8" t="str">
        <f t="shared" si="24"/>
        <v> </v>
      </c>
      <c r="I841" s="8">
        <f t="shared" si="25"/>
        <v>0</v>
      </c>
    </row>
    <row r="842" spans="1:9">
      <c r="A842" s="3">
        <v>43485.3900535544</v>
      </c>
      <c r="B842" s="12" t="s">
        <v>3</v>
      </c>
      <c r="C842" s="12" t="s">
        <v>33</v>
      </c>
      <c r="D842" s="12" t="s">
        <v>33</v>
      </c>
      <c r="E842" s="13">
        <v>6.4</v>
      </c>
      <c r="F842" s="13">
        <v>1.5</v>
      </c>
      <c r="G842" s="13">
        <v>4.9</v>
      </c>
      <c r="H842" s="8" t="str">
        <f t="shared" si="24"/>
        <v> </v>
      </c>
      <c r="I842" s="8">
        <f t="shared" si="25"/>
        <v>0</v>
      </c>
    </row>
    <row r="843" spans="1:9">
      <c r="A843" s="3">
        <v>43485.3964064917</v>
      </c>
      <c r="B843" s="12" t="s">
        <v>3</v>
      </c>
      <c r="C843" s="12" t="s">
        <v>33</v>
      </c>
      <c r="D843" s="12" t="s">
        <v>33</v>
      </c>
      <c r="E843" s="13">
        <v>6.4</v>
      </c>
      <c r="F843" s="13">
        <v>1.5</v>
      </c>
      <c r="G843" s="13">
        <v>4.9</v>
      </c>
      <c r="H843" s="8" t="str">
        <f t="shared" si="24"/>
        <v> </v>
      </c>
      <c r="I843" s="8">
        <f t="shared" si="25"/>
        <v>0</v>
      </c>
    </row>
    <row r="844" spans="1:9">
      <c r="A844" s="3">
        <v>43485.3981356627</v>
      </c>
      <c r="B844" s="12" t="s">
        <v>3</v>
      </c>
      <c r="C844" s="12" t="s">
        <v>33</v>
      </c>
      <c r="D844" s="12" t="s">
        <v>33</v>
      </c>
      <c r="E844" s="13">
        <v>6.4</v>
      </c>
      <c r="F844" s="13">
        <v>1.5</v>
      </c>
      <c r="G844" s="13">
        <v>4.9</v>
      </c>
      <c r="H844" s="8" t="str">
        <f t="shared" ref="H844:H907" si="26">IF(C844="Yes",B844," ")</f>
        <v> </v>
      </c>
      <c r="I844" s="8">
        <f t="shared" ref="I844:I907" si="27">IF(H844="S",1,IF(H844="M",2,IF(H844="L",3,0)))</f>
        <v>0</v>
      </c>
    </row>
    <row r="845" spans="1:9">
      <c r="A845" s="3">
        <v>43485.4101585266</v>
      </c>
      <c r="B845" s="12" t="s">
        <v>3</v>
      </c>
      <c r="C845" s="12" t="s">
        <v>33</v>
      </c>
      <c r="D845" s="12" t="s">
        <v>33</v>
      </c>
      <c r="E845" s="13">
        <v>6.4</v>
      </c>
      <c r="F845" s="13">
        <v>1.5</v>
      </c>
      <c r="G845" s="13">
        <v>4.9</v>
      </c>
      <c r="H845" s="8" t="str">
        <f t="shared" si="26"/>
        <v> </v>
      </c>
      <c r="I845" s="8">
        <f t="shared" si="27"/>
        <v>0</v>
      </c>
    </row>
    <row r="846" spans="1:9">
      <c r="A846" s="3">
        <v>43485.413015456</v>
      </c>
      <c r="B846" s="12" t="s">
        <v>2</v>
      </c>
      <c r="C846" s="12" t="s">
        <v>5</v>
      </c>
      <c r="D846" s="12" t="s">
        <v>33</v>
      </c>
      <c r="E846" s="13">
        <v>5.4</v>
      </c>
      <c r="F846" s="13">
        <v>3.2</v>
      </c>
      <c r="G846" s="13">
        <v>2.2</v>
      </c>
      <c r="H846" s="8" t="str">
        <f t="shared" si="26"/>
        <v>S</v>
      </c>
      <c r="I846" s="8">
        <f t="shared" si="27"/>
        <v>1</v>
      </c>
    </row>
    <row r="847" spans="1:9">
      <c r="A847" s="3">
        <v>43485.4195922329</v>
      </c>
      <c r="B847" s="12" t="s">
        <v>4</v>
      </c>
      <c r="C847" s="12" t="s">
        <v>33</v>
      </c>
      <c r="D847" s="12" t="s">
        <v>5</v>
      </c>
      <c r="E847" s="13">
        <v>7.4</v>
      </c>
      <c r="F847" s="13">
        <v>1.7</v>
      </c>
      <c r="G847" s="13">
        <v>5.7</v>
      </c>
      <c r="H847" s="8" t="str">
        <f t="shared" si="26"/>
        <v> </v>
      </c>
      <c r="I847" s="8">
        <f t="shared" si="27"/>
        <v>0</v>
      </c>
    </row>
    <row r="848" spans="1:9">
      <c r="A848" s="3">
        <v>43485.4210848271</v>
      </c>
      <c r="B848" s="12" t="s">
        <v>2</v>
      </c>
      <c r="C848" s="12" t="s">
        <v>33</v>
      </c>
      <c r="D848" s="12" t="s">
        <v>33</v>
      </c>
      <c r="E848" s="13">
        <v>5.4</v>
      </c>
      <c r="F848" s="13">
        <v>1.2</v>
      </c>
      <c r="G848" s="13">
        <v>4.2</v>
      </c>
      <c r="H848" s="8" t="str">
        <f t="shared" si="26"/>
        <v> </v>
      </c>
      <c r="I848" s="8">
        <f t="shared" si="27"/>
        <v>0</v>
      </c>
    </row>
    <row r="849" spans="1:9">
      <c r="A849" s="3">
        <v>43485.4280761473</v>
      </c>
      <c r="B849" s="12" t="s">
        <v>3</v>
      </c>
      <c r="C849" s="12" t="s">
        <v>5</v>
      </c>
      <c r="D849" s="12" t="s">
        <v>33</v>
      </c>
      <c r="E849" s="13">
        <v>11.3</v>
      </c>
      <c r="F849" s="13">
        <v>3.5</v>
      </c>
      <c r="G849" s="13">
        <v>7.8</v>
      </c>
      <c r="H849" s="8" t="str">
        <f t="shared" si="26"/>
        <v>M</v>
      </c>
      <c r="I849" s="8">
        <f t="shared" si="27"/>
        <v>2</v>
      </c>
    </row>
    <row r="850" spans="1:9">
      <c r="A850" s="3">
        <v>43485.444021881</v>
      </c>
      <c r="B850" s="12" t="s">
        <v>2</v>
      </c>
      <c r="C850" s="12" t="s">
        <v>33</v>
      </c>
      <c r="D850" s="12" t="s">
        <v>33</v>
      </c>
      <c r="E850" s="13">
        <v>5.4</v>
      </c>
      <c r="F850" s="13">
        <v>1.2</v>
      </c>
      <c r="G850" s="13">
        <v>4.2</v>
      </c>
      <c r="H850" s="8" t="str">
        <f t="shared" si="26"/>
        <v> </v>
      </c>
      <c r="I850" s="8">
        <f t="shared" si="27"/>
        <v>0</v>
      </c>
    </row>
    <row r="851" spans="1:9">
      <c r="A851" s="3">
        <v>43485.4575725138</v>
      </c>
      <c r="B851" s="12" t="s">
        <v>2</v>
      </c>
      <c r="C851" s="12" t="s">
        <v>33</v>
      </c>
      <c r="D851" s="12" t="s">
        <v>33</v>
      </c>
      <c r="E851" s="13">
        <v>5.4</v>
      </c>
      <c r="F851" s="13">
        <v>1.2</v>
      </c>
      <c r="G851" s="13">
        <v>4.2</v>
      </c>
      <c r="H851" s="8" t="str">
        <f t="shared" si="26"/>
        <v> </v>
      </c>
      <c r="I851" s="8">
        <f t="shared" si="27"/>
        <v>0</v>
      </c>
    </row>
    <row r="852" spans="1:9">
      <c r="A852" s="3">
        <v>43485.4672082545</v>
      </c>
      <c r="B852" s="12" t="s">
        <v>3</v>
      </c>
      <c r="C852" s="12" t="s">
        <v>33</v>
      </c>
      <c r="D852" s="12" t="s">
        <v>33</v>
      </c>
      <c r="E852" s="13">
        <v>6.4</v>
      </c>
      <c r="F852" s="13">
        <v>1.5</v>
      </c>
      <c r="G852" s="13">
        <v>4.9</v>
      </c>
      <c r="H852" s="8" t="str">
        <f t="shared" si="26"/>
        <v> </v>
      </c>
      <c r="I852" s="8">
        <f t="shared" si="27"/>
        <v>0</v>
      </c>
    </row>
    <row r="853" spans="1:9">
      <c r="A853" s="3">
        <v>43485.4682738587</v>
      </c>
      <c r="B853" s="12" t="s">
        <v>4</v>
      </c>
      <c r="C853" s="12" t="s">
        <v>33</v>
      </c>
      <c r="D853" s="12" t="s">
        <v>5</v>
      </c>
      <c r="E853" s="13">
        <v>7.4</v>
      </c>
      <c r="F853" s="13">
        <v>1.7</v>
      </c>
      <c r="G853" s="13">
        <v>5.7</v>
      </c>
      <c r="H853" s="8" t="str">
        <f t="shared" si="26"/>
        <v> </v>
      </c>
      <c r="I853" s="8">
        <f t="shared" si="27"/>
        <v>0</v>
      </c>
    </row>
    <row r="854" spans="1:9">
      <c r="A854" s="3">
        <v>43485.4733989474</v>
      </c>
      <c r="B854" s="12" t="s">
        <v>3</v>
      </c>
      <c r="C854" s="12" t="s">
        <v>33</v>
      </c>
      <c r="D854" s="12" t="s">
        <v>33</v>
      </c>
      <c r="E854" s="13">
        <v>6.4</v>
      </c>
      <c r="F854" s="13">
        <v>1.5</v>
      </c>
      <c r="G854" s="13">
        <v>4.9</v>
      </c>
      <c r="H854" s="8" t="str">
        <f t="shared" si="26"/>
        <v> </v>
      </c>
      <c r="I854" s="8">
        <f t="shared" si="27"/>
        <v>0</v>
      </c>
    </row>
    <row r="855" spans="1:9">
      <c r="A855" s="3">
        <v>43485.4877862197</v>
      </c>
      <c r="B855" s="12" t="s">
        <v>3</v>
      </c>
      <c r="C855" s="12" t="s">
        <v>33</v>
      </c>
      <c r="D855" s="12" t="s">
        <v>33</v>
      </c>
      <c r="E855" s="13">
        <v>6.4</v>
      </c>
      <c r="F855" s="13">
        <v>1.5</v>
      </c>
      <c r="G855" s="13">
        <v>4.9</v>
      </c>
      <c r="H855" s="8" t="str">
        <f t="shared" si="26"/>
        <v> </v>
      </c>
      <c r="I855" s="8">
        <f t="shared" si="27"/>
        <v>0</v>
      </c>
    </row>
    <row r="856" spans="1:9">
      <c r="A856" s="3">
        <v>43485.4992801423</v>
      </c>
      <c r="B856" s="12" t="s">
        <v>4</v>
      </c>
      <c r="C856" s="12" t="s">
        <v>33</v>
      </c>
      <c r="D856" s="12" t="s">
        <v>33</v>
      </c>
      <c r="E856" s="13">
        <v>7.4</v>
      </c>
      <c r="F856" s="13">
        <v>1.7</v>
      </c>
      <c r="G856" s="13">
        <v>5.7</v>
      </c>
      <c r="H856" s="8" t="str">
        <f t="shared" si="26"/>
        <v> </v>
      </c>
      <c r="I856" s="8">
        <f t="shared" si="27"/>
        <v>0</v>
      </c>
    </row>
    <row r="857" spans="1:9">
      <c r="A857" s="3">
        <v>43485.5028589699</v>
      </c>
      <c r="B857" s="12" t="s">
        <v>3</v>
      </c>
      <c r="C857" s="12" t="s">
        <v>33</v>
      </c>
      <c r="D857" s="12" t="s">
        <v>33</v>
      </c>
      <c r="E857" s="13">
        <v>6.4</v>
      </c>
      <c r="F857" s="13">
        <v>1.5</v>
      </c>
      <c r="G857" s="13">
        <v>4.9</v>
      </c>
      <c r="H857" s="8" t="str">
        <f t="shared" si="26"/>
        <v> </v>
      </c>
      <c r="I857" s="8">
        <f t="shared" si="27"/>
        <v>0</v>
      </c>
    </row>
    <row r="858" spans="1:9">
      <c r="A858" s="3">
        <v>43485.5126015596</v>
      </c>
      <c r="B858" s="12" t="s">
        <v>3</v>
      </c>
      <c r="C858" s="12" t="s">
        <v>5</v>
      </c>
      <c r="D858" s="12" t="s">
        <v>33</v>
      </c>
      <c r="E858" s="13">
        <v>11.3</v>
      </c>
      <c r="F858" s="13">
        <v>3.5</v>
      </c>
      <c r="G858" s="13">
        <v>7.8</v>
      </c>
      <c r="H858" s="8" t="str">
        <f t="shared" si="26"/>
        <v>M</v>
      </c>
      <c r="I858" s="8">
        <f t="shared" si="27"/>
        <v>2</v>
      </c>
    </row>
    <row r="859" spans="1:9">
      <c r="A859" s="3">
        <v>43485.5163771914</v>
      </c>
      <c r="B859" s="12" t="s">
        <v>3</v>
      </c>
      <c r="C859" s="12" t="s">
        <v>33</v>
      </c>
      <c r="D859" s="12" t="s">
        <v>33</v>
      </c>
      <c r="E859" s="13">
        <v>6.4</v>
      </c>
      <c r="F859" s="13">
        <v>1.5</v>
      </c>
      <c r="G859" s="13">
        <v>4.9</v>
      </c>
      <c r="H859" s="8" t="str">
        <f t="shared" si="26"/>
        <v> </v>
      </c>
      <c r="I859" s="8">
        <f t="shared" si="27"/>
        <v>0</v>
      </c>
    </row>
    <row r="860" spans="1:9">
      <c r="A860" s="3">
        <v>43485.519189461</v>
      </c>
      <c r="B860" s="12" t="s">
        <v>4</v>
      </c>
      <c r="C860" s="12" t="s">
        <v>33</v>
      </c>
      <c r="D860" s="12" t="s">
        <v>33</v>
      </c>
      <c r="E860" s="13">
        <v>7.4</v>
      </c>
      <c r="F860" s="13">
        <v>1.7</v>
      </c>
      <c r="G860" s="13">
        <v>5.7</v>
      </c>
      <c r="H860" s="8" t="str">
        <f t="shared" si="26"/>
        <v> </v>
      </c>
      <c r="I860" s="8">
        <f t="shared" si="27"/>
        <v>0</v>
      </c>
    </row>
    <row r="861" spans="1:9">
      <c r="A861" s="3">
        <v>43485.5397843987</v>
      </c>
      <c r="B861" s="12" t="s">
        <v>3</v>
      </c>
      <c r="C861" s="12" t="s">
        <v>33</v>
      </c>
      <c r="D861" s="12" t="s">
        <v>33</v>
      </c>
      <c r="E861" s="13">
        <v>6.4</v>
      </c>
      <c r="F861" s="13">
        <v>1.5</v>
      </c>
      <c r="G861" s="13">
        <v>4.9</v>
      </c>
      <c r="H861" s="8" t="str">
        <f t="shared" si="26"/>
        <v> </v>
      </c>
      <c r="I861" s="8">
        <f t="shared" si="27"/>
        <v>0</v>
      </c>
    </row>
    <row r="862" spans="1:9">
      <c r="A862" s="3">
        <v>43485.5488402278</v>
      </c>
      <c r="B862" s="12" t="s">
        <v>3</v>
      </c>
      <c r="C862" s="12" t="s">
        <v>33</v>
      </c>
      <c r="D862" s="12" t="s">
        <v>33</v>
      </c>
      <c r="E862" s="13">
        <v>6.4</v>
      </c>
      <c r="F862" s="13">
        <v>1.5</v>
      </c>
      <c r="G862" s="13">
        <v>4.9</v>
      </c>
      <c r="H862" s="8" t="str">
        <f t="shared" si="26"/>
        <v> </v>
      </c>
      <c r="I862" s="8">
        <f t="shared" si="27"/>
        <v>0</v>
      </c>
    </row>
    <row r="863" spans="1:9">
      <c r="A863" s="3">
        <v>43485.559863699</v>
      </c>
      <c r="B863" s="12" t="s">
        <v>3</v>
      </c>
      <c r="C863" s="12" t="s">
        <v>5</v>
      </c>
      <c r="D863" s="12" t="s">
        <v>33</v>
      </c>
      <c r="E863" s="13">
        <v>11.3</v>
      </c>
      <c r="F863" s="13">
        <v>3.5</v>
      </c>
      <c r="G863" s="13">
        <v>7.8</v>
      </c>
      <c r="H863" s="8" t="str">
        <f t="shared" si="26"/>
        <v>M</v>
      </c>
      <c r="I863" s="8">
        <f t="shared" si="27"/>
        <v>2</v>
      </c>
    </row>
    <row r="864" spans="1:9">
      <c r="A864" s="3">
        <v>43485.5662288093</v>
      </c>
      <c r="B864" s="12" t="s">
        <v>2</v>
      </c>
      <c r="C864" s="12" t="s">
        <v>33</v>
      </c>
      <c r="D864" s="12" t="s">
        <v>33</v>
      </c>
      <c r="E864" s="13">
        <v>5.4</v>
      </c>
      <c r="F864" s="13">
        <v>1.2</v>
      </c>
      <c r="G864" s="13">
        <v>4.2</v>
      </c>
      <c r="H864" s="8" t="str">
        <f t="shared" si="26"/>
        <v> </v>
      </c>
      <c r="I864" s="8">
        <f t="shared" si="27"/>
        <v>0</v>
      </c>
    </row>
    <row r="865" spans="1:9">
      <c r="A865" s="3">
        <v>43485.5862051524</v>
      </c>
      <c r="B865" s="12" t="s">
        <v>3</v>
      </c>
      <c r="C865" s="12" t="s">
        <v>33</v>
      </c>
      <c r="D865" s="12" t="s">
        <v>33</v>
      </c>
      <c r="E865" s="13">
        <v>6.4</v>
      </c>
      <c r="F865" s="13">
        <v>1.5</v>
      </c>
      <c r="G865" s="13">
        <v>4.9</v>
      </c>
      <c r="H865" s="8" t="str">
        <f t="shared" si="26"/>
        <v> </v>
      </c>
      <c r="I865" s="8">
        <f t="shared" si="27"/>
        <v>0</v>
      </c>
    </row>
    <row r="866" spans="1:9">
      <c r="A866" s="3">
        <v>43485.6140784949</v>
      </c>
      <c r="B866" s="12" t="s">
        <v>4</v>
      </c>
      <c r="C866" s="12" t="s">
        <v>33</v>
      </c>
      <c r="D866" s="12" t="s">
        <v>5</v>
      </c>
      <c r="E866" s="13">
        <v>7.4</v>
      </c>
      <c r="F866" s="13">
        <v>1.7</v>
      </c>
      <c r="G866" s="13">
        <v>5.7</v>
      </c>
      <c r="H866" s="8" t="str">
        <f t="shared" si="26"/>
        <v> </v>
      </c>
      <c r="I866" s="8">
        <f t="shared" si="27"/>
        <v>0</v>
      </c>
    </row>
    <row r="867" spans="1:9">
      <c r="A867" s="3">
        <v>43485.6151846589</v>
      </c>
      <c r="B867" s="12" t="s">
        <v>3</v>
      </c>
      <c r="C867" s="12" t="s">
        <v>5</v>
      </c>
      <c r="D867" s="12" t="s">
        <v>33</v>
      </c>
      <c r="E867" s="13">
        <v>11.3</v>
      </c>
      <c r="F867" s="13">
        <v>3.5</v>
      </c>
      <c r="G867" s="13">
        <v>7.8</v>
      </c>
      <c r="H867" s="8" t="str">
        <f t="shared" si="26"/>
        <v>M</v>
      </c>
      <c r="I867" s="8">
        <f t="shared" si="27"/>
        <v>2</v>
      </c>
    </row>
    <row r="868" spans="1:9">
      <c r="A868" s="3">
        <v>43485.617036319</v>
      </c>
      <c r="B868" s="12" t="s">
        <v>3</v>
      </c>
      <c r="C868" s="12" t="s">
        <v>5</v>
      </c>
      <c r="D868" s="12" t="s">
        <v>33</v>
      </c>
      <c r="E868" s="13">
        <v>11.3</v>
      </c>
      <c r="F868" s="13">
        <v>3.5</v>
      </c>
      <c r="G868" s="13">
        <v>7.8</v>
      </c>
      <c r="H868" s="8" t="str">
        <f t="shared" si="26"/>
        <v>M</v>
      </c>
      <c r="I868" s="8">
        <f t="shared" si="27"/>
        <v>2</v>
      </c>
    </row>
    <row r="869" spans="1:9">
      <c r="A869" s="3">
        <v>43485.6232286536</v>
      </c>
      <c r="B869" s="12" t="s">
        <v>4</v>
      </c>
      <c r="C869" s="12" t="s">
        <v>33</v>
      </c>
      <c r="D869" s="12" t="s">
        <v>5</v>
      </c>
      <c r="E869" s="13">
        <v>7.4</v>
      </c>
      <c r="F869" s="13">
        <v>1.7</v>
      </c>
      <c r="G869" s="13">
        <v>5.7</v>
      </c>
      <c r="H869" s="8" t="str">
        <f t="shared" si="26"/>
        <v> </v>
      </c>
      <c r="I869" s="8">
        <f t="shared" si="27"/>
        <v>0</v>
      </c>
    </row>
    <row r="870" spans="1:9">
      <c r="A870" s="3">
        <v>43485.6258256842</v>
      </c>
      <c r="B870" s="12" t="s">
        <v>4</v>
      </c>
      <c r="C870" s="12" t="s">
        <v>5</v>
      </c>
      <c r="D870" s="12" t="s">
        <v>5</v>
      </c>
      <c r="E870" s="13">
        <v>14.75</v>
      </c>
      <c r="F870" s="13">
        <v>3.7</v>
      </c>
      <c r="G870" s="13">
        <v>11.05</v>
      </c>
      <c r="H870" s="8" t="str">
        <f t="shared" si="26"/>
        <v>L</v>
      </c>
      <c r="I870" s="8">
        <f t="shared" si="27"/>
        <v>3</v>
      </c>
    </row>
    <row r="871" spans="1:9">
      <c r="A871" s="3">
        <v>43485.6262798977</v>
      </c>
      <c r="B871" s="12" t="s">
        <v>3</v>
      </c>
      <c r="C871" s="12" t="s">
        <v>5</v>
      </c>
      <c r="D871" s="12" t="s">
        <v>33</v>
      </c>
      <c r="E871" s="13">
        <v>11.3</v>
      </c>
      <c r="F871" s="13">
        <v>3.5</v>
      </c>
      <c r="G871" s="13">
        <v>7.8</v>
      </c>
      <c r="H871" s="8" t="str">
        <f t="shared" si="26"/>
        <v>M</v>
      </c>
      <c r="I871" s="8">
        <f t="shared" si="27"/>
        <v>2</v>
      </c>
    </row>
    <row r="872" spans="1:9">
      <c r="A872" s="3">
        <v>43485.6287845187</v>
      </c>
      <c r="B872" s="12" t="s">
        <v>4</v>
      </c>
      <c r="C872" s="12" t="s">
        <v>5</v>
      </c>
      <c r="D872" s="12" t="s">
        <v>5</v>
      </c>
      <c r="E872" s="13">
        <v>14.75</v>
      </c>
      <c r="F872" s="13">
        <v>3.7</v>
      </c>
      <c r="G872" s="13">
        <v>11.05</v>
      </c>
      <c r="H872" s="8" t="str">
        <f t="shared" si="26"/>
        <v>L</v>
      </c>
      <c r="I872" s="8">
        <f t="shared" si="27"/>
        <v>3</v>
      </c>
    </row>
    <row r="873" spans="1:9">
      <c r="A873" s="3">
        <v>43485.6298218749</v>
      </c>
      <c r="B873" s="12" t="s">
        <v>3</v>
      </c>
      <c r="C873" s="12" t="s">
        <v>33</v>
      </c>
      <c r="D873" s="12" t="s">
        <v>33</v>
      </c>
      <c r="E873" s="13">
        <v>6.4</v>
      </c>
      <c r="F873" s="13">
        <v>1.5</v>
      </c>
      <c r="G873" s="13">
        <v>4.9</v>
      </c>
      <c r="H873" s="8" t="str">
        <f t="shared" si="26"/>
        <v> </v>
      </c>
      <c r="I873" s="8">
        <f t="shared" si="27"/>
        <v>0</v>
      </c>
    </row>
    <row r="874" spans="1:9">
      <c r="A874" s="3">
        <v>43485.6303238512</v>
      </c>
      <c r="B874" s="12" t="s">
        <v>3</v>
      </c>
      <c r="C874" s="12" t="s">
        <v>33</v>
      </c>
      <c r="D874" s="12" t="s">
        <v>33</v>
      </c>
      <c r="E874" s="13">
        <v>6.4</v>
      </c>
      <c r="F874" s="13">
        <v>1.5</v>
      </c>
      <c r="G874" s="13">
        <v>4.9</v>
      </c>
      <c r="H874" s="8" t="str">
        <f t="shared" si="26"/>
        <v> </v>
      </c>
      <c r="I874" s="8">
        <f t="shared" si="27"/>
        <v>0</v>
      </c>
    </row>
    <row r="875" spans="1:9">
      <c r="A875" s="3">
        <v>43485.6433652759</v>
      </c>
      <c r="B875" s="12" t="s">
        <v>3</v>
      </c>
      <c r="C875" s="12" t="s">
        <v>33</v>
      </c>
      <c r="D875" s="12" t="s">
        <v>33</v>
      </c>
      <c r="E875" s="13">
        <v>6.4</v>
      </c>
      <c r="F875" s="13">
        <v>1.5</v>
      </c>
      <c r="G875" s="13">
        <v>4.9</v>
      </c>
      <c r="H875" s="8" t="str">
        <f t="shared" si="26"/>
        <v> </v>
      </c>
      <c r="I875" s="8">
        <f t="shared" si="27"/>
        <v>0</v>
      </c>
    </row>
    <row r="876" spans="1:9">
      <c r="A876" s="3">
        <v>43485.6438027135</v>
      </c>
      <c r="B876" s="12" t="s">
        <v>3</v>
      </c>
      <c r="C876" s="12" t="s">
        <v>33</v>
      </c>
      <c r="D876" s="12" t="s">
        <v>33</v>
      </c>
      <c r="E876" s="13">
        <v>6.4</v>
      </c>
      <c r="F876" s="13">
        <v>1.5</v>
      </c>
      <c r="G876" s="13">
        <v>4.9</v>
      </c>
      <c r="H876" s="8" t="str">
        <f t="shared" si="26"/>
        <v> </v>
      </c>
      <c r="I876" s="8">
        <f t="shared" si="27"/>
        <v>0</v>
      </c>
    </row>
    <row r="877" spans="1:9">
      <c r="A877" s="3">
        <v>43485.6494720795</v>
      </c>
      <c r="B877" s="12" t="s">
        <v>3</v>
      </c>
      <c r="C877" s="12" t="s">
        <v>33</v>
      </c>
      <c r="D877" s="12" t="s">
        <v>33</v>
      </c>
      <c r="E877" s="13">
        <v>6.4</v>
      </c>
      <c r="F877" s="13">
        <v>1.5</v>
      </c>
      <c r="G877" s="13">
        <v>4.9</v>
      </c>
      <c r="H877" s="8" t="str">
        <f t="shared" si="26"/>
        <v> </v>
      </c>
      <c r="I877" s="8">
        <f t="shared" si="27"/>
        <v>0</v>
      </c>
    </row>
    <row r="878" spans="1:9">
      <c r="A878" s="3">
        <v>43485.6595710377</v>
      </c>
      <c r="B878" s="12" t="s">
        <v>3</v>
      </c>
      <c r="C878" s="12" t="s">
        <v>33</v>
      </c>
      <c r="D878" s="12" t="s">
        <v>33</v>
      </c>
      <c r="E878" s="13">
        <v>6.4</v>
      </c>
      <c r="F878" s="13">
        <v>1.5</v>
      </c>
      <c r="G878" s="13">
        <v>4.9</v>
      </c>
      <c r="H878" s="8" t="str">
        <f t="shared" si="26"/>
        <v> </v>
      </c>
      <c r="I878" s="8">
        <f t="shared" si="27"/>
        <v>0</v>
      </c>
    </row>
    <row r="879" spans="1:9">
      <c r="A879" s="3">
        <v>43485.6647487984</v>
      </c>
      <c r="B879" s="12" t="s">
        <v>4</v>
      </c>
      <c r="C879" s="12" t="s">
        <v>33</v>
      </c>
      <c r="D879" s="12" t="s">
        <v>5</v>
      </c>
      <c r="E879" s="13">
        <v>7.4</v>
      </c>
      <c r="F879" s="13">
        <v>1.7</v>
      </c>
      <c r="G879" s="13">
        <v>5.7</v>
      </c>
      <c r="H879" s="8" t="str">
        <f t="shared" si="26"/>
        <v> </v>
      </c>
      <c r="I879" s="8">
        <f t="shared" si="27"/>
        <v>0</v>
      </c>
    </row>
    <row r="880" spans="1:9">
      <c r="A880" s="3">
        <v>43485.6685516946</v>
      </c>
      <c r="B880" s="12" t="s">
        <v>3</v>
      </c>
      <c r="C880" s="12" t="s">
        <v>33</v>
      </c>
      <c r="D880" s="12" t="s">
        <v>33</v>
      </c>
      <c r="E880" s="13">
        <v>6.4</v>
      </c>
      <c r="F880" s="13">
        <v>1.5</v>
      </c>
      <c r="G880" s="13">
        <v>4.9</v>
      </c>
      <c r="H880" s="8" t="str">
        <f t="shared" si="26"/>
        <v> </v>
      </c>
      <c r="I880" s="8">
        <f t="shared" si="27"/>
        <v>0</v>
      </c>
    </row>
    <row r="881" spans="1:9">
      <c r="A881" s="3">
        <v>43485.6738299783</v>
      </c>
      <c r="B881" s="12" t="s">
        <v>3</v>
      </c>
      <c r="C881" s="12" t="s">
        <v>5</v>
      </c>
      <c r="D881" s="12" t="s">
        <v>33</v>
      </c>
      <c r="E881" s="13">
        <v>11.3</v>
      </c>
      <c r="F881" s="13">
        <v>3.5</v>
      </c>
      <c r="G881" s="13">
        <v>7.8</v>
      </c>
      <c r="H881" s="8" t="str">
        <f t="shared" si="26"/>
        <v>M</v>
      </c>
      <c r="I881" s="8">
        <f t="shared" si="27"/>
        <v>2</v>
      </c>
    </row>
    <row r="882" spans="1:9">
      <c r="A882" s="3">
        <v>43485.6759507053</v>
      </c>
      <c r="B882" s="12" t="s">
        <v>4</v>
      </c>
      <c r="C882" s="12" t="s">
        <v>33</v>
      </c>
      <c r="D882" s="12" t="s">
        <v>33</v>
      </c>
      <c r="E882" s="13">
        <v>7.4</v>
      </c>
      <c r="F882" s="13">
        <v>1.7</v>
      </c>
      <c r="G882" s="13">
        <v>5.7</v>
      </c>
      <c r="H882" s="8" t="str">
        <f t="shared" si="26"/>
        <v> </v>
      </c>
      <c r="I882" s="8">
        <f t="shared" si="27"/>
        <v>0</v>
      </c>
    </row>
    <row r="883" spans="1:9">
      <c r="A883" s="3">
        <v>43485.684117429</v>
      </c>
      <c r="B883" s="12" t="s">
        <v>3</v>
      </c>
      <c r="C883" s="12" t="s">
        <v>33</v>
      </c>
      <c r="D883" s="12" t="s">
        <v>33</v>
      </c>
      <c r="E883" s="13">
        <v>6.4</v>
      </c>
      <c r="F883" s="13">
        <v>1.5</v>
      </c>
      <c r="G883" s="13">
        <v>4.9</v>
      </c>
      <c r="H883" s="8" t="str">
        <f t="shared" si="26"/>
        <v> </v>
      </c>
      <c r="I883" s="8">
        <f t="shared" si="27"/>
        <v>0</v>
      </c>
    </row>
    <row r="884" spans="1:9">
      <c r="A884" s="3">
        <v>43485.6910295379</v>
      </c>
      <c r="B884" s="12" t="s">
        <v>4</v>
      </c>
      <c r="C884" s="12" t="s">
        <v>33</v>
      </c>
      <c r="D884" s="12" t="s">
        <v>33</v>
      </c>
      <c r="E884" s="13">
        <v>7.4</v>
      </c>
      <c r="F884" s="13">
        <v>1.7</v>
      </c>
      <c r="G884" s="13">
        <v>5.7</v>
      </c>
      <c r="H884" s="8" t="str">
        <f t="shared" si="26"/>
        <v> </v>
      </c>
      <c r="I884" s="8">
        <f t="shared" si="27"/>
        <v>0</v>
      </c>
    </row>
    <row r="885" spans="1:9">
      <c r="A885" s="3">
        <v>43485.6949705302</v>
      </c>
      <c r="B885" s="12" t="s">
        <v>3</v>
      </c>
      <c r="C885" s="12" t="s">
        <v>5</v>
      </c>
      <c r="D885" s="12" t="s">
        <v>33</v>
      </c>
      <c r="E885" s="13">
        <v>11.3</v>
      </c>
      <c r="F885" s="13">
        <v>3.5</v>
      </c>
      <c r="G885" s="13">
        <v>7.8</v>
      </c>
      <c r="H885" s="8" t="str">
        <f t="shared" si="26"/>
        <v>M</v>
      </c>
      <c r="I885" s="8">
        <f t="shared" si="27"/>
        <v>2</v>
      </c>
    </row>
    <row r="886" spans="1:9">
      <c r="A886" s="3">
        <v>43485.7008167247</v>
      </c>
      <c r="B886" s="12" t="s">
        <v>4</v>
      </c>
      <c r="C886" s="12" t="s">
        <v>33</v>
      </c>
      <c r="D886" s="12" t="s">
        <v>5</v>
      </c>
      <c r="E886" s="13">
        <v>7.4</v>
      </c>
      <c r="F886" s="13">
        <v>1.7</v>
      </c>
      <c r="G886" s="13">
        <v>5.7</v>
      </c>
      <c r="H886" s="8" t="str">
        <f t="shared" si="26"/>
        <v> </v>
      </c>
      <c r="I886" s="8">
        <f t="shared" si="27"/>
        <v>0</v>
      </c>
    </row>
    <row r="887" spans="1:9">
      <c r="A887" s="3">
        <v>43485.7071879256</v>
      </c>
      <c r="B887" s="12" t="s">
        <v>4</v>
      </c>
      <c r="C887" s="12" t="s">
        <v>33</v>
      </c>
      <c r="D887" s="12" t="s">
        <v>5</v>
      </c>
      <c r="E887" s="13">
        <v>7.4</v>
      </c>
      <c r="F887" s="13">
        <v>1.7</v>
      </c>
      <c r="G887" s="13">
        <v>5.7</v>
      </c>
      <c r="H887" s="8" t="str">
        <f t="shared" si="26"/>
        <v> </v>
      </c>
      <c r="I887" s="8">
        <f t="shared" si="27"/>
        <v>0</v>
      </c>
    </row>
    <row r="888" spans="1:9">
      <c r="A888" s="3">
        <v>43485.7072089837</v>
      </c>
      <c r="B888" s="12" t="s">
        <v>2</v>
      </c>
      <c r="C888" s="12" t="s">
        <v>33</v>
      </c>
      <c r="D888" s="12" t="s">
        <v>33</v>
      </c>
      <c r="E888" s="13">
        <v>5.4</v>
      </c>
      <c r="F888" s="13">
        <v>1.2</v>
      </c>
      <c r="G888" s="13">
        <v>4.2</v>
      </c>
      <c r="H888" s="8" t="str">
        <f t="shared" si="26"/>
        <v> </v>
      </c>
      <c r="I888" s="8">
        <f t="shared" si="27"/>
        <v>0</v>
      </c>
    </row>
    <row r="889" spans="1:9">
      <c r="A889" s="3">
        <v>43485.7203297714</v>
      </c>
      <c r="B889" s="12" t="s">
        <v>3</v>
      </c>
      <c r="C889" s="12" t="s">
        <v>33</v>
      </c>
      <c r="D889" s="12" t="s">
        <v>33</v>
      </c>
      <c r="E889" s="13">
        <v>6.4</v>
      </c>
      <c r="F889" s="13">
        <v>1.5</v>
      </c>
      <c r="G889" s="13">
        <v>4.9</v>
      </c>
      <c r="H889" s="8" t="str">
        <f t="shared" si="26"/>
        <v> </v>
      </c>
      <c r="I889" s="8">
        <f t="shared" si="27"/>
        <v>0</v>
      </c>
    </row>
    <row r="890" spans="1:9">
      <c r="A890" s="3">
        <v>43485.7241359958</v>
      </c>
      <c r="B890" s="12" t="s">
        <v>3</v>
      </c>
      <c r="C890" s="12" t="s">
        <v>33</v>
      </c>
      <c r="D890" s="12" t="s">
        <v>33</v>
      </c>
      <c r="E890" s="13">
        <v>6.4</v>
      </c>
      <c r="F890" s="13">
        <v>1.5</v>
      </c>
      <c r="G890" s="13">
        <v>4.9</v>
      </c>
      <c r="H890" s="8" t="str">
        <f t="shared" si="26"/>
        <v> </v>
      </c>
      <c r="I890" s="8">
        <f t="shared" si="27"/>
        <v>0</v>
      </c>
    </row>
    <row r="891" spans="1:9">
      <c r="A891" s="3">
        <v>43485.7327954474</v>
      </c>
      <c r="B891" s="12" t="s">
        <v>3</v>
      </c>
      <c r="C891" s="12" t="s">
        <v>33</v>
      </c>
      <c r="D891" s="12" t="s">
        <v>33</v>
      </c>
      <c r="E891" s="13">
        <v>6.4</v>
      </c>
      <c r="F891" s="13">
        <v>1.5</v>
      </c>
      <c r="G891" s="13">
        <v>4.9</v>
      </c>
      <c r="H891" s="8" t="str">
        <f t="shared" si="26"/>
        <v> </v>
      </c>
      <c r="I891" s="8">
        <f t="shared" si="27"/>
        <v>0</v>
      </c>
    </row>
    <row r="892" spans="1:9">
      <c r="A892" s="3">
        <v>43485.7350883325</v>
      </c>
      <c r="B892" s="12" t="s">
        <v>2</v>
      </c>
      <c r="C892" s="12" t="s">
        <v>5</v>
      </c>
      <c r="D892" s="12" t="s">
        <v>33</v>
      </c>
      <c r="E892" s="13">
        <v>5.4</v>
      </c>
      <c r="F892" s="13">
        <v>3.2</v>
      </c>
      <c r="G892" s="13">
        <v>2.2</v>
      </c>
      <c r="H892" s="8" t="str">
        <f t="shared" si="26"/>
        <v>S</v>
      </c>
      <c r="I892" s="8">
        <f t="shared" si="27"/>
        <v>1</v>
      </c>
    </row>
    <row r="893" spans="1:9">
      <c r="A893" s="3">
        <v>43485.7390667439</v>
      </c>
      <c r="B893" s="12" t="s">
        <v>2</v>
      </c>
      <c r="C893" s="12" t="s">
        <v>5</v>
      </c>
      <c r="D893" s="12" t="s">
        <v>33</v>
      </c>
      <c r="E893" s="13">
        <v>5.4</v>
      </c>
      <c r="F893" s="13">
        <v>3.2</v>
      </c>
      <c r="G893" s="13">
        <v>2.2</v>
      </c>
      <c r="H893" s="8" t="str">
        <f t="shared" si="26"/>
        <v>S</v>
      </c>
      <c r="I893" s="8">
        <f t="shared" si="27"/>
        <v>1</v>
      </c>
    </row>
    <row r="894" spans="1:9">
      <c r="A894" s="3">
        <v>43485.7426596488</v>
      </c>
      <c r="B894" s="12" t="s">
        <v>4</v>
      </c>
      <c r="C894" s="12" t="s">
        <v>5</v>
      </c>
      <c r="D894" s="12" t="s">
        <v>5</v>
      </c>
      <c r="E894" s="13">
        <v>14.75</v>
      </c>
      <c r="F894" s="13">
        <v>3.7</v>
      </c>
      <c r="G894" s="13">
        <v>11.05</v>
      </c>
      <c r="H894" s="8" t="str">
        <f t="shared" si="26"/>
        <v>L</v>
      </c>
      <c r="I894" s="8">
        <f t="shared" si="27"/>
        <v>3</v>
      </c>
    </row>
    <row r="895" spans="1:9">
      <c r="A895" s="3">
        <v>43485.7434275435</v>
      </c>
      <c r="B895" s="12" t="s">
        <v>4</v>
      </c>
      <c r="C895" s="12" t="s">
        <v>5</v>
      </c>
      <c r="D895" s="12" t="s">
        <v>5</v>
      </c>
      <c r="E895" s="13">
        <v>14.75</v>
      </c>
      <c r="F895" s="13">
        <v>3.7</v>
      </c>
      <c r="G895" s="13">
        <v>11.05</v>
      </c>
      <c r="H895" s="8" t="str">
        <f t="shared" si="26"/>
        <v>L</v>
      </c>
      <c r="I895" s="8">
        <f t="shared" si="27"/>
        <v>3</v>
      </c>
    </row>
    <row r="896" spans="1:9">
      <c r="A896" s="3">
        <v>43485.7587001626</v>
      </c>
      <c r="B896" s="12" t="s">
        <v>3</v>
      </c>
      <c r="C896" s="12" t="s">
        <v>33</v>
      </c>
      <c r="D896" s="12" t="s">
        <v>33</v>
      </c>
      <c r="E896" s="13">
        <v>6.4</v>
      </c>
      <c r="F896" s="13">
        <v>1.5</v>
      </c>
      <c r="G896" s="13">
        <v>4.9</v>
      </c>
      <c r="H896" s="8" t="str">
        <f t="shared" si="26"/>
        <v> </v>
      </c>
      <c r="I896" s="8">
        <f t="shared" si="27"/>
        <v>0</v>
      </c>
    </row>
    <row r="897" spans="1:9">
      <c r="A897" s="3">
        <v>43485.7797297522</v>
      </c>
      <c r="B897" s="12" t="s">
        <v>4</v>
      </c>
      <c r="C897" s="12" t="s">
        <v>33</v>
      </c>
      <c r="D897" s="12" t="s">
        <v>33</v>
      </c>
      <c r="E897" s="13">
        <v>7.4</v>
      </c>
      <c r="F897" s="13">
        <v>1.7</v>
      </c>
      <c r="G897" s="13">
        <v>5.7</v>
      </c>
      <c r="H897" s="8" t="str">
        <f t="shared" si="26"/>
        <v> </v>
      </c>
      <c r="I897" s="8">
        <f t="shared" si="27"/>
        <v>0</v>
      </c>
    </row>
    <row r="898" spans="1:9">
      <c r="A898" s="3">
        <v>43485.792521981</v>
      </c>
      <c r="B898" s="12" t="s">
        <v>2</v>
      </c>
      <c r="C898" s="12" t="s">
        <v>33</v>
      </c>
      <c r="D898" s="12" t="s">
        <v>33</v>
      </c>
      <c r="E898" s="13">
        <v>5.4</v>
      </c>
      <c r="F898" s="13">
        <v>1.2</v>
      </c>
      <c r="G898" s="13">
        <v>4.2</v>
      </c>
      <c r="H898" s="8" t="str">
        <f t="shared" si="26"/>
        <v> </v>
      </c>
      <c r="I898" s="8">
        <f t="shared" si="27"/>
        <v>0</v>
      </c>
    </row>
    <row r="899" spans="1:9">
      <c r="A899" s="3">
        <v>43485.7926364135</v>
      </c>
      <c r="B899" s="12" t="s">
        <v>4</v>
      </c>
      <c r="C899" s="12" t="s">
        <v>5</v>
      </c>
      <c r="D899" s="12" t="s">
        <v>33</v>
      </c>
      <c r="E899" s="13">
        <v>12.3</v>
      </c>
      <c r="F899" s="13">
        <v>3.7</v>
      </c>
      <c r="G899" s="13">
        <v>8.6</v>
      </c>
      <c r="H899" s="8" t="str">
        <f t="shared" si="26"/>
        <v>L</v>
      </c>
      <c r="I899" s="8">
        <f t="shared" si="27"/>
        <v>3</v>
      </c>
    </row>
    <row r="900" spans="1:9">
      <c r="A900" s="3">
        <v>43485.7930074625</v>
      </c>
      <c r="B900" s="12" t="s">
        <v>2</v>
      </c>
      <c r="C900" s="12" t="s">
        <v>5</v>
      </c>
      <c r="D900" s="12" t="s">
        <v>33</v>
      </c>
      <c r="E900" s="13">
        <v>5.4</v>
      </c>
      <c r="F900" s="13">
        <v>3.2</v>
      </c>
      <c r="G900" s="13">
        <v>2.2</v>
      </c>
      <c r="H900" s="8" t="str">
        <f t="shared" si="26"/>
        <v>S</v>
      </c>
      <c r="I900" s="8">
        <f t="shared" si="27"/>
        <v>1</v>
      </c>
    </row>
    <row r="901" spans="1:9">
      <c r="A901" s="3">
        <v>43485.7948003301</v>
      </c>
      <c r="B901" s="12" t="s">
        <v>3</v>
      </c>
      <c r="C901" s="12" t="s">
        <v>33</v>
      </c>
      <c r="D901" s="12" t="s">
        <v>33</v>
      </c>
      <c r="E901" s="13">
        <v>6.4</v>
      </c>
      <c r="F901" s="13">
        <v>1.5</v>
      </c>
      <c r="G901" s="13">
        <v>4.9</v>
      </c>
      <c r="H901" s="8" t="str">
        <f t="shared" si="26"/>
        <v> </v>
      </c>
      <c r="I901" s="8">
        <f t="shared" si="27"/>
        <v>0</v>
      </c>
    </row>
    <row r="902" spans="1:9">
      <c r="A902" s="3">
        <v>43485.7993076949</v>
      </c>
      <c r="B902" s="12" t="s">
        <v>3</v>
      </c>
      <c r="C902" s="12" t="s">
        <v>33</v>
      </c>
      <c r="D902" s="12" t="s">
        <v>33</v>
      </c>
      <c r="E902" s="13">
        <v>6.4</v>
      </c>
      <c r="F902" s="13">
        <v>1.5</v>
      </c>
      <c r="G902" s="13">
        <v>4.9</v>
      </c>
      <c r="H902" s="8" t="str">
        <f t="shared" si="26"/>
        <v> </v>
      </c>
      <c r="I902" s="8">
        <f t="shared" si="27"/>
        <v>0</v>
      </c>
    </row>
    <row r="903" spans="1:9">
      <c r="A903" s="3">
        <v>43485.8095001513</v>
      </c>
      <c r="B903" s="12" t="s">
        <v>3</v>
      </c>
      <c r="C903" s="12" t="s">
        <v>5</v>
      </c>
      <c r="D903" s="12" t="s">
        <v>33</v>
      </c>
      <c r="E903" s="13">
        <v>11.3</v>
      </c>
      <c r="F903" s="13">
        <v>3.5</v>
      </c>
      <c r="G903" s="13">
        <v>7.8</v>
      </c>
      <c r="H903" s="8" t="str">
        <f t="shared" si="26"/>
        <v>M</v>
      </c>
      <c r="I903" s="8">
        <f t="shared" si="27"/>
        <v>2</v>
      </c>
    </row>
    <row r="904" spans="1:9">
      <c r="A904" s="3">
        <v>43485.8130573034</v>
      </c>
      <c r="B904" s="12" t="s">
        <v>2</v>
      </c>
      <c r="C904" s="12" t="s">
        <v>33</v>
      </c>
      <c r="D904" s="12" t="s">
        <v>33</v>
      </c>
      <c r="E904" s="13">
        <v>5.4</v>
      </c>
      <c r="F904" s="13">
        <v>1.2</v>
      </c>
      <c r="G904" s="13">
        <v>4.2</v>
      </c>
      <c r="H904" s="8" t="str">
        <f t="shared" si="26"/>
        <v> </v>
      </c>
      <c r="I904" s="8">
        <f t="shared" si="27"/>
        <v>0</v>
      </c>
    </row>
    <row r="905" spans="1:9">
      <c r="A905" s="3">
        <v>43485.8243226629</v>
      </c>
      <c r="B905" s="12" t="s">
        <v>2</v>
      </c>
      <c r="C905" s="12" t="s">
        <v>33</v>
      </c>
      <c r="D905" s="12" t="s">
        <v>33</v>
      </c>
      <c r="E905" s="13">
        <v>5.4</v>
      </c>
      <c r="F905" s="13">
        <v>1.2</v>
      </c>
      <c r="G905" s="13">
        <v>4.2</v>
      </c>
      <c r="H905" s="8" t="str">
        <f t="shared" si="26"/>
        <v> </v>
      </c>
      <c r="I905" s="8">
        <f t="shared" si="27"/>
        <v>0</v>
      </c>
    </row>
    <row r="906" spans="1:9">
      <c r="A906" s="3">
        <v>43485.8289982796</v>
      </c>
      <c r="B906" s="12" t="s">
        <v>4</v>
      </c>
      <c r="C906" s="12" t="s">
        <v>5</v>
      </c>
      <c r="D906" s="12" t="s">
        <v>33</v>
      </c>
      <c r="E906" s="13">
        <v>12.3</v>
      </c>
      <c r="F906" s="13">
        <v>3.7</v>
      </c>
      <c r="G906" s="13">
        <v>8.6</v>
      </c>
      <c r="H906" s="8" t="str">
        <f t="shared" si="26"/>
        <v>L</v>
      </c>
      <c r="I906" s="8">
        <f t="shared" si="27"/>
        <v>3</v>
      </c>
    </row>
    <row r="907" spans="1:9">
      <c r="A907" s="3">
        <v>43485.8306105125</v>
      </c>
      <c r="B907" s="12" t="s">
        <v>4</v>
      </c>
      <c r="C907" s="12" t="s">
        <v>33</v>
      </c>
      <c r="D907" s="12" t="s">
        <v>5</v>
      </c>
      <c r="E907" s="13">
        <v>7.4</v>
      </c>
      <c r="F907" s="13">
        <v>1.7</v>
      </c>
      <c r="G907" s="13">
        <v>5.7</v>
      </c>
      <c r="H907" s="8" t="str">
        <f t="shared" si="26"/>
        <v> </v>
      </c>
      <c r="I907" s="8">
        <f t="shared" si="27"/>
        <v>0</v>
      </c>
    </row>
    <row r="908" spans="1:9">
      <c r="A908" s="3">
        <v>43485.8307537317</v>
      </c>
      <c r="B908" s="12" t="s">
        <v>3</v>
      </c>
      <c r="C908" s="12" t="s">
        <v>5</v>
      </c>
      <c r="D908" s="12" t="s">
        <v>33</v>
      </c>
      <c r="E908" s="13">
        <v>11.3</v>
      </c>
      <c r="F908" s="13">
        <v>3.5</v>
      </c>
      <c r="G908" s="13">
        <v>7.8</v>
      </c>
      <c r="H908" s="8" t="str">
        <f t="shared" ref="H908:H971" si="28">IF(C908="Yes",B908," ")</f>
        <v>M</v>
      </c>
      <c r="I908" s="8">
        <f t="shared" ref="I908:I971" si="29">IF(H908="S",1,IF(H908="M",2,IF(H908="L",3,0)))</f>
        <v>2</v>
      </c>
    </row>
    <row r="909" spans="1:9">
      <c r="A909" s="3">
        <v>43485.8357435871</v>
      </c>
      <c r="B909" s="12" t="s">
        <v>3</v>
      </c>
      <c r="C909" s="12" t="s">
        <v>5</v>
      </c>
      <c r="D909" s="12" t="s">
        <v>33</v>
      </c>
      <c r="E909" s="13">
        <v>11.3</v>
      </c>
      <c r="F909" s="13">
        <v>3.5</v>
      </c>
      <c r="G909" s="13">
        <v>7.8</v>
      </c>
      <c r="H909" s="8" t="str">
        <f t="shared" si="28"/>
        <v>M</v>
      </c>
      <c r="I909" s="8">
        <f t="shared" si="29"/>
        <v>2</v>
      </c>
    </row>
    <row r="910" spans="1:9">
      <c r="A910" s="3">
        <v>43485.8443485335</v>
      </c>
      <c r="B910" s="12" t="s">
        <v>3</v>
      </c>
      <c r="C910" s="12" t="s">
        <v>33</v>
      </c>
      <c r="D910" s="12" t="s">
        <v>33</v>
      </c>
      <c r="E910" s="13">
        <v>6.4</v>
      </c>
      <c r="F910" s="13">
        <v>1.5</v>
      </c>
      <c r="G910" s="13">
        <v>4.9</v>
      </c>
      <c r="H910" s="8" t="str">
        <f t="shared" si="28"/>
        <v> </v>
      </c>
      <c r="I910" s="8">
        <f t="shared" si="29"/>
        <v>0</v>
      </c>
    </row>
    <row r="911" spans="1:9">
      <c r="A911" s="3">
        <v>43485.8564306855</v>
      </c>
      <c r="B911" s="12" t="s">
        <v>4</v>
      </c>
      <c r="C911" s="12" t="s">
        <v>33</v>
      </c>
      <c r="D911" s="12" t="s">
        <v>5</v>
      </c>
      <c r="E911" s="13">
        <v>7.4</v>
      </c>
      <c r="F911" s="13">
        <v>1.7</v>
      </c>
      <c r="G911" s="13">
        <v>5.7</v>
      </c>
      <c r="H911" s="8" t="str">
        <f t="shared" si="28"/>
        <v> </v>
      </c>
      <c r="I911" s="8">
        <f t="shared" si="29"/>
        <v>0</v>
      </c>
    </row>
    <row r="912" spans="1:9">
      <c r="A912" s="3">
        <v>43485.8596026899</v>
      </c>
      <c r="B912" s="12" t="s">
        <v>4</v>
      </c>
      <c r="C912" s="12" t="s">
        <v>33</v>
      </c>
      <c r="D912" s="12" t="s">
        <v>5</v>
      </c>
      <c r="E912" s="13">
        <v>7.4</v>
      </c>
      <c r="F912" s="13">
        <v>1.7</v>
      </c>
      <c r="G912" s="13">
        <v>5.7</v>
      </c>
      <c r="H912" s="8" t="str">
        <f t="shared" si="28"/>
        <v> </v>
      </c>
      <c r="I912" s="8">
        <f t="shared" si="29"/>
        <v>0</v>
      </c>
    </row>
    <row r="913" spans="1:9">
      <c r="A913" s="3">
        <v>43485.8678644296</v>
      </c>
      <c r="B913" s="12" t="s">
        <v>4</v>
      </c>
      <c r="C913" s="12" t="s">
        <v>5</v>
      </c>
      <c r="D913" s="12" t="s">
        <v>33</v>
      </c>
      <c r="E913" s="13">
        <v>12.3</v>
      </c>
      <c r="F913" s="13">
        <v>3.7</v>
      </c>
      <c r="G913" s="13">
        <v>8.6</v>
      </c>
      <c r="H913" s="8" t="str">
        <f t="shared" si="28"/>
        <v>L</v>
      </c>
      <c r="I913" s="8">
        <f t="shared" si="29"/>
        <v>3</v>
      </c>
    </row>
    <row r="914" spans="1:9">
      <c r="A914" s="3">
        <v>43485.8744249962</v>
      </c>
      <c r="B914" s="12" t="s">
        <v>4</v>
      </c>
      <c r="C914" s="12" t="s">
        <v>33</v>
      </c>
      <c r="D914" s="12" t="s">
        <v>33</v>
      </c>
      <c r="E914" s="13">
        <v>7.4</v>
      </c>
      <c r="F914" s="13">
        <v>1.7</v>
      </c>
      <c r="G914" s="13">
        <v>5.7</v>
      </c>
      <c r="H914" s="8" t="str">
        <f t="shared" si="28"/>
        <v> </v>
      </c>
      <c r="I914" s="8">
        <f t="shared" si="29"/>
        <v>0</v>
      </c>
    </row>
    <row r="915" spans="1:9">
      <c r="A915" s="3">
        <v>43485.8853849814</v>
      </c>
      <c r="B915" s="12" t="s">
        <v>4</v>
      </c>
      <c r="C915" s="12" t="s">
        <v>5</v>
      </c>
      <c r="D915" s="12" t="s">
        <v>33</v>
      </c>
      <c r="E915" s="13">
        <v>12.3</v>
      </c>
      <c r="F915" s="13">
        <v>3.7</v>
      </c>
      <c r="G915" s="13">
        <v>8.6</v>
      </c>
      <c r="H915" s="8" t="str">
        <f t="shared" si="28"/>
        <v>L</v>
      </c>
      <c r="I915" s="8">
        <f t="shared" si="29"/>
        <v>3</v>
      </c>
    </row>
    <row r="916" spans="1:9">
      <c r="A916" s="3">
        <v>43485.889202917</v>
      </c>
      <c r="B916" s="12" t="s">
        <v>2</v>
      </c>
      <c r="C916" s="12" t="s">
        <v>33</v>
      </c>
      <c r="D916" s="12" t="s">
        <v>33</v>
      </c>
      <c r="E916" s="13">
        <v>5.4</v>
      </c>
      <c r="F916" s="13">
        <v>1.2</v>
      </c>
      <c r="G916" s="13">
        <v>4.2</v>
      </c>
      <c r="H916" s="8" t="str">
        <f t="shared" si="28"/>
        <v> </v>
      </c>
      <c r="I916" s="8">
        <f t="shared" si="29"/>
        <v>0</v>
      </c>
    </row>
    <row r="917" spans="1:9">
      <c r="A917" s="3">
        <v>43485.8953749038</v>
      </c>
      <c r="B917" s="12" t="s">
        <v>4</v>
      </c>
      <c r="C917" s="12" t="s">
        <v>33</v>
      </c>
      <c r="D917" s="12" t="s">
        <v>5</v>
      </c>
      <c r="E917" s="13">
        <v>7.4</v>
      </c>
      <c r="F917" s="13">
        <v>1.7</v>
      </c>
      <c r="G917" s="13">
        <v>5.7</v>
      </c>
      <c r="H917" s="8" t="str">
        <f t="shared" si="28"/>
        <v> </v>
      </c>
      <c r="I917" s="8">
        <f t="shared" si="29"/>
        <v>0</v>
      </c>
    </row>
    <row r="918" spans="1:9">
      <c r="A918" s="3">
        <v>43485.8999676634</v>
      </c>
      <c r="B918" s="12" t="s">
        <v>2</v>
      </c>
      <c r="C918" s="12" t="s">
        <v>5</v>
      </c>
      <c r="D918" s="12" t="s">
        <v>33</v>
      </c>
      <c r="E918" s="13">
        <v>5.4</v>
      </c>
      <c r="F918" s="13">
        <v>3.2</v>
      </c>
      <c r="G918" s="13">
        <v>2.2</v>
      </c>
      <c r="H918" s="8" t="str">
        <f t="shared" si="28"/>
        <v>S</v>
      </c>
      <c r="I918" s="8">
        <f t="shared" si="29"/>
        <v>1</v>
      </c>
    </row>
    <row r="919" spans="1:9">
      <c r="A919" s="3">
        <v>43485.9011570349</v>
      </c>
      <c r="B919" s="12" t="s">
        <v>3</v>
      </c>
      <c r="C919" s="12" t="s">
        <v>33</v>
      </c>
      <c r="D919" s="12" t="s">
        <v>33</v>
      </c>
      <c r="E919" s="13">
        <v>6.4</v>
      </c>
      <c r="F919" s="13">
        <v>1.5</v>
      </c>
      <c r="G919" s="13">
        <v>4.9</v>
      </c>
      <c r="H919" s="8" t="str">
        <f t="shared" si="28"/>
        <v> </v>
      </c>
      <c r="I919" s="8">
        <f t="shared" si="29"/>
        <v>0</v>
      </c>
    </row>
    <row r="920" spans="1:9">
      <c r="A920" s="3">
        <v>43485.912956314</v>
      </c>
      <c r="B920" s="12" t="s">
        <v>3</v>
      </c>
      <c r="C920" s="12" t="s">
        <v>33</v>
      </c>
      <c r="D920" s="12" t="s">
        <v>33</v>
      </c>
      <c r="E920" s="13">
        <v>6.4</v>
      </c>
      <c r="F920" s="13">
        <v>1.5</v>
      </c>
      <c r="G920" s="13">
        <v>4.9</v>
      </c>
      <c r="H920" s="8" t="str">
        <f t="shared" si="28"/>
        <v> </v>
      </c>
      <c r="I920" s="8">
        <f t="shared" si="29"/>
        <v>0</v>
      </c>
    </row>
    <row r="921" spans="1:9">
      <c r="A921" s="3">
        <v>43485.9183105263</v>
      </c>
      <c r="B921" s="12" t="s">
        <v>3</v>
      </c>
      <c r="C921" s="12" t="s">
        <v>33</v>
      </c>
      <c r="D921" s="12" t="s">
        <v>33</v>
      </c>
      <c r="E921" s="13">
        <v>6.4</v>
      </c>
      <c r="F921" s="13">
        <v>1.5</v>
      </c>
      <c r="G921" s="13">
        <v>4.9</v>
      </c>
      <c r="H921" s="8" t="str">
        <f t="shared" si="28"/>
        <v> </v>
      </c>
      <c r="I921" s="8">
        <f t="shared" si="29"/>
        <v>0</v>
      </c>
    </row>
    <row r="922" spans="1:9">
      <c r="A922" s="3">
        <v>43485.9183413594</v>
      </c>
      <c r="B922" s="12" t="s">
        <v>3</v>
      </c>
      <c r="C922" s="12" t="s">
        <v>33</v>
      </c>
      <c r="D922" s="12" t="s">
        <v>33</v>
      </c>
      <c r="E922" s="13">
        <v>6.4</v>
      </c>
      <c r="F922" s="13">
        <v>1.5</v>
      </c>
      <c r="G922" s="13">
        <v>4.9</v>
      </c>
      <c r="H922" s="8" t="str">
        <f t="shared" si="28"/>
        <v> </v>
      </c>
      <c r="I922" s="8">
        <f t="shared" si="29"/>
        <v>0</v>
      </c>
    </row>
    <row r="923" spans="1:9">
      <c r="A923" s="3">
        <v>43485.9269814088</v>
      </c>
      <c r="B923" s="12" t="s">
        <v>3</v>
      </c>
      <c r="C923" s="12" t="s">
        <v>33</v>
      </c>
      <c r="D923" s="12" t="s">
        <v>33</v>
      </c>
      <c r="E923" s="13">
        <v>6.4</v>
      </c>
      <c r="F923" s="13">
        <v>1.5</v>
      </c>
      <c r="G923" s="13">
        <v>4.9</v>
      </c>
      <c r="H923" s="8" t="str">
        <f t="shared" si="28"/>
        <v> </v>
      </c>
      <c r="I923" s="8">
        <f t="shared" si="29"/>
        <v>0</v>
      </c>
    </row>
    <row r="924" spans="1:9">
      <c r="A924" s="3">
        <v>43485.9270100235</v>
      </c>
      <c r="B924" s="12" t="s">
        <v>3</v>
      </c>
      <c r="C924" s="12" t="s">
        <v>5</v>
      </c>
      <c r="D924" s="12" t="s">
        <v>33</v>
      </c>
      <c r="E924" s="13">
        <v>11.3</v>
      </c>
      <c r="F924" s="13">
        <v>3.5</v>
      </c>
      <c r="G924" s="13">
        <v>7.8</v>
      </c>
      <c r="H924" s="8" t="str">
        <f t="shared" si="28"/>
        <v>M</v>
      </c>
      <c r="I924" s="8">
        <f t="shared" si="29"/>
        <v>2</v>
      </c>
    </row>
    <row r="925" spans="1:9">
      <c r="A925" s="3">
        <v>43485.9284426718</v>
      </c>
      <c r="B925" s="12" t="s">
        <v>3</v>
      </c>
      <c r="C925" s="12" t="s">
        <v>5</v>
      </c>
      <c r="D925" s="12" t="s">
        <v>33</v>
      </c>
      <c r="E925" s="13">
        <v>11.3</v>
      </c>
      <c r="F925" s="13">
        <v>3.5</v>
      </c>
      <c r="G925" s="13">
        <v>7.8</v>
      </c>
      <c r="H925" s="8" t="str">
        <f t="shared" si="28"/>
        <v>M</v>
      </c>
      <c r="I925" s="8">
        <f t="shared" si="29"/>
        <v>2</v>
      </c>
    </row>
    <row r="926" spans="1:9">
      <c r="A926" s="3">
        <v>43485.9355246388</v>
      </c>
      <c r="B926" s="12" t="s">
        <v>4</v>
      </c>
      <c r="C926" s="12" t="s">
        <v>33</v>
      </c>
      <c r="D926" s="12" t="s">
        <v>33</v>
      </c>
      <c r="E926" s="13">
        <v>7.4</v>
      </c>
      <c r="F926" s="13">
        <v>1.7</v>
      </c>
      <c r="G926" s="13">
        <v>5.7</v>
      </c>
      <c r="H926" s="8" t="str">
        <f t="shared" si="28"/>
        <v> </v>
      </c>
      <c r="I926" s="8">
        <f t="shared" si="29"/>
        <v>0</v>
      </c>
    </row>
    <row r="927" spans="1:9">
      <c r="A927" s="3">
        <v>43485.9358954361</v>
      </c>
      <c r="B927" s="12" t="s">
        <v>4</v>
      </c>
      <c r="C927" s="12" t="s">
        <v>33</v>
      </c>
      <c r="D927" s="12" t="s">
        <v>33</v>
      </c>
      <c r="E927" s="13">
        <v>7.4</v>
      </c>
      <c r="F927" s="13">
        <v>1.7</v>
      </c>
      <c r="G927" s="13">
        <v>5.7</v>
      </c>
      <c r="H927" s="8" t="str">
        <f t="shared" si="28"/>
        <v> </v>
      </c>
      <c r="I927" s="8">
        <f t="shared" si="29"/>
        <v>0</v>
      </c>
    </row>
    <row r="928" spans="1:9">
      <c r="A928" s="3">
        <v>43485.9442924496</v>
      </c>
      <c r="B928" s="12" t="s">
        <v>3</v>
      </c>
      <c r="C928" s="12" t="s">
        <v>33</v>
      </c>
      <c r="D928" s="12" t="s">
        <v>33</v>
      </c>
      <c r="E928" s="13">
        <v>6.4</v>
      </c>
      <c r="F928" s="13">
        <v>1.5</v>
      </c>
      <c r="G928" s="13">
        <v>4.9</v>
      </c>
      <c r="H928" s="8" t="str">
        <f t="shared" si="28"/>
        <v> </v>
      </c>
      <c r="I928" s="8">
        <f t="shared" si="29"/>
        <v>0</v>
      </c>
    </row>
    <row r="929" spans="1:9">
      <c r="A929" s="3">
        <v>43485.9463483787</v>
      </c>
      <c r="B929" s="12" t="s">
        <v>4</v>
      </c>
      <c r="C929" s="12" t="s">
        <v>5</v>
      </c>
      <c r="D929" s="12" t="s">
        <v>5</v>
      </c>
      <c r="E929" s="13">
        <v>14.75</v>
      </c>
      <c r="F929" s="13">
        <v>3.7</v>
      </c>
      <c r="G929" s="13">
        <v>11.05</v>
      </c>
      <c r="H929" s="8" t="str">
        <f t="shared" si="28"/>
        <v>L</v>
      </c>
      <c r="I929" s="8">
        <f t="shared" si="29"/>
        <v>3</v>
      </c>
    </row>
    <row r="930" spans="1:9">
      <c r="A930" s="3">
        <v>43485.9668506783</v>
      </c>
      <c r="B930" s="12" t="s">
        <v>3</v>
      </c>
      <c r="C930" s="12" t="s">
        <v>33</v>
      </c>
      <c r="D930" s="12" t="s">
        <v>33</v>
      </c>
      <c r="E930" s="13">
        <v>6.4</v>
      </c>
      <c r="F930" s="13">
        <v>1.5</v>
      </c>
      <c r="G930" s="13">
        <v>4.9</v>
      </c>
      <c r="H930" s="8" t="str">
        <f t="shared" si="28"/>
        <v> </v>
      </c>
      <c r="I930" s="8">
        <f t="shared" si="29"/>
        <v>0</v>
      </c>
    </row>
    <row r="931" spans="1:9">
      <c r="A931" s="3">
        <v>43485.9719063855</v>
      </c>
      <c r="B931" s="12" t="s">
        <v>4</v>
      </c>
      <c r="C931" s="12" t="s">
        <v>33</v>
      </c>
      <c r="D931" s="12" t="s">
        <v>5</v>
      </c>
      <c r="E931" s="13">
        <v>7.4</v>
      </c>
      <c r="F931" s="13">
        <v>1.7</v>
      </c>
      <c r="G931" s="13">
        <v>5.7</v>
      </c>
      <c r="H931" s="8" t="str">
        <f t="shared" si="28"/>
        <v> </v>
      </c>
      <c r="I931" s="8">
        <f t="shared" si="29"/>
        <v>0</v>
      </c>
    </row>
    <row r="932" spans="1:9">
      <c r="A932" s="3">
        <v>43485.9793870612</v>
      </c>
      <c r="B932" s="12" t="s">
        <v>4</v>
      </c>
      <c r="C932" s="12" t="s">
        <v>5</v>
      </c>
      <c r="D932" s="12" t="s">
        <v>5</v>
      </c>
      <c r="E932" s="13">
        <v>14.75</v>
      </c>
      <c r="F932" s="13">
        <v>3.7</v>
      </c>
      <c r="G932" s="13">
        <v>11.05</v>
      </c>
      <c r="H932" s="8" t="str">
        <f t="shared" si="28"/>
        <v>L</v>
      </c>
      <c r="I932" s="8">
        <f t="shared" si="29"/>
        <v>3</v>
      </c>
    </row>
    <row r="933" spans="1:9">
      <c r="A933" s="3">
        <v>43485.987472941</v>
      </c>
      <c r="B933" s="12" t="s">
        <v>4</v>
      </c>
      <c r="C933" s="12" t="s">
        <v>33</v>
      </c>
      <c r="D933" s="12" t="s">
        <v>5</v>
      </c>
      <c r="E933" s="13">
        <v>7.4</v>
      </c>
      <c r="F933" s="13">
        <v>1.7</v>
      </c>
      <c r="G933" s="13">
        <v>5.7</v>
      </c>
      <c r="H933" s="8" t="str">
        <f t="shared" si="28"/>
        <v> </v>
      </c>
      <c r="I933" s="8">
        <f t="shared" si="29"/>
        <v>0</v>
      </c>
    </row>
    <row r="934" spans="1:9">
      <c r="A934" s="3">
        <v>43485.9946519842</v>
      </c>
      <c r="B934" s="12" t="s">
        <v>4</v>
      </c>
      <c r="C934" s="12" t="s">
        <v>5</v>
      </c>
      <c r="D934" s="12" t="s">
        <v>5</v>
      </c>
      <c r="E934" s="13">
        <v>14.75</v>
      </c>
      <c r="F934" s="13">
        <v>3.7</v>
      </c>
      <c r="G934" s="13">
        <v>11.05</v>
      </c>
      <c r="H934" s="8" t="str">
        <f t="shared" si="28"/>
        <v>L</v>
      </c>
      <c r="I934" s="8">
        <f t="shared" si="29"/>
        <v>3</v>
      </c>
    </row>
    <row r="935" spans="1:9">
      <c r="A935" s="3">
        <v>43485.9964732237</v>
      </c>
      <c r="B935" s="12" t="s">
        <v>2</v>
      </c>
      <c r="C935" s="12" t="s">
        <v>33</v>
      </c>
      <c r="D935" s="12" t="s">
        <v>33</v>
      </c>
      <c r="E935" s="13">
        <v>5.4</v>
      </c>
      <c r="F935" s="13">
        <v>1.2</v>
      </c>
      <c r="G935" s="13">
        <v>4.2</v>
      </c>
      <c r="H935" s="8" t="str">
        <f t="shared" si="28"/>
        <v> </v>
      </c>
      <c r="I935" s="8">
        <f t="shared" si="29"/>
        <v>0</v>
      </c>
    </row>
    <row r="936" spans="1:9">
      <c r="A936" s="3">
        <v>43485.9984835536</v>
      </c>
      <c r="B936" s="12" t="s">
        <v>3</v>
      </c>
      <c r="C936" s="12" t="s">
        <v>5</v>
      </c>
      <c r="D936" s="12" t="s">
        <v>33</v>
      </c>
      <c r="E936" s="13">
        <v>11.3</v>
      </c>
      <c r="F936" s="13">
        <v>3.5</v>
      </c>
      <c r="G936" s="13">
        <v>7.8</v>
      </c>
      <c r="H936" s="8" t="str">
        <f t="shared" si="28"/>
        <v>M</v>
      </c>
      <c r="I936" s="8">
        <f t="shared" si="29"/>
        <v>2</v>
      </c>
    </row>
    <row r="937" spans="1:9">
      <c r="A937" s="3">
        <v>43486.0001850977</v>
      </c>
      <c r="B937" s="12" t="s">
        <v>4</v>
      </c>
      <c r="C937" s="12" t="s">
        <v>5</v>
      </c>
      <c r="D937" s="12" t="s">
        <v>33</v>
      </c>
      <c r="E937" s="13">
        <v>12.3</v>
      </c>
      <c r="F937" s="13">
        <v>3.7</v>
      </c>
      <c r="G937" s="13">
        <v>8.6</v>
      </c>
      <c r="H937" s="8" t="str">
        <f t="shared" si="28"/>
        <v>L</v>
      </c>
      <c r="I937" s="8">
        <f t="shared" si="29"/>
        <v>3</v>
      </c>
    </row>
    <row r="938" spans="1:9">
      <c r="A938" s="3">
        <v>43486.0211281877</v>
      </c>
      <c r="B938" s="12" t="s">
        <v>2</v>
      </c>
      <c r="C938" s="12" t="s">
        <v>33</v>
      </c>
      <c r="D938" s="12" t="s">
        <v>33</v>
      </c>
      <c r="E938" s="13">
        <v>5.4</v>
      </c>
      <c r="F938" s="13">
        <v>1.2</v>
      </c>
      <c r="G938" s="13">
        <v>4.2</v>
      </c>
      <c r="H938" s="8" t="str">
        <f t="shared" si="28"/>
        <v> </v>
      </c>
      <c r="I938" s="8">
        <f t="shared" si="29"/>
        <v>0</v>
      </c>
    </row>
    <row r="939" spans="1:9">
      <c r="A939" s="3">
        <v>43486.023318237</v>
      </c>
      <c r="B939" s="12" t="s">
        <v>3</v>
      </c>
      <c r="C939" s="12" t="s">
        <v>5</v>
      </c>
      <c r="D939" s="12" t="s">
        <v>33</v>
      </c>
      <c r="E939" s="13">
        <v>11.3</v>
      </c>
      <c r="F939" s="13">
        <v>3.5</v>
      </c>
      <c r="G939" s="13">
        <v>7.8</v>
      </c>
      <c r="H939" s="8" t="str">
        <f t="shared" si="28"/>
        <v>M</v>
      </c>
      <c r="I939" s="8">
        <f t="shared" si="29"/>
        <v>2</v>
      </c>
    </row>
    <row r="940" spans="1:9">
      <c r="A940" s="3">
        <v>43486.0308951917</v>
      </c>
      <c r="B940" s="12" t="s">
        <v>2</v>
      </c>
      <c r="C940" s="12" t="s">
        <v>33</v>
      </c>
      <c r="D940" s="12" t="s">
        <v>33</v>
      </c>
      <c r="E940" s="13">
        <v>5.4</v>
      </c>
      <c r="F940" s="13">
        <v>1.2</v>
      </c>
      <c r="G940" s="13">
        <v>4.2</v>
      </c>
      <c r="H940" s="8" t="str">
        <f t="shared" si="28"/>
        <v> </v>
      </c>
      <c r="I940" s="8">
        <f t="shared" si="29"/>
        <v>0</v>
      </c>
    </row>
    <row r="941" spans="1:9">
      <c r="A941" s="3">
        <v>43486.04820938</v>
      </c>
      <c r="B941" s="12" t="s">
        <v>3</v>
      </c>
      <c r="C941" s="12" t="s">
        <v>33</v>
      </c>
      <c r="D941" s="12" t="s">
        <v>33</v>
      </c>
      <c r="E941" s="13">
        <v>6.4</v>
      </c>
      <c r="F941" s="13">
        <v>1.5</v>
      </c>
      <c r="G941" s="13">
        <v>4.9</v>
      </c>
      <c r="H941" s="8" t="str">
        <f t="shared" si="28"/>
        <v> </v>
      </c>
      <c r="I941" s="8">
        <f t="shared" si="29"/>
        <v>0</v>
      </c>
    </row>
    <row r="942" spans="1:9">
      <c r="A942" s="3">
        <v>43486.0682598364</v>
      </c>
      <c r="B942" s="12" t="s">
        <v>3</v>
      </c>
      <c r="C942" s="12" t="s">
        <v>5</v>
      </c>
      <c r="D942" s="12" t="s">
        <v>33</v>
      </c>
      <c r="E942" s="13">
        <v>11.3</v>
      </c>
      <c r="F942" s="13">
        <v>3.5</v>
      </c>
      <c r="G942" s="13">
        <v>7.8</v>
      </c>
      <c r="H942" s="8" t="str">
        <f t="shared" si="28"/>
        <v>M</v>
      </c>
      <c r="I942" s="8">
        <f t="shared" si="29"/>
        <v>2</v>
      </c>
    </row>
    <row r="943" spans="1:9">
      <c r="A943" s="3">
        <v>43486.0728474791</v>
      </c>
      <c r="B943" s="12" t="s">
        <v>4</v>
      </c>
      <c r="C943" s="12" t="s">
        <v>5</v>
      </c>
      <c r="D943" s="12" t="s">
        <v>33</v>
      </c>
      <c r="E943" s="13">
        <v>12.3</v>
      </c>
      <c r="F943" s="13">
        <v>3.7</v>
      </c>
      <c r="G943" s="13">
        <v>8.6</v>
      </c>
      <c r="H943" s="8" t="str">
        <f t="shared" si="28"/>
        <v>L</v>
      </c>
      <c r="I943" s="8">
        <f t="shared" si="29"/>
        <v>3</v>
      </c>
    </row>
    <row r="944" spans="1:9">
      <c r="A944" s="3">
        <v>43486.0931723586</v>
      </c>
      <c r="B944" s="12" t="s">
        <v>4</v>
      </c>
      <c r="C944" s="12" t="s">
        <v>5</v>
      </c>
      <c r="D944" s="12" t="s">
        <v>5</v>
      </c>
      <c r="E944" s="13">
        <v>14.75</v>
      </c>
      <c r="F944" s="13">
        <v>3.7</v>
      </c>
      <c r="G944" s="13">
        <v>11.05</v>
      </c>
      <c r="H944" s="8" t="str">
        <f t="shared" si="28"/>
        <v>L</v>
      </c>
      <c r="I944" s="8">
        <f t="shared" si="29"/>
        <v>3</v>
      </c>
    </row>
    <row r="945" spans="1:9">
      <c r="A945" s="3">
        <v>43486.0964589368</v>
      </c>
      <c r="B945" s="12" t="s">
        <v>3</v>
      </c>
      <c r="C945" s="12" t="s">
        <v>5</v>
      </c>
      <c r="D945" s="12" t="s">
        <v>33</v>
      </c>
      <c r="E945" s="13">
        <v>11.3</v>
      </c>
      <c r="F945" s="13">
        <v>3.5</v>
      </c>
      <c r="G945" s="13">
        <v>7.8</v>
      </c>
      <c r="H945" s="8" t="str">
        <f t="shared" si="28"/>
        <v>M</v>
      </c>
      <c r="I945" s="8">
        <f t="shared" si="29"/>
        <v>2</v>
      </c>
    </row>
    <row r="946" spans="1:9">
      <c r="A946" s="3">
        <v>43486.0996515457</v>
      </c>
      <c r="B946" s="12" t="s">
        <v>4</v>
      </c>
      <c r="C946" s="12" t="s">
        <v>33</v>
      </c>
      <c r="D946" s="12" t="s">
        <v>33</v>
      </c>
      <c r="E946" s="13">
        <v>7.4</v>
      </c>
      <c r="F946" s="13">
        <v>1.7</v>
      </c>
      <c r="G946" s="13">
        <v>5.7</v>
      </c>
      <c r="H946" s="8" t="str">
        <f t="shared" si="28"/>
        <v> </v>
      </c>
      <c r="I946" s="8">
        <f t="shared" si="29"/>
        <v>0</v>
      </c>
    </row>
    <row r="947" spans="1:9">
      <c r="A947" s="3">
        <v>43486.1006231654</v>
      </c>
      <c r="B947" s="12" t="s">
        <v>4</v>
      </c>
      <c r="C947" s="12" t="s">
        <v>33</v>
      </c>
      <c r="D947" s="12" t="s">
        <v>33</v>
      </c>
      <c r="E947" s="13">
        <v>7.4</v>
      </c>
      <c r="F947" s="13">
        <v>1.7</v>
      </c>
      <c r="G947" s="13">
        <v>5.7</v>
      </c>
      <c r="H947" s="8" t="str">
        <f t="shared" si="28"/>
        <v> </v>
      </c>
      <c r="I947" s="8">
        <f t="shared" si="29"/>
        <v>0</v>
      </c>
    </row>
    <row r="948" spans="1:9">
      <c r="A948" s="3">
        <v>43486.1015095261</v>
      </c>
      <c r="B948" s="12" t="s">
        <v>2</v>
      </c>
      <c r="C948" s="12" t="s">
        <v>33</v>
      </c>
      <c r="D948" s="12" t="s">
        <v>33</v>
      </c>
      <c r="E948" s="13">
        <v>5.4</v>
      </c>
      <c r="F948" s="13">
        <v>1.2</v>
      </c>
      <c r="G948" s="13">
        <v>4.2</v>
      </c>
      <c r="H948" s="8" t="str">
        <f t="shared" si="28"/>
        <v> </v>
      </c>
      <c r="I948" s="8">
        <f t="shared" si="29"/>
        <v>0</v>
      </c>
    </row>
    <row r="949" spans="1:9">
      <c r="A949" s="3">
        <v>43486.1209083227</v>
      </c>
      <c r="B949" s="12" t="s">
        <v>4</v>
      </c>
      <c r="C949" s="12" t="s">
        <v>5</v>
      </c>
      <c r="D949" s="12" t="s">
        <v>33</v>
      </c>
      <c r="E949" s="13">
        <v>12.3</v>
      </c>
      <c r="F949" s="13">
        <v>3.7</v>
      </c>
      <c r="G949" s="13">
        <v>8.6</v>
      </c>
      <c r="H949" s="8" t="str">
        <f t="shared" si="28"/>
        <v>L</v>
      </c>
      <c r="I949" s="8">
        <f t="shared" si="29"/>
        <v>3</v>
      </c>
    </row>
    <row r="950" spans="1:9">
      <c r="A950" s="3">
        <v>43486.1273584416</v>
      </c>
      <c r="B950" s="12" t="s">
        <v>4</v>
      </c>
      <c r="C950" s="12" t="s">
        <v>33</v>
      </c>
      <c r="D950" s="12" t="s">
        <v>33</v>
      </c>
      <c r="E950" s="13">
        <v>7.4</v>
      </c>
      <c r="F950" s="13">
        <v>1.7</v>
      </c>
      <c r="G950" s="13">
        <v>5.7</v>
      </c>
      <c r="H950" s="8" t="str">
        <f t="shared" si="28"/>
        <v> </v>
      </c>
      <c r="I950" s="8">
        <f t="shared" si="29"/>
        <v>0</v>
      </c>
    </row>
    <row r="951" spans="1:9">
      <c r="A951" s="3">
        <v>43486.1290436925</v>
      </c>
      <c r="B951" s="12" t="s">
        <v>4</v>
      </c>
      <c r="C951" s="12" t="s">
        <v>5</v>
      </c>
      <c r="D951" s="12" t="s">
        <v>33</v>
      </c>
      <c r="E951" s="13">
        <v>12.3</v>
      </c>
      <c r="F951" s="13">
        <v>3.7</v>
      </c>
      <c r="G951" s="13">
        <v>8.6</v>
      </c>
      <c r="H951" s="8" t="str">
        <f t="shared" si="28"/>
        <v>L</v>
      </c>
      <c r="I951" s="8">
        <f t="shared" si="29"/>
        <v>3</v>
      </c>
    </row>
    <row r="952" spans="1:9">
      <c r="A952" s="3">
        <v>43486.1300302956</v>
      </c>
      <c r="B952" s="12" t="s">
        <v>3</v>
      </c>
      <c r="C952" s="12" t="s">
        <v>33</v>
      </c>
      <c r="D952" s="12" t="s">
        <v>33</v>
      </c>
      <c r="E952" s="13">
        <v>6.4</v>
      </c>
      <c r="F952" s="13">
        <v>1.5</v>
      </c>
      <c r="G952" s="13">
        <v>4.9</v>
      </c>
      <c r="H952" s="8" t="str">
        <f t="shared" si="28"/>
        <v> </v>
      </c>
      <c r="I952" s="8">
        <f t="shared" si="29"/>
        <v>0</v>
      </c>
    </row>
    <row r="953" spans="1:9">
      <c r="A953" s="3">
        <v>43486.1439360601</v>
      </c>
      <c r="B953" s="12" t="s">
        <v>2</v>
      </c>
      <c r="C953" s="12" t="s">
        <v>33</v>
      </c>
      <c r="D953" s="12" t="s">
        <v>33</v>
      </c>
      <c r="E953" s="13">
        <v>5.4</v>
      </c>
      <c r="F953" s="13">
        <v>1.2</v>
      </c>
      <c r="G953" s="13">
        <v>4.2</v>
      </c>
      <c r="H953" s="8" t="str">
        <f t="shared" si="28"/>
        <v> </v>
      </c>
      <c r="I953" s="8">
        <f t="shared" si="29"/>
        <v>0</v>
      </c>
    </row>
    <row r="954" spans="1:9">
      <c r="A954" s="3">
        <v>43486.1522250086</v>
      </c>
      <c r="B954" s="12" t="s">
        <v>3</v>
      </c>
      <c r="C954" s="12" t="s">
        <v>33</v>
      </c>
      <c r="D954" s="12" t="s">
        <v>33</v>
      </c>
      <c r="E954" s="13">
        <v>6.4</v>
      </c>
      <c r="F954" s="13">
        <v>1.5</v>
      </c>
      <c r="G954" s="13">
        <v>4.9</v>
      </c>
      <c r="H954" s="8" t="str">
        <f t="shared" si="28"/>
        <v> </v>
      </c>
      <c r="I954" s="8">
        <f t="shared" si="29"/>
        <v>0</v>
      </c>
    </row>
    <row r="955" spans="1:9">
      <c r="A955" s="3">
        <v>43486.1534559538</v>
      </c>
      <c r="B955" s="12" t="s">
        <v>3</v>
      </c>
      <c r="C955" s="12" t="s">
        <v>33</v>
      </c>
      <c r="D955" s="12" t="s">
        <v>33</v>
      </c>
      <c r="E955" s="13">
        <v>6.4</v>
      </c>
      <c r="F955" s="13">
        <v>1.5</v>
      </c>
      <c r="G955" s="13">
        <v>4.9</v>
      </c>
      <c r="H955" s="8" t="str">
        <f t="shared" si="28"/>
        <v> </v>
      </c>
      <c r="I955" s="8">
        <f t="shared" si="29"/>
        <v>0</v>
      </c>
    </row>
    <row r="956" spans="1:9">
      <c r="A956" s="3">
        <v>43486.1626153508</v>
      </c>
      <c r="B956" s="12" t="s">
        <v>3</v>
      </c>
      <c r="C956" s="12" t="s">
        <v>33</v>
      </c>
      <c r="D956" s="12" t="s">
        <v>33</v>
      </c>
      <c r="E956" s="13">
        <v>6.4</v>
      </c>
      <c r="F956" s="13">
        <v>1.5</v>
      </c>
      <c r="G956" s="13">
        <v>4.9</v>
      </c>
      <c r="H956" s="8" t="str">
        <f t="shared" si="28"/>
        <v> </v>
      </c>
      <c r="I956" s="8">
        <f t="shared" si="29"/>
        <v>0</v>
      </c>
    </row>
    <row r="957" spans="1:9">
      <c r="A957" s="3">
        <v>43486.1630740127</v>
      </c>
      <c r="B957" s="12" t="s">
        <v>2</v>
      </c>
      <c r="C957" s="12" t="s">
        <v>5</v>
      </c>
      <c r="D957" s="12" t="s">
        <v>33</v>
      </c>
      <c r="E957" s="13">
        <v>5.4</v>
      </c>
      <c r="F957" s="13">
        <v>3.2</v>
      </c>
      <c r="G957" s="13">
        <v>2.2</v>
      </c>
      <c r="H957" s="8" t="str">
        <f t="shared" si="28"/>
        <v>S</v>
      </c>
      <c r="I957" s="8">
        <f t="shared" si="29"/>
        <v>1</v>
      </c>
    </row>
    <row r="958" spans="1:9">
      <c r="A958" s="3">
        <v>43486.1671432421</v>
      </c>
      <c r="B958" s="12" t="s">
        <v>3</v>
      </c>
      <c r="C958" s="12" t="s">
        <v>5</v>
      </c>
      <c r="D958" s="12" t="s">
        <v>33</v>
      </c>
      <c r="E958" s="13">
        <v>11.3</v>
      </c>
      <c r="F958" s="13">
        <v>3.5</v>
      </c>
      <c r="G958" s="13">
        <v>7.8</v>
      </c>
      <c r="H958" s="8" t="str">
        <f t="shared" si="28"/>
        <v>M</v>
      </c>
      <c r="I958" s="8">
        <f t="shared" si="29"/>
        <v>2</v>
      </c>
    </row>
    <row r="959" spans="1:9">
      <c r="A959" s="3">
        <v>43486.1804745245</v>
      </c>
      <c r="B959" s="12" t="s">
        <v>4</v>
      </c>
      <c r="C959" s="12" t="s">
        <v>5</v>
      </c>
      <c r="D959" s="12" t="s">
        <v>33</v>
      </c>
      <c r="E959" s="13">
        <v>12.3</v>
      </c>
      <c r="F959" s="13">
        <v>3.7</v>
      </c>
      <c r="G959" s="13">
        <v>8.6</v>
      </c>
      <c r="H959" s="8" t="str">
        <f t="shared" si="28"/>
        <v>L</v>
      </c>
      <c r="I959" s="8">
        <f t="shared" si="29"/>
        <v>3</v>
      </c>
    </row>
    <row r="960" spans="1:9">
      <c r="A960" s="3">
        <v>43486.191763462</v>
      </c>
      <c r="B960" s="12" t="s">
        <v>3</v>
      </c>
      <c r="C960" s="12" t="s">
        <v>33</v>
      </c>
      <c r="D960" s="12" t="s">
        <v>33</v>
      </c>
      <c r="E960" s="13">
        <v>6.4</v>
      </c>
      <c r="F960" s="13">
        <v>1.5</v>
      </c>
      <c r="G960" s="13">
        <v>4.9</v>
      </c>
      <c r="H960" s="8" t="str">
        <f t="shared" si="28"/>
        <v> </v>
      </c>
      <c r="I960" s="8">
        <f t="shared" si="29"/>
        <v>0</v>
      </c>
    </row>
    <row r="961" spans="1:9">
      <c r="A961" s="3">
        <v>43486.2143401048</v>
      </c>
      <c r="B961" s="12" t="s">
        <v>4</v>
      </c>
      <c r="C961" s="12" t="s">
        <v>33</v>
      </c>
      <c r="D961" s="12" t="s">
        <v>33</v>
      </c>
      <c r="E961" s="13">
        <v>7.4</v>
      </c>
      <c r="F961" s="13">
        <v>1.7</v>
      </c>
      <c r="G961" s="13">
        <v>5.7</v>
      </c>
      <c r="H961" s="8" t="str">
        <f t="shared" si="28"/>
        <v> </v>
      </c>
      <c r="I961" s="8">
        <f t="shared" si="29"/>
        <v>0</v>
      </c>
    </row>
    <row r="962" spans="1:9">
      <c r="A962" s="3">
        <v>43486.226027575</v>
      </c>
      <c r="B962" s="12" t="s">
        <v>3</v>
      </c>
      <c r="C962" s="12" t="s">
        <v>33</v>
      </c>
      <c r="D962" s="12" t="s">
        <v>33</v>
      </c>
      <c r="E962" s="13">
        <v>6.4</v>
      </c>
      <c r="F962" s="13">
        <v>1.5</v>
      </c>
      <c r="G962" s="13">
        <v>4.9</v>
      </c>
      <c r="H962" s="8" t="str">
        <f t="shared" si="28"/>
        <v> </v>
      </c>
      <c r="I962" s="8">
        <f t="shared" si="29"/>
        <v>0</v>
      </c>
    </row>
    <row r="963" spans="1:9">
      <c r="A963" s="3">
        <v>43486.2276328712</v>
      </c>
      <c r="B963" s="12" t="s">
        <v>3</v>
      </c>
      <c r="C963" s="12" t="s">
        <v>33</v>
      </c>
      <c r="D963" s="12" t="s">
        <v>33</v>
      </c>
      <c r="E963" s="13">
        <v>6.4</v>
      </c>
      <c r="F963" s="13">
        <v>1.5</v>
      </c>
      <c r="G963" s="13">
        <v>4.9</v>
      </c>
      <c r="H963" s="8" t="str">
        <f t="shared" si="28"/>
        <v> </v>
      </c>
      <c r="I963" s="8">
        <f t="shared" si="29"/>
        <v>0</v>
      </c>
    </row>
    <row r="964" spans="1:9">
      <c r="A964" s="3">
        <v>43486.2306911213</v>
      </c>
      <c r="B964" s="12" t="s">
        <v>3</v>
      </c>
      <c r="C964" s="12" t="s">
        <v>33</v>
      </c>
      <c r="D964" s="12" t="s">
        <v>33</v>
      </c>
      <c r="E964" s="13">
        <v>6.4</v>
      </c>
      <c r="F964" s="13">
        <v>1.5</v>
      </c>
      <c r="G964" s="13">
        <v>4.9</v>
      </c>
      <c r="H964" s="8" t="str">
        <f t="shared" si="28"/>
        <v> </v>
      </c>
      <c r="I964" s="8">
        <f t="shared" si="29"/>
        <v>0</v>
      </c>
    </row>
    <row r="965" spans="1:9">
      <c r="A965" s="3">
        <v>43486.2442341518</v>
      </c>
      <c r="B965" s="12" t="s">
        <v>3</v>
      </c>
      <c r="C965" s="12" t="s">
        <v>5</v>
      </c>
      <c r="D965" s="12" t="s">
        <v>33</v>
      </c>
      <c r="E965" s="13">
        <v>11.3</v>
      </c>
      <c r="F965" s="13">
        <v>3.5</v>
      </c>
      <c r="G965" s="13">
        <v>7.8</v>
      </c>
      <c r="H965" s="8" t="str">
        <f t="shared" si="28"/>
        <v>M</v>
      </c>
      <c r="I965" s="8">
        <f t="shared" si="29"/>
        <v>2</v>
      </c>
    </row>
    <row r="966" spans="1:9">
      <c r="A966" s="3">
        <v>43486.2461806779</v>
      </c>
      <c r="B966" s="12" t="s">
        <v>2</v>
      </c>
      <c r="C966" s="12" t="s">
        <v>5</v>
      </c>
      <c r="D966" s="12" t="s">
        <v>33</v>
      </c>
      <c r="E966" s="13">
        <v>5.4</v>
      </c>
      <c r="F966" s="13">
        <v>3.2</v>
      </c>
      <c r="G966" s="13">
        <v>2.2</v>
      </c>
      <c r="H966" s="8" t="str">
        <f t="shared" si="28"/>
        <v>S</v>
      </c>
      <c r="I966" s="8">
        <f t="shared" si="29"/>
        <v>1</v>
      </c>
    </row>
    <row r="967" spans="1:9">
      <c r="A967" s="3">
        <v>43486.2610743566</v>
      </c>
      <c r="B967" s="12" t="s">
        <v>2</v>
      </c>
      <c r="C967" s="12" t="s">
        <v>33</v>
      </c>
      <c r="D967" s="12" t="s">
        <v>33</v>
      </c>
      <c r="E967" s="13">
        <v>5.4</v>
      </c>
      <c r="F967" s="13">
        <v>1.2</v>
      </c>
      <c r="G967" s="13">
        <v>4.2</v>
      </c>
      <c r="H967" s="8" t="str">
        <f t="shared" si="28"/>
        <v> </v>
      </c>
      <c r="I967" s="8">
        <f t="shared" si="29"/>
        <v>0</v>
      </c>
    </row>
    <row r="968" spans="1:9">
      <c r="A968" s="3">
        <v>43486.2624448027</v>
      </c>
      <c r="B968" s="12" t="s">
        <v>4</v>
      </c>
      <c r="C968" s="12" t="s">
        <v>5</v>
      </c>
      <c r="D968" s="12" t="s">
        <v>33</v>
      </c>
      <c r="E968" s="13">
        <v>12.3</v>
      </c>
      <c r="F968" s="13">
        <v>3.7</v>
      </c>
      <c r="G968" s="13">
        <v>8.6</v>
      </c>
      <c r="H968" s="8" t="str">
        <f t="shared" si="28"/>
        <v>L</v>
      </c>
      <c r="I968" s="8">
        <f t="shared" si="29"/>
        <v>3</v>
      </c>
    </row>
    <row r="969" spans="1:9">
      <c r="A969" s="3">
        <v>43486.2640907728</v>
      </c>
      <c r="B969" s="12" t="s">
        <v>4</v>
      </c>
      <c r="C969" s="12" t="s">
        <v>5</v>
      </c>
      <c r="D969" s="12" t="s">
        <v>5</v>
      </c>
      <c r="E969" s="13">
        <v>14.75</v>
      </c>
      <c r="F969" s="13">
        <v>3.7</v>
      </c>
      <c r="G969" s="13">
        <v>11.05</v>
      </c>
      <c r="H969" s="8" t="str">
        <f t="shared" si="28"/>
        <v>L</v>
      </c>
      <c r="I969" s="8">
        <f t="shared" si="29"/>
        <v>3</v>
      </c>
    </row>
    <row r="970" spans="1:9">
      <c r="A970" s="3">
        <v>43486.2704205447</v>
      </c>
      <c r="B970" s="12" t="s">
        <v>4</v>
      </c>
      <c r="C970" s="12" t="s">
        <v>33</v>
      </c>
      <c r="D970" s="12" t="s">
        <v>5</v>
      </c>
      <c r="E970" s="13">
        <v>7.4</v>
      </c>
      <c r="F970" s="13">
        <v>1.7</v>
      </c>
      <c r="G970" s="13">
        <v>5.7</v>
      </c>
      <c r="H970" s="8" t="str">
        <f t="shared" si="28"/>
        <v> </v>
      </c>
      <c r="I970" s="8">
        <f t="shared" si="29"/>
        <v>0</v>
      </c>
    </row>
    <row r="971" spans="1:9">
      <c r="A971" s="3">
        <v>43486.2715350269</v>
      </c>
      <c r="B971" s="12" t="s">
        <v>4</v>
      </c>
      <c r="C971" s="12" t="s">
        <v>33</v>
      </c>
      <c r="D971" s="12" t="s">
        <v>33</v>
      </c>
      <c r="E971" s="13">
        <v>7.4</v>
      </c>
      <c r="F971" s="13">
        <v>1.7</v>
      </c>
      <c r="G971" s="13">
        <v>5.7</v>
      </c>
      <c r="H971" s="8" t="str">
        <f t="shared" si="28"/>
        <v> </v>
      </c>
      <c r="I971" s="8">
        <f t="shared" si="29"/>
        <v>0</v>
      </c>
    </row>
    <row r="972" spans="1:9">
      <c r="A972" s="3">
        <v>43486.2871852398</v>
      </c>
      <c r="B972" s="12" t="s">
        <v>3</v>
      </c>
      <c r="C972" s="12" t="s">
        <v>5</v>
      </c>
      <c r="D972" s="12" t="s">
        <v>33</v>
      </c>
      <c r="E972" s="13">
        <v>11.3</v>
      </c>
      <c r="F972" s="13">
        <v>3.5</v>
      </c>
      <c r="G972" s="13">
        <v>7.8</v>
      </c>
      <c r="H972" s="8" t="str">
        <f t="shared" ref="H972:H993" si="30">IF(C972="Yes",B972," ")</f>
        <v>M</v>
      </c>
      <c r="I972" s="8">
        <f t="shared" ref="I972:I993" si="31">IF(H972="S",1,IF(H972="M",2,IF(H972="L",3,0)))</f>
        <v>2</v>
      </c>
    </row>
    <row r="973" spans="1:9">
      <c r="A973" s="3">
        <v>43486.2926941693</v>
      </c>
      <c r="B973" s="12" t="s">
        <v>3</v>
      </c>
      <c r="C973" s="12" t="s">
        <v>5</v>
      </c>
      <c r="D973" s="12" t="s">
        <v>33</v>
      </c>
      <c r="E973" s="13">
        <v>11.3</v>
      </c>
      <c r="F973" s="13">
        <v>3.5</v>
      </c>
      <c r="G973" s="13">
        <v>7.8</v>
      </c>
      <c r="H973" s="8" t="str">
        <f t="shared" si="30"/>
        <v>M</v>
      </c>
      <c r="I973" s="8">
        <f t="shared" si="31"/>
        <v>2</v>
      </c>
    </row>
    <row r="974" spans="1:9">
      <c r="A974" s="3">
        <v>43486.295870256</v>
      </c>
      <c r="B974" s="12" t="s">
        <v>4</v>
      </c>
      <c r="C974" s="12" t="s">
        <v>5</v>
      </c>
      <c r="D974" s="12" t="s">
        <v>5</v>
      </c>
      <c r="E974" s="13">
        <v>14.75</v>
      </c>
      <c r="F974" s="13">
        <v>3.7</v>
      </c>
      <c r="G974" s="13">
        <v>11.05</v>
      </c>
      <c r="H974" s="8" t="str">
        <f t="shared" si="30"/>
        <v>L</v>
      </c>
      <c r="I974" s="8">
        <f t="shared" si="31"/>
        <v>3</v>
      </c>
    </row>
    <row r="975" spans="1:9">
      <c r="A975" s="3">
        <v>43486.299328734</v>
      </c>
      <c r="B975" s="12" t="s">
        <v>2</v>
      </c>
      <c r="C975" s="12" t="s">
        <v>33</v>
      </c>
      <c r="D975" s="12" t="s">
        <v>33</v>
      </c>
      <c r="E975" s="13">
        <v>5.4</v>
      </c>
      <c r="F975" s="13">
        <v>1.2</v>
      </c>
      <c r="G975" s="13">
        <v>4.2</v>
      </c>
      <c r="H975" s="8" t="str">
        <f t="shared" si="30"/>
        <v> </v>
      </c>
      <c r="I975" s="8">
        <f t="shared" si="31"/>
        <v>0</v>
      </c>
    </row>
    <row r="976" spans="1:9">
      <c r="A976" s="3">
        <v>43486.3102223925</v>
      </c>
      <c r="B976" s="12" t="s">
        <v>3</v>
      </c>
      <c r="C976" s="12" t="s">
        <v>33</v>
      </c>
      <c r="D976" s="12" t="s">
        <v>33</v>
      </c>
      <c r="E976" s="13">
        <v>6.4</v>
      </c>
      <c r="F976" s="13">
        <v>1.5</v>
      </c>
      <c r="G976" s="13">
        <v>4.9</v>
      </c>
      <c r="H976" s="8" t="str">
        <f t="shared" si="30"/>
        <v> </v>
      </c>
      <c r="I976" s="8">
        <f t="shared" si="31"/>
        <v>0</v>
      </c>
    </row>
    <row r="977" spans="1:9">
      <c r="A977" s="3">
        <v>43486.3189817558</v>
      </c>
      <c r="B977" s="12" t="s">
        <v>4</v>
      </c>
      <c r="C977" s="12" t="s">
        <v>33</v>
      </c>
      <c r="D977" s="12" t="s">
        <v>33</v>
      </c>
      <c r="E977" s="13">
        <v>7.4</v>
      </c>
      <c r="F977" s="13">
        <v>1.7</v>
      </c>
      <c r="G977" s="13">
        <v>5.7</v>
      </c>
      <c r="H977" s="8" t="str">
        <f t="shared" si="30"/>
        <v> </v>
      </c>
      <c r="I977" s="8">
        <f t="shared" si="31"/>
        <v>0</v>
      </c>
    </row>
    <row r="978" spans="1:9">
      <c r="A978" s="3">
        <v>43486.3247640587</v>
      </c>
      <c r="B978" s="12" t="s">
        <v>2</v>
      </c>
      <c r="C978" s="12" t="s">
        <v>33</v>
      </c>
      <c r="D978" s="12" t="s">
        <v>33</v>
      </c>
      <c r="E978" s="13">
        <v>5.4</v>
      </c>
      <c r="F978" s="13">
        <v>1.2</v>
      </c>
      <c r="G978" s="13">
        <v>4.2</v>
      </c>
      <c r="H978" s="8" t="str">
        <f t="shared" si="30"/>
        <v> </v>
      </c>
      <c r="I978" s="8">
        <f t="shared" si="31"/>
        <v>0</v>
      </c>
    </row>
    <row r="979" spans="1:9">
      <c r="A979" s="3">
        <v>43486.3400051691</v>
      </c>
      <c r="B979" s="12" t="s">
        <v>3</v>
      </c>
      <c r="C979" s="12" t="s">
        <v>5</v>
      </c>
      <c r="D979" s="12" t="s">
        <v>33</v>
      </c>
      <c r="E979" s="13">
        <v>11.3</v>
      </c>
      <c r="F979" s="13">
        <v>3.5</v>
      </c>
      <c r="G979" s="13">
        <v>7.8</v>
      </c>
      <c r="H979" s="8" t="str">
        <f t="shared" si="30"/>
        <v>M</v>
      </c>
      <c r="I979" s="8">
        <f t="shared" si="31"/>
        <v>2</v>
      </c>
    </row>
    <row r="980" spans="1:9">
      <c r="A980" s="3">
        <v>43486.341579877</v>
      </c>
      <c r="B980" s="12" t="s">
        <v>3</v>
      </c>
      <c r="C980" s="12" t="s">
        <v>33</v>
      </c>
      <c r="D980" s="12" t="s">
        <v>33</v>
      </c>
      <c r="E980" s="13">
        <v>6.4</v>
      </c>
      <c r="F980" s="13">
        <v>1.5</v>
      </c>
      <c r="G980" s="13">
        <v>4.9</v>
      </c>
      <c r="H980" s="8" t="str">
        <f t="shared" si="30"/>
        <v> </v>
      </c>
      <c r="I980" s="8">
        <f t="shared" si="31"/>
        <v>0</v>
      </c>
    </row>
    <row r="981" spans="1:9">
      <c r="A981" s="3">
        <v>43486.3416306683</v>
      </c>
      <c r="B981" s="12" t="s">
        <v>4</v>
      </c>
      <c r="C981" s="12" t="s">
        <v>33</v>
      </c>
      <c r="D981" s="12" t="s">
        <v>33</v>
      </c>
      <c r="E981" s="13">
        <v>7.4</v>
      </c>
      <c r="F981" s="13">
        <v>1.7</v>
      </c>
      <c r="G981" s="13">
        <v>5.7</v>
      </c>
      <c r="H981" s="8" t="str">
        <f t="shared" si="30"/>
        <v> </v>
      </c>
      <c r="I981" s="8">
        <f t="shared" si="31"/>
        <v>0</v>
      </c>
    </row>
    <row r="982" spans="1:9">
      <c r="A982" s="3">
        <v>43486.3485762156</v>
      </c>
      <c r="B982" s="12" t="s">
        <v>3</v>
      </c>
      <c r="C982" s="12" t="s">
        <v>33</v>
      </c>
      <c r="D982" s="12" t="s">
        <v>33</v>
      </c>
      <c r="E982" s="13">
        <v>6.4</v>
      </c>
      <c r="F982" s="13">
        <v>1.5</v>
      </c>
      <c r="G982" s="13">
        <v>4.9</v>
      </c>
      <c r="H982" s="8" t="str">
        <f t="shared" si="30"/>
        <v> </v>
      </c>
      <c r="I982" s="8">
        <f t="shared" si="31"/>
        <v>0</v>
      </c>
    </row>
    <row r="983" spans="1:9">
      <c r="A983" s="3">
        <v>43486.3511179232</v>
      </c>
      <c r="B983" s="12" t="s">
        <v>4</v>
      </c>
      <c r="C983" s="12" t="s">
        <v>5</v>
      </c>
      <c r="D983" s="12" t="s">
        <v>33</v>
      </c>
      <c r="E983" s="13">
        <v>12.3</v>
      </c>
      <c r="F983" s="13">
        <v>3.7</v>
      </c>
      <c r="G983" s="13">
        <v>8.6</v>
      </c>
      <c r="H983" s="8" t="str">
        <f t="shared" si="30"/>
        <v>L</v>
      </c>
      <c r="I983" s="8">
        <f t="shared" si="31"/>
        <v>3</v>
      </c>
    </row>
    <row r="984" spans="1:9">
      <c r="A984" s="3">
        <v>43486.3533320962</v>
      </c>
      <c r="B984" s="12" t="s">
        <v>2</v>
      </c>
      <c r="C984" s="12" t="s">
        <v>33</v>
      </c>
      <c r="D984" s="12" t="s">
        <v>33</v>
      </c>
      <c r="E984" s="13">
        <v>5.4</v>
      </c>
      <c r="F984" s="13">
        <v>1.2</v>
      </c>
      <c r="G984" s="13">
        <v>4.2</v>
      </c>
      <c r="H984" s="8" t="str">
        <f t="shared" si="30"/>
        <v> </v>
      </c>
      <c r="I984" s="8">
        <f t="shared" si="31"/>
        <v>0</v>
      </c>
    </row>
    <row r="985" spans="1:9">
      <c r="A985" s="3">
        <v>43486.3796647888</v>
      </c>
      <c r="B985" s="12" t="s">
        <v>2</v>
      </c>
      <c r="C985" s="12" t="s">
        <v>5</v>
      </c>
      <c r="D985" s="12" t="s">
        <v>33</v>
      </c>
      <c r="E985" s="13">
        <v>5.4</v>
      </c>
      <c r="F985" s="13">
        <v>3.2</v>
      </c>
      <c r="G985" s="13">
        <v>2.2</v>
      </c>
      <c r="H985" s="8" t="str">
        <f t="shared" si="30"/>
        <v>S</v>
      </c>
      <c r="I985" s="8">
        <f t="shared" si="31"/>
        <v>1</v>
      </c>
    </row>
    <row r="986" spans="1:9">
      <c r="A986" s="3">
        <v>43486.3941298893</v>
      </c>
      <c r="B986" s="12" t="s">
        <v>3</v>
      </c>
      <c r="C986" s="12" t="s">
        <v>5</v>
      </c>
      <c r="D986" s="12" t="s">
        <v>33</v>
      </c>
      <c r="E986" s="13">
        <v>11.3</v>
      </c>
      <c r="F986" s="13">
        <v>3.5</v>
      </c>
      <c r="G986" s="13">
        <v>7.8</v>
      </c>
      <c r="H986" s="8" t="str">
        <f t="shared" si="30"/>
        <v>M</v>
      </c>
      <c r="I986" s="8">
        <f t="shared" si="31"/>
        <v>2</v>
      </c>
    </row>
    <row r="987" spans="1:9">
      <c r="A987" s="3">
        <v>43486.4005832938</v>
      </c>
      <c r="B987" s="12" t="s">
        <v>2</v>
      </c>
      <c r="C987" s="12" t="s">
        <v>33</v>
      </c>
      <c r="D987" s="12" t="s">
        <v>33</v>
      </c>
      <c r="E987" s="13">
        <v>5.4</v>
      </c>
      <c r="F987" s="13">
        <v>1.2</v>
      </c>
      <c r="G987" s="13">
        <v>4.2</v>
      </c>
      <c r="H987" s="8" t="str">
        <f t="shared" si="30"/>
        <v> </v>
      </c>
      <c r="I987" s="8">
        <f t="shared" si="31"/>
        <v>0</v>
      </c>
    </row>
    <row r="988" spans="1:9">
      <c r="A988" s="3">
        <v>43486.4037678427</v>
      </c>
      <c r="B988" s="12" t="s">
        <v>3</v>
      </c>
      <c r="C988" s="12" t="s">
        <v>33</v>
      </c>
      <c r="D988" s="12" t="s">
        <v>33</v>
      </c>
      <c r="E988" s="13">
        <v>6.4</v>
      </c>
      <c r="F988" s="13">
        <v>1.5</v>
      </c>
      <c r="G988" s="13">
        <v>4.9</v>
      </c>
      <c r="H988" s="8" t="str">
        <f t="shared" si="30"/>
        <v> </v>
      </c>
      <c r="I988" s="8">
        <f t="shared" si="31"/>
        <v>0</v>
      </c>
    </row>
    <row r="989" spans="1:9">
      <c r="A989" s="3">
        <v>43486.4095387898</v>
      </c>
      <c r="B989" s="12" t="s">
        <v>3</v>
      </c>
      <c r="C989" s="12" t="s">
        <v>5</v>
      </c>
      <c r="D989" s="12" t="s">
        <v>33</v>
      </c>
      <c r="E989" s="13">
        <v>11.3</v>
      </c>
      <c r="F989" s="13">
        <v>3.5</v>
      </c>
      <c r="G989" s="13">
        <v>7.8</v>
      </c>
      <c r="H989" s="8" t="str">
        <f t="shared" si="30"/>
        <v>M</v>
      </c>
      <c r="I989" s="8">
        <f t="shared" si="31"/>
        <v>2</v>
      </c>
    </row>
    <row r="990" spans="1:9">
      <c r="A990" s="3">
        <v>43486.4209461975</v>
      </c>
      <c r="B990" s="12" t="s">
        <v>3</v>
      </c>
      <c r="C990" s="12" t="s">
        <v>33</v>
      </c>
      <c r="D990" s="12" t="s">
        <v>33</v>
      </c>
      <c r="E990" s="13">
        <v>6.4</v>
      </c>
      <c r="F990" s="13">
        <v>1.5</v>
      </c>
      <c r="G990" s="13">
        <v>4.9</v>
      </c>
      <c r="H990" s="8" t="str">
        <f t="shared" si="30"/>
        <v> </v>
      </c>
      <c r="I990" s="8">
        <f t="shared" si="31"/>
        <v>0</v>
      </c>
    </row>
    <row r="991" spans="1:9">
      <c r="A991" s="3">
        <v>43486.4282507224</v>
      </c>
      <c r="B991" s="12" t="s">
        <v>3</v>
      </c>
      <c r="C991" s="12" t="s">
        <v>5</v>
      </c>
      <c r="D991" s="12" t="s">
        <v>33</v>
      </c>
      <c r="E991" s="13">
        <v>11.3</v>
      </c>
      <c r="F991" s="13">
        <v>3.5</v>
      </c>
      <c r="G991" s="13">
        <v>7.8</v>
      </c>
      <c r="H991" s="8" t="str">
        <f t="shared" si="30"/>
        <v>M</v>
      </c>
      <c r="I991" s="8">
        <f t="shared" si="31"/>
        <v>2</v>
      </c>
    </row>
    <row r="992" spans="1:9">
      <c r="A992" s="3">
        <v>43486.4325469391</v>
      </c>
      <c r="B992" s="12" t="s">
        <v>4</v>
      </c>
      <c r="C992" s="12" t="s">
        <v>33</v>
      </c>
      <c r="D992" s="12" t="s">
        <v>5</v>
      </c>
      <c r="E992" s="13">
        <v>7.4</v>
      </c>
      <c r="F992" s="13">
        <v>1.7</v>
      </c>
      <c r="G992" s="13">
        <v>5.7</v>
      </c>
      <c r="H992" s="8" t="str">
        <f t="shared" si="30"/>
        <v> </v>
      </c>
      <c r="I992" s="8">
        <f t="shared" si="31"/>
        <v>0</v>
      </c>
    </row>
    <row r="993" spans="1:9">
      <c r="A993" s="3">
        <v>43486.4345025293</v>
      </c>
      <c r="B993" s="12" t="s">
        <v>4</v>
      </c>
      <c r="C993" s="12" t="s">
        <v>33</v>
      </c>
      <c r="D993" s="12" t="s">
        <v>33</v>
      </c>
      <c r="E993" s="13">
        <v>7.4</v>
      </c>
      <c r="F993" s="13">
        <v>1.7</v>
      </c>
      <c r="G993" s="13">
        <v>5.7</v>
      </c>
      <c r="H993" s="8" t="str">
        <f t="shared" si="30"/>
        <v> </v>
      </c>
      <c r="I993" s="8">
        <f t="shared" si="31"/>
        <v>0</v>
      </c>
    </row>
    <row r="994" spans="1:7">
      <c r="A994" s="3">
        <v>43486.4433570323</v>
      </c>
      <c r="B994" s="12" t="s">
        <v>2</v>
      </c>
      <c r="C994" s="12" t="s">
        <v>33</v>
      </c>
      <c r="D994" s="12" t="s">
        <v>33</v>
      </c>
      <c r="E994" s="13">
        <v>5.4</v>
      </c>
      <c r="F994" s="13">
        <v>1.2</v>
      </c>
      <c r="G994" s="13">
        <v>4.2</v>
      </c>
    </row>
    <row r="995" spans="1:7">
      <c r="A995" s="3">
        <v>43486.4650001463</v>
      </c>
      <c r="B995" s="12" t="s">
        <v>2</v>
      </c>
      <c r="C995" s="12" t="s">
        <v>33</v>
      </c>
      <c r="D995" s="12" t="s">
        <v>33</v>
      </c>
      <c r="E995" s="13">
        <v>5.4</v>
      </c>
      <c r="F995" s="13">
        <v>1.2</v>
      </c>
      <c r="G995" s="13">
        <v>4.2</v>
      </c>
    </row>
    <row r="996" spans="1:7">
      <c r="A996" s="3">
        <v>43486.4682047202</v>
      </c>
      <c r="B996" s="12" t="s">
        <v>2</v>
      </c>
      <c r="C996" s="12" t="s">
        <v>33</v>
      </c>
      <c r="D996" s="12" t="s">
        <v>33</v>
      </c>
      <c r="E996" s="13">
        <v>5.4</v>
      </c>
      <c r="F996" s="13">
        <v>1.2</v>
      </c>
      <c r="G996" s="13">
        <v>4.2</v>
      </c>
    </row>
    <row r="997" spans="1:7">
      <c r="A997" s="3">
        <v>43486.4721276769</v>
      </c>
      <c r="B997" s="12" t="s">
        <v>4</v>
      </c>
      <c r="C997" s="12" t="s">
        <v>5</v>
      </c>
      <c r="D997" s="12" t="s">
        <v>5</v>
      </c>
      <c r="E997" s="13">
        <v>14.75</v>
      </c>
      <c r="F997" s="13">
        <v>3.7</v>
      </c>
      <c r="G997" s="13">
        <v>11.05</v>
      </c>
    </row>
    <row r="998" spans="1:7">
      <c r="A998" s="3">
        <v>43486.476872446</v>
      </c>
      <c r="B998" s="12" t="s">
        <v>4</v>
      </c>
      <c r="C998" s="12" t="s">
        <v>5</v>
      </c>
      <c r="D998" s="12" t="s">
        <v>5</v>
      </c>
      <c r="E998" s="13">
        <v>14.75</v>
      </c>
      <c r="F998" s="13">
        <v>3.7</v>
      </c>
      <c r="G998" s="13">
        <v>11.05</v>
      </c>
    </row>
    <row r="999" spans="1:7">
      <c r="A999" s="3">
        <v>43486.4880498374</v>
      </c>
      <c r="B999" s="12" t="s">
        <v>3</v>
      </c>
      <c r="C999" s="12" t="s">
        <v>5</v>
      </c>
      <c r="D999" s="12" t="s">
        <v>33</v>
      </c>
      <c r="E999" s="13">
        <v>11.3</v>
      </c>
      <c r="F999" s="13">
        <v>3.5</v>
      </c>
      <c r="G999" s="13">
        <v>7.8</v>
      </c>
    </row>
    <row r="1000" spans="1:7">
      <c r="A1000" s="3">
        <v>43486.491184678</v>
      </c>
      <c r="B1000" s="12" t="s">
        <v>2</v>
      </c>
      <c r="C1000" s="12" t="s">
        <v>33</v>
      </c>
      <c r="D1000" s="12" t="s">
        <v>33</v>
      </c>
      <c r="E1000" s="13">
        <v>5.4</v>
      </c>
      <c r="F1000" s="13">
        <v>1.2</v>
      </c>
      <c r="G1000" s="13">
        <v>4.2</v>
      </c>
    </row>
    <row r="1001" spans="1:7">
      <c r="A1001" s="3">
        <v>43486.4962303196</v>
      </c>
      <c r="B1001" s="12" t="s">
        <v>3</v>
      </c>
      <c r="C1001" s="12" t="s">
        <v>33</v>
      </c>
      <c r="D1001" s="12" t="s">
        <v>33</v>
      </c>
      <c r="E1001" s="13">
        <v>6.4</v>
      </c>
      <c r="F1001" s="13">
        <v>1.5</v>
      </c>
      <c r="G1001" s="13">
        <v>4.9</v>
      </c>
    </row>
    <row r="1002" spans="1:7">
      <c r="A1002" s="3">
        <v>43486.5027550452</v>
      </c>
      <c r="B1002" s="12" t="s">
        <v>4</v>
      </c>
      <c r="C1002" s="12" t="s">
        <v>5</v>
      </c>
      <c r="D1002" s="12" t="s">
        <v>33</v>
      </c>
      <c r="E1002" s="13">
        <v>12.3</v>
      </c>
      <c r="F1002" s="13">
        <v>3.7</v>
      </c>
      <c r="G1002" s="13">
        <v>8.6</v>
      </c>
    </row>
    <row r="1003" spans="1:7">
      <c r="A1003" s="3">
        <v>43486.5109190762</v>
      </c>
      <c r="B1003" s="12" t="s">
        <v>4</v>
      </c>
      <c r="C1003" s="12" t="s">
        <v>33</v>
      </c>
      <c r="D1003" s="12" t="s">
        <v>33</v>
      </c>
      <c r="E1003" s="13">
        <v>7.4</v>
      </c>
      <c r="F1003" s="13">
        <v>1.7</v>
      </c>
      <c r="G1003" s="13">
        <v>5.7</v>
      </c>
    </row>
    <row r="1004" spans="1:7">
      <c r="A1004" s="3">
        <v>43486.5154971483</v>
      </c>
      <c r="B1004" s="12" t="s">
        <v>3</v>
      </c>
      <c r="C1004" s="12" t="s">
        <v>33</v>
      </c>
      <c r="D1004" s="12" t="s">
        <v>33</v>
      </c>
      <c r="E1004" s="13">
        <v>6.4</v>
      </c>
      <c r="F1004" s="13">
        <v>1.5</v>
      </c>
      <c r="G1004" s="13">
        <v>4.9</v>
      </c>
    </row>
    <row r="1005" spans="1:7">
      <c r="A1005" s="3">
        <v>43486.5250318874</v>
      </c>
      <c r="B1005" s="12" t="s">
        <v>3</v>
      </c>
      <c r="C1005" s="12" t="s">
        <v>33</v>
      </c>
      <c r="D1005" s="12" t="s">
        <v>33</v>
      </c>
      <c r="E1005" s="13">
        <v>6.4</v>
      </c>
      <c r="F1005" s="13">
        <v>1.5</v>
      </c>
      <c r="G1005" s="13">
        <v>4.9</v>
      </c>
    </row>
    <row r="1006" spans="1:7">
      <c r="A1006" s="3">
        <v>43486.5364410484</v>
      </c>
      <c r="B1006" s="12" t="s">
        <v>4</v>
      </c>
      <c r="C1006" s="12" t="s">
        <v>5</v>
      </c>
      <c r="D1006" s="12" t="s">
        <v>33</v>
      </c>
      <c r="E1006" s="13">
        <v>12.3</v>
      </c>
      <c r="F1006" s="13">
        <v>3.7</v>
      </c>
      <c r="G1006" s="13">
        <v>8.6</v>
      </c>
    </row>
    <row r="1007" spans="1:7">
      <c r="A1007" s="3">
        <v>43486.5391627711</v>
      </c>
      <c r="B1007" s="12" t="s">
        <v>3</v>
      </c>
      <c r="C1007" s="12" t="s">
        <v>33</v>
      </c>
      <c r="D1007" s="12" t="s">
        <v>33</v>
      </c>
      <c r="E1007" s="13">
        <v>6.4</v>
      </c>
      <c r="F1007" s="13">
        <v>1.5</v>
      </c>
      <c r="G1007" s="13">
        <v>4.9</v>
      </c>
    </row>
    <row r="1008" spans="1:7">
      <c r="A1008" s="3">
        <v>43486.5409475232</v>
      </c>
      <c r="B1008" s="12" t="s">
        <v>4</v>
      </c>
      <c r="C1008" s="12" t="s">
        <v>33</v>
      </c>
      <c r="D1008" s="12" t="s">
        <v>33</v>
      </c>
      <c r="E1008" s="13">
        <v>7.4</v>
      </c>
      <c r="F1008" s="13">
        <v>1.7</v>
      </c>
      <c r="G1008" s="13">
        <v>5.7</v>
      </c>
    </row>
    <row r="1009" spans="1:7">
      <c r="A1009" s="3">
        <v>43486.54966578</v>
      </c>
      <c r="B1009" s="12" t="s">
        <v>3</v>
      </c>
      <c r="C1009" s="12" t="s">
        <v>33</v>
      </c>
      <c r="D1009" s="12" t="s">
        <v>33</v>
      </c>
      <c r="E1009" s="13">
        <v>6.4</v>
      </c>
      <c r="F1009" s="13">
        <v>1.5</v>
      </c>
      <c r="G1009" s="13">
        <v>4.9</v>
      </c>
    </row>
    <row r="1010" spans="1:7">
      <c r="A1010" s="3">
        <v>43486.5593449067</v>
      </c>
      <c r="B1010" s="12" t="s">
        <v>3</v>
      </c>
      <c r="C1010" s="12" t="s">
        <v>33</v>
      </c>
      <c r="D1010" s="12" t="s">
        <v>33</v>
      </c>
      <c r="E1010" s="13">
        <v>6.4</v>
      </c>
      <c r="F1010" s="13">
        <v>1.5</v>
      </c>
      <c r="G1010" s="13">
        <v>4.9</v>
      </c>
    </row>
    <row r="1011" spans="1:7">
      <c r="A1011" s="3">
        <v>43486.5676235224</v>
      </c>
      <c r="B1011" s="12" t="s">
        <v>3</v>
      </c>
      <c r="C1011" s="12" t="s">
        <v>33</v>
      </c>
      <c r="D1011" s="12" t="s">
        <v>33</v>
      </c>
      <c r="E1011" s="13">
        <v>6.4</v>
      </c>
      <c r="F1011" s="13">
        <v>1.5</v>
      </c>
      <c r="G1011" s="13">
        <v>4.9</v>
      </c>
    </row>
    <row r="1012" spans="1:7">
      <c r="A1012" s="3">
        <v>43486.5715726297</v>
      </c>
      <c r="B1012" s="12" t="s">
        <v>4</v>
      </c>
      <c r="C1012" s="12" t="s">
        <v>5</v>
      </c>
      <c r="D1012" s="12" t="s">
        <v>33</v>
      </c>
      <c r="E1012" s="13">
        <v>12.3</v>
      </c>
      <c r="F1012" s="13">
        <v>3.7</v>
      </c>
      <c r="G1012" s="13">
        <v>8.6</v>
      </c>
    </row>
    <row r="1013" spans="1:7">
      <c r="A1013" s="3">
        <v>43486.5715937841</v>
      </c>
      <c r="B1013" s="12" t="s">
        <v>2</v>
      </c>
      <c r="C1013" s="12" t="s">
        <v>5</v>
      </c>
      <c r="D1013" s="12" t="s">
        <v>33</v>
      </c>
      <c r="E1013" s="13">
        <v>5.4</v>
      </c>
      <c r="F1013" s="13">
        <v>3.2</v>
      </c>
      <c r="G1013" s="13">
        <v>2.2</v>
      </c>
    </row>
    <row r="1014" spans="1:7">
      <c r="A1014" s="3">
        <v>43486.5725537071</v>
      </c>
      <c r="B1014" s="12" t="s">
        <v>2</v>
      </c>
      <c r="C1014" s="12" t="s">
        <v>33</v>
      </c>
      <c r="D1014" s="12" t="s">
        <v>33</v>
      </c>
      <c r="E1014" s="13">
        <v>5.4</v>
      </c>
      <c r="F1014" s="13">
        <v>1.2</v>
      </c>
      <c r="G1014" s="13">
        <v>4.2</v>
      </c>
    </row>
    <row r="1015" spans="1:7">
      <c r="A1015" s="3">
        <v>43486.5781020239</v>
      </c>
      <c r="B1015" s="12" t="s">
        <v>2</v>
      </c>
      <c r="C1015" s="12" t="s">
        <v>33</v>
      </c>
      <c r="D1015" s="12" t="s">
        <v>33</v>
      </c>
      <c r="E1015" s="13">
        <v>5.4</v>
      </c>
      <c r="F1015" s="13">
        <v>1.2</v>
      </c>
      <c r="G1015" s="13">
        <v>4.2</v>
      </c>
    </row>
    <row r="1016" spans="1:7">
      <c r="A1016" s="3">
        <v>43486.58948482</v>
      </c>
      <c r="B1016" s="12" t="s">
        <v>2</v>
      </c>
      <c r="C1016" s="12" t="s">
        <v>5</v>
      </c>
      <c r="D1016" s="12" t="s">
        <v>33</v>
      </c>
      <c r="E1016" s="13">
        <v>5.4</v>
      </c>
      <c r="F1016" s="13">
        <v>3.2</v>
      </c>
      <c r="G1016" s="13">
        <v>2.2</v>
      </c>
    </row>
    <row r="1017" spans="1:7">
      <c r="A1017" s="3">
        <v>43486.5905394955</v>
      </c>
      <c r="B1017" s="12" t="s">
        <v>4</v>
      </c>
      <c r="C1017" s="12" t="s">
        <v>5</v>
      </c>
      <c r="D1017" s="12" t="s">
        <v>5</v>
      </c>
      <c r="E1017" s="13">
        <v>14.75</v>
      </c>
      <c r="F1017" s="13">
        <v>3.7</v>
      </c>
      <c r="G1017" s="13">
        <v>11.05</v>
      </c>
    </row>
    <row r="1018" spans="1:7">
      <c r="A1018" s="3">
        <v>43486.5969587975</v>
      </c>
      <c r="B1018" s="12" t="s">
        <v>3</v>
      </c>
      <c r="C1018" s="12" t="s">
        <v>33</v>
      </c>
      <c r="D1018" s="12" t="s">
        <v>33</v>
      </c>
      <c r="E1018" s="13">
        <v>6.4</v>
      </c>
      <c r="F1018" s="13">
        <v>1.5</v>
      </c>
      <c r="G1018" s="13">
        <v>4.9</v>
      </c>
    </row>
    <row r="1019" spans="1:7">
      <c r="A1019" s="3">
        <v>43486.5976675582</v>
      </c>
      <c r="B1019" s="12" t="s">
        <v>3</v>
      </c>
      <c r="C1019" s="12" t="s">
        <v>33</v>
      </c>
      <c r="D1019" s="12" t="s">
        <v>33</v>
      </c>
      <c r="E1019" s="13">
        <v>6.4</v>
      </c>
      <c r="F1019" s="13">
        <v>1.5</v>
      </c>
      <c r="G1019" s="13">
        <v>4.9</v>
      </c>
    </row>
    <row r="1020" spans="1:7">
      <c r="A1020" s="3">
        <v>43486.6034477179</v>
      </c>
      <c r="B1020" s="12" t="s">
        <v>2</v>
      </c>
      <c r="C1020" s="12" t="s">
        <v>5</v>
      </c>
      <c r="D1020" s="12" t="s">
        <v>33</v>
      </c>
      <c r="E1020" s="13">
        <v>5.4</v>
      </c>
      <c r="F1020" s="13">
        <v>3.2</v>
      </c>
      <c r="G1020" s="13">
        <v>2.2</v>
      </c>
    </row>
    <row r="1021" spans="1:7">
      <c r="A1021" s="3">
        <v>43486.6092474763</v>
      </c>
      <c r="B1021" s="12" t="s">
        <v>4</v>
      </c>
      <c r="C1021" s="12" t="s">
        <v>33</v>
      </c>
      <c r="D1021" s="12" t="s">
        <v>33</v>
      </c>
      <c r="E1021" s="13">
        <v>7.4</v>
      </c>
      <c r="F1021" s="13">
        <v>1.7</v>
      </c>
      <c r="G1021" s="13">
        <v>5.7</v>
      </c>
    </row>
    <row r="1022" spans="1:7">
      <c r="A1022" s="3">
        <v>43486.6096961998</v>
      </c>
      <c r="B1022" s="12" t="s">
        <v>3</v>
      </c>
      <c r="C1022" s="12" t="s">
        <v>5</v>
      </c>
      <c r="D1022" s="12" t="s">
        <v>33</v>
      </c>
      <c r="E1022" s="13">
        <v>11.3</v>
      </c>
      <c r="F1022" s="13">
        <v>3.5</v>
      </c>
      <c r="G1022" s="13">
        <v>7.8</v>
      </c>
    </row>
    <row r="1023" spans="1:7">
      <c r="A1023" s="3">
        <v>43486.610734369</v>
      </c>
      <c r="B1023" s="12" t="s">
        <v>3</v>
      </c>
      <c r="C1023" s="12" t="s">
        <v>33</v>
      </c>
      <c r="D1023" s="12" t="s">
        <v>33</v>
      </c>
      <c r="E1023" s="13">
        <v>6.4</v>
      </c>
      <c r="F1023" s="13">
        <v>1.5</v>
      </c>
      <c r="G1023" s="13">
        <v>4.9</v>
      </c>
    </row>
    <row r="1024" spans="1:7">
      <c r="A1024" s="3">
        <v>43486.6119782874</v>
      </c>
      <c r="B1024" s="12" t="s">
        <v>4</v>
      </c>
      <c r="C1024" s="12" t="s">
        <v>33</v>
      </c>
      <c r="D1024" s="12" t="s">
        <v>5</v>
      </c>
      <c r="E1024" s="13">
        <v>7.4</v>
      </c>
      <c r="F1024" s="13">
        <v>1.7</v>
      </c>
      <c r="G1024" s="13">
        <v>5.7</v>
      </c>
    </row>
    <row r="1025" spans="1:7">
      <c r="A1025" s="3">
        <v>43486.615986793</v>
      </c>
      <c r="B1025" s="12" t="s">
        <v>3</v>
      </c>
      <c r="C1025" s="12" t="s">
        <v>33</v>
      </c>
      <c r="D1025" s="12" t="s">
        <v>33</v>
      </c>
      <c r="E1025" s="13">
        <v>6.4</v>
      </c>
      <c r="F1025" s="13">
        <v>1.5</v>
      </c>
      <c r="G1025" s="13">
        <v>4.9</v>
      </c>
    </row>
    <row r="1026" spans="1:7">
      <c r="A1026" s="3">
        <v>43486.6208600774</v>
      </c>
      <c r="B1026" s="12" t="s">
        <v>3</v>
      </c>
      <c r="C1026" s="12" t="s">
        <v>33</v>
      </c>
      <c r="D1026" s="12" t="s">
        <v>33</v>
      </c>
      <c r="E1026" s="13">
        <v>6.4</v>
      </c>
      <c r="F1026" s="13">
        <v>1.5</v>
      </c>
      <c r="G1026" s="13">
        <v>4.9</v>
      </c>
    </row>
    <row r="1027" spans="1:7">
      <c r="A1027" s="3">
        <v>43486.6448612736</v>
      </c>
      <c r="B1027" s="12" t="s">
        <v>3</v>
      </c>
      <c r="C1027" s="12" t="s">
        <v>5</v>
      </c>
      <c r="D1027" s="12" t="s">
        <v>33</v>
      </c>
      <c r="E1027" s="13">
        <v>11.3</v>
      </c>
      <c r="F1027" s="13">
        <v>3.5</v>
      </c>
      <c r="G1027" s="13">
        <v>7.8</v>
      </c>
    </row>
    <row r="1028" spans="1:7">
      <c r="A1028" s="3">
        <v>43486.6617843094</v>
      </c>
      <c r="B1028" s="12" t="s">
        <v>3</v>
      </c>
      <c r="C1028" s="12" t="s">
        <v>33</v>
      </c>
      <c r="D1028" s="12" t="s">
        <v>33</v>
      </c>
      <c r="E1028" s="13">
        <v>6.4</v>
      </c>
      <c r="F1028" s="13">
        <v>1.5</v>
      </c>
      <c r="G1028" s="13">
        <v>4.9</v>
      </c>
    </row>
    <row r="1029" spans="1:7">
      <c r="A1029" s="3">
        <v>43486.6726751997</v>
      </c>
      <c r="B1029" s="12" t="s">
        <v>4</v>
      </c>
      <c r="C1029" s="12" t="s">
        <v>33</v>
      </c>
      <c r="D1029" s="12" t="s">
        <v>5</v>
      </c>
      <c r="E1029" s="13">
        <v>7.4</v>
      </c>
      <c r="F1029" s="13">
        <v>1.7</v>
      </c>
      <c r="G1029" s="13">
        <v>5.7</v>
      </c>
    </row>
    <row r="1030" spans="1:7">
      <c r="A1030" s="3">
        <v>43486.675238754</v>
      </c>
      <c r="B1030" s="12" t="s">
        <v>3</v>
      </c>
      <c r="C1030" s="12" t="s">
        <v>5</v>
      </c>
      <c r="D1030" s="12" t="s">
        <v>33</v>
      </c>
      <c r="E1030" s="13">
        <v>11.3</v>
      </c>
      <c r="F1030" s="13">
        <v>3.5</v>
      </c>
      <c r="G1030" s="13">
        <v>7.8</v>
      </c>
    </row>
    <row r="1031" spans="1:7">
      <c r="A1031" s="3">
        <v>43486.67854641</v>
      </c>
      <c r="B1031" s="12" t="s">
        <v>3</v>
      </c>
      <c r="C1031" s="12" t="s">
        <v>5</v>
      </c>
      <c r="D1031" s="12" t="s">
        <v>33</v>
      </c>
      <c r="E1031" s="13">
        <v>11.3</v>
      </c>
      <c r="F1031" s="13">
        <v>3.5</v>
      </c>
      <c r="G1031" s="13">
        <v>7.8</v>
      </c>
    </row>
    <row r="1032" spans="1:7">
      <c r="A1032" s="3">
        <v>43486.68535742</v>
      </c>
      <c r="B1032" s="12" t="s">
        <v>3</v>
      </c>
      <c r="C1032" s="12" t="s">
        <v>5</v>
      </c>
      <c r="D1032" s="12" t="s">
        <v>33</v>
      </c>
      <c r="E1032" s="13">
        <v>11.3</v>
      </c>
      <c r="F1032" s="13">
        <v>3.5</v>
      </c>
      <c r="G1032" s="13">
        <v>7.8</v>
      </c>
    </row>
    <row r="1033" spans="1:7">
      <c r="A1033" s="3">
        <v>43486.712368876</v>
      </c>
      <c r="B1033" s="12" t="s">
        <v>3</v>
      </c>
      <c r="C1033" s="12" t="s">
        <v>5</v>
      </c>
      <c r="D1033" s="12" t="s">
        <v>33</v>
      </c>
      <c r="E1033" s="13">
        <v>11.3</v>
      </c>
      <c r="F1033" s="13">
        <v>3.5</v>
      </c>
      <c r="G1033" s="13">
        <v>7.8</v>
      </c>
    </row>
    <row r="1034" spans="1:7">
      <c r="A1034" s="3">
        <v>43486.7391342569</v>
      </c>
      <c r="B1034" s="12" t="s">
        <v>2</v>
      </c>
      <c r="C1034" s="12" t="s">
        <v>5</v>
      </c>
      <c r="D1034" s="12" t="s">
        <v>33</v>
      </c>
      <c r="E1034" s="13">
        <v>5.4</v>
      </c>
      <c r="F1034" s="13">
        <v>3.2</v>
      </c>
      <c r="G1034" s="13">
        <v>2.2</v>
      </c>
    </row>
    <row r="1035" spans="1:7">
      <c r="A1035" s="3">
        <v>43486.7402993784</v>
      </c>
      <c r="B1035" s="12" t="s">
        <v>4</v>
      </c>
      <c r="C1035" s="12" t="s">
        <v>5</v>
      </c>
      <c r="D1035" s="12" t="s">
        <v>5</v>
      </c>
      <c r="E1035" s="13">
        <v>14.75</v>
      </c>
      <c r="F1035" s="13">
        <v>3.7</v>
      </c>
      <c r="G1035" s="13">
        <v>11.05</v>
      </c>
    </row>
    <row r="1036" spans="1:7">
      <c r="A1036" s="3">
        <v>43486.7468323815</v>
      </c>
      <c r="B1036" s="12" t="s">
        <v>3</v>
      </c>
      <c r="C1036" s="12" t="s">
        <v>33</v>
      </c>
      <c r="D1036" s="12" t="s">
        <v>33</v>
      </c>
      <c r="E1036" s="13">
        <v>6.4</v>
      </c>
      <c r="F1036" s="13">
        <v>1.5</v>
      </c>
      <c r="G1036" s="13">
        <v>4.9</v>
      </c>
    </row>
    <row r="1037" spans="1:7">
      <c r="A1037" s="3">
        <v>43486.7497307326</v>
      </c>
      <c r="B1037" s="12" t="s">
        <v>2</v>
      </c>
      <c r="C1037" s="12" t="s">
        <v>33</v>
      </c>
      <c r="D1037" s="12" t="s">
        <v>33</v>
      </c>
      <c r="E1037" s="13">
        <v>5.4</v>
      </c>
      <c r="F1037" s="13">
        <v>1.2</v>
      </c>
      <c r="G1037" s="13">
        <v>4.2</v>
      </c>
    </row>
    <row r="1038" spans="1:7">
      <c r="A1038" s="3">
        <v>43486.7516288529</v>
      </c>
      <c r="B1038" s="12" t="s">
        <v>2</v>
      </c>
      <c r="C1038" s="12" t="s">
        <v>33</v>
      </c>
      <c r="D1038" s="12" t="s">
        <v>33</v>
      </c>
      <c r="E1038" s="13">
        <v>5.4</v>
      </c>
      <c r="F1038" s="13">
        <v>1.2</v>
      </c>
      <c r="G1038" s="13">
        <v>4.2</v>
      </c>
    </row>
    <row r="1039" spans="1:7">
      <c r="A1039" s="3">
        <v>43486.7562794297</v>
      </c>
      <c r="B1039" s="12" t="s">
        <v>3</v>
      </c>
      <c r="C1039" s="12" t="s">
        <v>33</v>
      </c>
      <c r="D1039" s="12" t="s">
        <v>33</v>
      </c>
      <c r="E1039" s="13">
        <v>6.4</v>
      </c>
      <c r="F1039" s="13">
        <v>1.5</v>
      </c>
      <c r="G1039" s="13">
        <v>4.9</v>
      </c>
    </row>
    <row r="1040" spans="1:7">
      <c r="A1040" s="3">
        <v>43486.7576737768</v>
      </c>
      <c r="B1040" s="12" t="s">
        <v>3</v>
      </c>
      <c r="C1040" s="12" t="s">
        <v>33</v>
      </c>
      <c r="D1040" s="12" t="s">
        <v>33</v>
      </c>
      <c r="E1040" s="13">
        <v>6.4</v>
      </c>
      <c r="F1040" s="13">
        <v>1.5</v>
      </c>
      <c r="G1040" s="13">
        <v>4.9</v>
      </c>
    </row>
    <row r="1041" spans="1:7">
      <c r="A1041" s="3">
        <v>43486.7612532815</v>
      </c>
      <c r="B1041" s="12" t="s">
        <v>3</v>
      </c>
      <c r="C1041" s="12" t="s">
        <v>33</v>
      </c>
      <c r="D1041" s="12" t="s">
        <v>33</v>
      </c>
      <c r="E1041" s="13">
        <v>6.4</v>
      </c>
      <c r="F1041" s="13">
        <v>1.5</v>
      </c>
      <c r="G1041" s="13">
        <v>4.9</v>
      </c>
    </row>
    <row r="1042" spans="1:7">
      <c r="A1042" s="3">
        <v>43486.7914074503</v>
      </c>
      <c r="B1042" s="12" t="s">
        <v>2</v>
      </c>
      <c r="C1042" s="12" t="s">
        <v>5</v>
      </c>
      <c r="D1042" s="12" t="s">
        <v>33</v>
      </c>
      <c r="E1042" s="13">
        <v>5.4</v>
      </c>
      <c r="F1042" s="13">
        <v>3.2</v>
      </c>
      <c r="G1042" s="13">
        <v>2.2</v>
      </c>
    </row>
    <row r="1043" spans="1:7">
      <c r="A1043" s="3">
        <v>43486.8020375209</v>
      </c>
      <c r="B1043" s="12" t="s">
        <v>3</v>
      </c>
      <c r="C1043" s="12" t="s">
        <v>33</v>
      </c>
      <c r="D1043" s="12" t="s">
        <v>33</v>
      </c>
      <c r="E1043" s="13">
        <v>6.4</v>
      </c>
      <c r="F1043" s="13">
        <v>1.5</v>
      </c>
      <c r="G1043" s="13">
        <v>4.9</v>
      </c>
    </row>
    <row r="1044" spans="1:7">
      <c r="A1044" s="3">
        <v>43486.8040155107</v>
      </c>
      <c r="B1044" s="12" t="s">
        <v>3</v>
      </c>
      <c r="C1044" s="12" t="s">
        <v>33</v>
      </c>
      <c r="D1044" s="12" t="s">
        <v>33</v>
      </c>
      <c r="E1044" s="13">
        <v>6.4</v>
      </c>
      <c r="F1044" s="13">
        <v>1.5</v>
      </c>
      <c r="G1044" s="13">
        <v>4.9</v>
      </c>
    </row>
    <row r="1045" spans="1:7">
      <c r="A1045" s="3">
        <v>43486.8058189666</v>
      </c>
      <c r="B1045" s="12" t="s">
        <v>3</v>
      </c>
      <c r="C1045" s="12" t="s">
        <v>5</v>
      </c>
      <c r="D1045" s="12" t="s">
        <v>33</v>
      </c>
      <c r="E1045" s="13">
        <v>11.3</v>
      </c>
      <c r="F1045" s="13">
        <v>3.5</v>
      </c>
      <c r="G1045" s="13">
        <v>7.8</v>
      </c>
    </row>
    <row r="1046" spans="1:7">
      <c r="A1046" s="3">
        <v>43486.8111988857</v>
      </c>
      <c r="B1046" s="12" t="s">
        <v>3</v>
      </c>
      <c r="C1046" s="12" t="s">
        <v>33</v>
      </c>
      <c r="D1046" s="12" t="s">
        <v>33</v>
      </c>
      <c r="E1046" s="13">
        <v>6.4</v>
      </c>
      <c r="F1046" s="13">
        <v>1.5</v>
      </c>
      <c r="G1046" s="13">
        <v>4.9</v>
      </c>
    </row>
    <row r="1047" spans="1:7">
      <c r="A1047" s="3">
        <v>43486.8216423758</v>
      </c>
      <c r="B1047" s="12" t="s">
        <v>3</v>
      </c>
      <c r="C1047" s="12" t="s">
        <v>33</v>
      </c>
      <c r="D1047" s="12" t="s">
        <v>33</v>
      </c>
      <c r="E1047" s="13">
        <v>6.4</v>
      </c>
      <c r="F1047" s="13">
        <v>1.5</v>
      </c>
      <c r="G1047" s="13">
        <v>4.9</v>
      </c>
    </row>
    <row r="1048" spans="1:7">
      <c r="A1048" s="3">
        <v>43486.825432245</v>
      </c>
      <c r="B1048" s="12" t="s">
        <v>2</v>
      </c>
      <c r="C1048" s="12" t="s">
        <v>33</v>
      </c>
      <c r="D1048" s="12" t="s">
        <v>33</v>
      </c>
      <c r="E1048" s="13">
        <v>5.4</v>
      </c>
      <c r="F1048" s="13">
        <v>1.2</v>
      </c>
      <c r="G1048" s="13">
        <v>4.2</v>
      </c>
    </row>
    <row r="1049" spans="1:7">
      <c r="A1049" s="3">
        <v>43486.8400589049</v>
      </c>
      <c r="B1049" s="12" t="s">
        <v>3</v>
      </c>
      <c r="C1049" s="12" t="s">
        <v>33</v>
      </c>
      <c r="D1049" s="12" t="s">
        <v>33</v>
      </c>
      <c r="E1049" s="13">
        <v>6.4</v>
      </c>
      <c r="F1049" s="13">
        <v>1.5</v>
      </c>
      <c r="G1049" s="13">
        <v>4.9</v>
      </c>
    </row>
    <row r="1050" spans="1:7">
      <c r="A1050" s="3">
        <v>43486.8589059659</v>
      </c>
      <c r="B1050" s="12" t="s">
        <v>4</v>
      </c>
      <c r="C1050" s="12" t="s">
        <v>33</v>
      </c>
      <c r="D1050" s="12" t="s">
        <v>33</v>
      </c>
      <c r="E1050" s="13">
        <v>7.4</v>
      </c>
      <c r="F1050" s="13">
        <v>1.7</v>
      </c>
      <c r="G1050" s="13">
        <v>5.7</v>
      </c>
    </row>
    <row r="1051" spans="1:7">
      <c r="A1051" s="3">
        <v>43486.8691410954</v>
      </c>
      <c r="B1051" s="12" t="s">
        <v>3</v>
      </c>
      <c r="C1051" s="12" t="s">
        <v>33</v>
      </c>
      <c r="D1051" s="12" t="s">
        <v>33</v>
      </c>
      <c r="E1051" s="13">
        <v>6.4</v>
      </c>
      <c r="F1051" s="13">
        <v>1.5</v>
      </c>
      <c r="G1051" s="13">
        <v>4.9</v>
      </c>
    </row>
    <row r="1052" spans="1:7">
      <c r="A1052" s="3">
        <v>43486.8746511039</v>
      </c>
      <c r="B1052" s="12" t="s">
        <v>3</v>
      </c>
      <c r="C1052" s="12" t="s">
        <v>5</v>
      </c>
      <c r="D1052" s="12" t="s">
        <v>33</v>
      </c>
      <c r="E1052" s="13">
        <v>11.3</v>
      </c>
      <c r="F1052" s="13">
        <v>3.5</v>
      </c>
      <c r="G1052" s="13">
        <v>7.8</v>
      </c>
    </row>
    <row r="1053" spans="1:7">
      <c r="A1053" s="3">
        <v>43486.8752838291</v>
      </c>
      <c r="B1053" s="12" t="s">
        <v>3</v>
      </c>
      <c r="C1053" s="12" t="s">
        <v>33</v>
      </c>
      <c r="D1053" s="12" t="s">
        <v>33</v>
      </c>
      <c r="E1053" s="13">
        <v>6.4</v>
      </c>
      <c r="F1053" s="13">
        <v>1.5</v>
      </c>
      <c r="G1053" s="13">
        <v>4.9</v>
      </c>
    </row>
    <row r="1054" spans="1:7">
      <c r="A1054" s="3">
        <v>43486.8769198359</v>
      </c>
      <c r="B1054" s="12" t="s">
        <v>3</v>
      </c>
      <c r="C1054" s="12" t="s">
        <v>33</v>
      </c>
      <c r="D1054" s="12" t="s">
        <v>33</v>
      </c>
      <c r="E1054" s="13">
        <v>6.4</v>
      </c>
      <c r="F1054" s="13">
        <v>1.5</v>
      </c>
      <c r="G1054" s="13">
        <v>4.9</v>
      </c>
    </row>
    <row r="1055" spans="1:7">
      <c r="A1055" s="3">
        <v>43486.8869935672</v>
      </c>
      <c r="B1055" s="12" t="s">
        <v>4</v>
      </c>
      <c r="C1055" s="12" t="s">
        <v>33</v>
      </c>
      <c r="D1055" s="12" t="s">
        <v>33</v>
      </c>
      <c r="E1055" s="13">
        <v>7.4</v>
      </c>
      <c r="F1055" s="13">
        <v>1.7</v>
      </c>
      <c r="G1055" s="13">
        <v>5.7</v>
      </c>
    </row>
    <row r="1056" spans="1:7">
      <c r="A1056" s="3">
        <v>43486.8915748806</v>
      </c>
      <c r="B1056" s="12" t="s">
        <v>3</v>
      </c>
      <c r="C1056" s="12" t="s">
        <v>33</v>
      </c>
      <c r="D1056" s="12" t="s">
        <v>33</v>
      </c>
      <c r="E1056" s="13">
        <v>6.4</v>
      </c>
      <c r="F1056" s="13">
        <v>1.5</v>
      </c>
      <c r="G1056" s="13">
        <v>4.9</v>
      </c>
    </row>
    <row r="1057" spans="1:7">
      <c r="A1057" s="3">
        <v>43486.8921275792</v>
      </c>
      <c r="B1057" s="12" t="s">
        <v>3</v>
      </c>
      <c r="C1057" s="12" t="s">
        <v>33</v>
      </c>
      <c r="D1057" s="12" t="s">
        <v>33</v>
      </c>
      <c r="E1057" s="13">
        <v>6.4</v>
      </c>
      <c r="F1057" s="13">
        <v>1.5</v>
      </c>
      <c r="G1057" s="13">
        <v>4.9</v>
      </c>
    </row>
    <row r="1058" spans="1:7">
      <c r="A1058" s="3">
        <v>43486.8951038457</v>
      </c>
      <c r="B1058" s="12" t="s">
        <v>3</v>
      </c>
      <c r="C1058" s="12" t="s">
        <v>5</v>
      </c>
      <c r="D1058" s="12" t="s">
        <v>33</v>
      </c>
      <c r="E1058" s="13">
        <v>11.3</v>
      </c>
      <c r="F1058" s="13">
        <v>3.5</v>
      </c>
      <c r="G1058" s="13">
        <v>7.8</v>
      </c>
    </row>
    <row r="1059" spans="1:7">
      <c r="A1059" s="3">
        <v>43486.900767929</v>
      </c>
      <c r="B1059" s="12" t="s">
        <v>2</v>
      </c>
      <c r="C1059" s="12" t="s">
        <v>5</v>
      </c>
      <c r="D1059" s="12" t="s">
        <v>33</v>
      </c>
      <c r="E1059" s="13">
        <v>5.4</v>
      </c>
      <c r="F1059" s="13">
        <v>3.2</v>
      </c>
      <c r="G1059" s="13">
        <v>2.2</v>
      </c>
    </row>
    <row r="1060" spans="1:7">
      <c r="A1060" s="3">
        <v>43486.9046294725</v>
      </c>
      <c r="B1060" s="12" t="s">
        <v>4</v>
      </c>
      <c r="C1060" s="12" t="s">
        <v>5</v>
      </c>
      <c r="D1060" s="12" t="s">
        <v>33</v>
      </c>
      <c r="E1060" s="13">
        <v>12.3</v>
      </c>
      <c r="F1060" s="13">
        <v>3.7</v>
      </c>
      <c r="G1060" s="13">
        <v>8.6</v>
      </c>
    </row>
    <row r="1061" spans="1:7">
      <c r="A1061" s="3">
        <v>43486.9360153386</v>
      </c>
      <c r="B1061" s="12" t="s">
        <v>3</v>
      </c>
      <c r="C1061" s="12" t="s">
        <v>33</v>
      </c>
      <c r="D1061" s="12" t="s">
        <v>33</v>
      </c>
      <c r="E1061" s="13">
        <v>6.4</v>
      </c>
      <c r="F1061" s="13">
        <v>1.5</v>
      </c>
      <c r="G1061" s="13">
        <v>4.9</v>
      </c>
    </row>
    <row r="1062" spans="1:7">
      <c r="A1062" s="3">
        <v>43486.9426780185</v>
      </c>
      <c r="B1062" s="12" t="s">
        <v>4</v>
      </c>
      <c r="C1062" s="12" t="s">
        <v>33</v>
      </c>
      <c r="D1062" s="12" t="s">
        <v>33</v>
      </c>
      <c r="E1062" s="13">
        <v>7.4</v>
      </c>
      <c r="F1062" s="13">
        <v>1.7</v>
      </c>
      <c r="G1062" s="13">
        <v>5.7</v>
      </c>
    </row>
    <row r="1063" spans="1:7">
      <c r="A1063" s="3">
        <v>43486.9623081218</v>
      </c>
      <c r="B1063" s="12" t="s">
        <v>3</v>
      </c>
      <c r="C1063" s="12" t="s">
        <v>33</v>
      </c>
      <c r="D1063" s="12" t="s">
        <v>33</v>
      </c>
      <c r="E1063" s="13">
        <v>6.4</v>
      </c>
      <c r="F1063" s="13">
        <v>1.5</v>
      </c>
      <c r="G1063" s="13">
        <v>4.9</v>
      </c>
    </row>
    <row r="1064" spans="1:7">
      <c r="A1064" s="3">
        <v>43486.9662369906</v>
      </c>
      <c r="B1064" s="12" t="s">
        <v>2</v>
      </c>
      <c r="C1064" s="12" t="s">
        <v>33</v>
      </c>
      <c r="D1064" s="12" t="s">
        <v>33</v>
      </c>
      <c r="E1064" s="13">
        <v>5.4</v>
      </c>
      <c r="F1064" s="13">
        <v>1.2</v>
      </c>
      <c r="G1064" s="13">
        <v>4.2</v>
      </c>
    </row>
    <row r="1065" spans="1:7">
      <c r="A1065" s="3">
        <v>43486.9726007375</v>
      </c>
      <c r="B1065" s="12" t="s">
        <v>4</v>
      </c>
      <c r="C1065" s="12" t="s">
        <v>33</v>
      </c>
      <c r="D1065" s="12" t="s">
        <v>5</v>
      </c>
      <c r="E1065" s="13">
        <v>7.4</v>
      </c>
      <c r="F1065" s="13">
        <v>1.7</v>
      </c>
      <c r="G1065" s="13">
        <v>5.7</v>
      </c>
    </row>
    <row r="1066" spans="1:7">
      <c r="A1066" s="3">
        <v>43486.9805755225</v>
      </c>
      <c r="B1066" s="12" t="s">
        <v>4</v>
      </c>
      <c r="C1066" s="12" t="s">
        <v>33</v>
      </c>
      <c r="D1066" s="12" t="s">
        <v>33</v>
      </c>
      <c r="E1066" s="13">
        <v>7.4</v>
      </c>
      <c r="F1066" s="13">
        <v>1.7</v>
      </c>
      <c r="G1066" s="13">
        <v>5.7</v>
      </c>
    </row>
    <row r="1067" spans="1:7">
      <c r="A1067" s="3">
        <v>43486.990107226</v>
      </c>
      <c r="B1067" s="12" t="s">
        <v>4</v>
      </c>
      <c r="C1067" s="12" t="s">
        <v>33</v>
      </c>
      <c r="D1067" s="12" t="s">
        <v>5</v>
      </c>
      <c r="E1067" s="13">
        <v>7.4</v>
      </c>
      <c r="F1067" s="13">
        <v>1.7</v>
      </c>
      <c r="G1067" s="13">
        <v>5.7</v>
      </c>
    </row>
    <row r="1068" spans="1:7">
      <c r="A1068" s="3">
        <v>43486.9981943268</v>
      </c>
      <c r="B1068" s="12" t="s">
        <v>4</v>
      </c>
      <c r="C1068" s="12" t="s">
        <v>33</v>
      </c>
      <c r="D1068" s="12" t="s">
        <v>33</v>
      </c>
      <c r="E1068" s="13">
        <v>7.4</v>
      </c>
      <c r="F1068" s="13">
        <v>1.7</v>
      </c>
      <c r="G1068" s="13">
        <v>5.7</v>
      </c>
    </row>
    <row r="1069" spans="1:7">
      <c r="A1069" s="3">
        <v>43486.9986648509</v>
      </c>
      <c r="B1069" s="12" t="s">
        <v>2</v>
      </c>
      <c r="C1069" s="12" t="s">
        <v>5</v>
      </c>
      <c r="D1069" s="12" t="s">
        <v>33</v>
      </c>
      <c r="E1069" s="16">
        <v>5.4</v>
      </c>
      <c r="F1069" s="16">
        <v>3.2</v>
      </c>
      <c r="G1069" s="16">
        <v>2.2</v>
      </c>
    </row>
    <row r="1070" spans="5:7">
      <c r="E1070" s="13">
        <v>8358.34999999992</v>
      </c>
      <c r="F1070" s="13">
        <v>2254.80000000001</v>
      </c>
      <c r="G1070" s="13">
        <v>6103.54999999996</v>
      </c>
    </row>
  </sheetData>
  <mergeCells count="3">
    <mergeCell ref="A1:E1"/>
    <mergeCell ref="G4:H4"/>
    <mergeCell ref="H11:I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Clean Data</vt:lpstr>
      <vt:lpstr>Base</vt:lpstr>
      <vt:lpstr>Pilot 1</vt:lpstr>
      <vt:lpstr>Pilot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user</cp:lastModifiedBy>
  <dcterms:created xsi:type="dcterms:W3CDTF">2019-09-26T05:54:00Z</dcterms:created>
  <dcterms:modified xsi:type="dcterms:W3CDTF">2023-09-24T13:47:13Z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04A5B34E29F54A6FA1E048805027C0D0_12</vt:lpwstr>
  </property>
  <property fmtid="{D5CDD505-2E9C-101B-9397-08002B2CF9AE}" pid="3" name="KSOProductBuildVer">
    <vt:lpwstr>1033-12.2.0.13215</vt:lpwstr>
  </property>
</Properties>
</file>