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<sst xmlns="http://schemas.openxmlformats.org/spreadsheetml/2006/main" count="315" uniqueCount="183">
  <si>
    <t>Dù Võng Loại 1 Bóng (Trung)</t>
  </si>
  <si>
    <t>Cuộn</t>
  </si>
  <si>
    <t>Giá từ 10 cuộn</t>
  </si>
  <si>
    <t>Giá Dưới 10 Cuộn</t>
  </si>
  <si>
    <t>Dù Võng Loại 1 Bóng (Đại)</t>
  </si>
  <si>
    <t>Dây tròn xanh 5mm</t>
  </si>
  <si>
    <t>Dây tròn 2 màu trắng đen 5mm</t>
  </si>
  <si>
    <t>Dây tròn 2 màu trắng đen 3mm</t>
  </si>
  <si>
    <t>Lăn Sơn Dầu 6cm  (110 cây)</t>
  </si>
  <si>
    <t>Thùng</t>
  </si>
  <si>
    <t>Mua lẻ + 2.500đ / Cây</t>
  </si>
  <si>
    <t>Lăn Sơn Dầu 10cm  (110 cây)</t>
  </si>
  <si>
    <t>Lăn VM 11CM (60 cây)</t>
  </si>
  <si>
    <t>Lăn VM 15CM (50 cây)</t>
  </si>
  <si>
    <t>Lăn VM 21CM (52 cây)</t>
  </si>
  <si>
    <t>Lăn VM 23CM (53 cây) thay ống</t>
  </si>
  <si>
    <t xml:space="preserve">Lăn VM PRO 9''(60 cây) </t>
  </si>
  <si>
    <t xml:space="preserve">Lăn VM ASIA(60 cây) </t>
  </si>
  <si>
    <t>Sủi Cán Dài (30 CÂY)</t>
  </si>
  <si>
    <t>Mua lẻ + 1.500đ / món</t>
  </si>
  <si>
    <t>Sủi Cán Ngắn (30 CÂY)</t>
  </si>
  <si>
    <t>Bàn Chà Nhám (100 cái)</t>
  </si>
  <si>
    <t>Bao</t>
  </si>
  <si>
    <t>Bàn chà hồ đen (50 cái)</t>
  </si>
  <si>
    <t>Bàn Chà Hồ Vàng (50 cái)</t>
  </si>
  <si>
    <t>Bàn kéo Hồ (50 cái)</t>
  </si>
  <si>
    <t>Bay trét thép (30 cái)</t>
  </si>
  <si>
    <t>Bay trét thép răng cưa (30 cái)</t>
  </si>
  <si>
    <t xml:space="preserve">Bàn Chải Vuông </t>
  </si>
  <si>
    <t>Cái</t>
  </si>
  <si>
    <t>Bàn Chải 5 Hàng</t>
  </si>
  <si>
    <t>Bàn Chải 7 Hàng</t>
  </si>
  <si>
    <t>Súng silicon Loại rẻ</t>
  </si>
  <si>
    <t>Cây</t>
  </si>
  <si>
    <t>Súng silicon INOX CÓ CẮT LOẠI DÀY</t>
  </si>
  <si>
    <t>C</t>
  </si>
  <si>
    <t>Lưỡi Dao rọc giấy rẻ (20 tép)</t>
  </si>
  <si>
    <t>Hộp</t>
  </si>
  <si>
    <t>Lưỡi Dao rọc giấy sư tử (20 tép)</t>
  </si>
  <si>
    <t xml:space="preserve">Dao rọc giấy rẻ </t>
  </si>
  <si>
    <t>Dao rọc giấy tốt</t>
  </si>
  <si>
    <t>Ống lưới dẻo 16mm (5kg)</t>
  </si>
  <si>
    <t>L2 : 38.000/KG</t>
  </si>
  <si>
    <t>L1 : 44.000/KG</t>
  </si>
  <si>
    <t>Ống lưới dẻo 18mm  (7kg)</t>
  </si>
  <si>
    <t>Ống lưới dẻo 20mm  (8kg)</t>
  </si>
  <si>
    <t>Ống lưới dẻo 25mm  (10kg)</t>
  </si>
  <si>
    <t>Ống lưới dẻo 30mm  (16kg)</t>
  </si>
  <si>
    <t>Ống lưới dẻo 35mm  (18kg)</t>
  </si>
  <si>
    <t>Ống lưới dẻo 40mm  (25kg)</t>
  </si>
  <si>
    <t>Cọ Thanh Bình T 1'' (12 cây)</t>
  </si>
  <si>
    <t>Lố</t>
  </si>
  <si>
    <t>10 Lố CK 12%</t>
  </si>
  <si>
    <t>Từ 20 Lố CK 20%</t>
  </si>
  <si>
    <t>Cọ Thanh Bình T 1''5 (12 cây)</t>
  </si>
  <si>
    <t>Cọ Thanh Bình  T 2'' (12 cây)</t>
  </si>
  <si>
    <t>Cọ Thanh Bình T 2''5 (12 cây)</t>
  </si>
  <si>
    <t>Cọ Thanh Bình T 3'' (12 cây)</t>
  </si>
  <si>
    <t>Cọ Thanh Bình T 4'' (12 cây)</t>
  </si>
  <si>
    <t>Cọ thường 1'' (12 cây)</t>
  </si>
  <si>
    <t xml:space="preserve">Giá Lẻ </t>
  </si>
  <si>
    <t>Giá Bao</t>
  </si>
  <si>
    <t>Cọ thường 1''5 (12 cây)</t>
  </si>
  <si>
    <t>Cọ thường 2'' (12 cây)</t>
  </si>
  <si>
    <t>Cọ thường 2''5 (12 cây)</t>
  </si>
  <si>
    <t>Cọ thường 3'' (12 cây)</t>
  </si>
  <si>
    <t>Cọ thường 4'' (12 cây)</t>
  </si>
  <si>
    <t>Nhợ Hai Con Cá 100g (100 vỉ/ Bao) (1 vỉ 5 cuộn)</t>
  </si>
  <si>
    <t>Vỉ</t>
  </si>
  <si>
    <t>Giá  Bao</t>
  </si>
  <si>
    <t>Giá Lẻ</t>
  </si>
  <si>
    <t>Nhợ Hai Con Cá 200g (50 vỉ/ Bao) (1 vỉ 5 cuộn)</t>
  </si>
  <si>
    <t>Nhợ Hai Con Cá 500g (120 Cuộn /BAO)</t>
  </si>
  <si>
    <t>Chỉ May Bao (20kg/bao) (110 cuộn)</t>
  </si>
  <si>
    <t>5 Bao Trở Xuống</t>
  </si>
  <si>
    <t>5 Bao Trở Lên</t>
  </si>
  <si>
    <t>Băng Keo Xốp Xanh 2Phân4 (12 cuộn)</t>
  </si>
  <si>
    <t>Băng Keo Xốp Xanh 4Phân8 (6 cuộn)</t>
  </si>
  <si>
    <t>Băng keo điện Nano Nhật ( Hãng) 20y</t>
  </si>
  <si>
    <t>Băng keo điện Nano Nhật ( Hãng) 10y</t>
  </si>
  <si>
    <t>Băng keo giấy 10y</t>
  </si>
  <si>
    <t>Băng keo giấy 16y</t>
  </si>
  <si>
    <t>Băng keo giấy 20y</t>
  </si>
  <si>
    <t>Băng keo giấy 45y</t>
  </si>
  <si>
    <t>Băng Keo giấy 2 Mặt</t>
  </si>
  <si>
    <t>Băng Keo Xốp Vàng</t>
  </si>
  <si>
    <t>Cao Su Non Tombo (12 hộp)(720 cuộn)</t>
  </si>
  <si>
    <t>Dao cắt Kính RẺ</t>
  </si>
  <si>
    <t>DAO CẮT kÍNH TỐT - SƯ TỬ</t>
  </si>
  <si>
    <t>Sơn Xịt ATM Màu Cơ Bản</t>
  </si>
  <si>
    <t>Sơn Xịt ATM Màu Bạc</t>
  </si>
  <si>
    <t>Sơn Xịt ATM Màu Vàng Đồng</t>
  </si>
  <si>
    <t>Sơn Mạ Kẽm 1kg Đủ Màu</t>
  </si>
  <si>
    <t>Lon</t>
  </si>
  <si>
    <t>Dây hơi xoắn 6m</t>
  </si>
  <si>
    <t>Dây hơi xoắn 9m</t>
  </si>
  <si>
    <t>Dây hơi xoắn 12m</t>
  </si>
  <si>
    <t>Dây hơi xoắn 15m</t>
  </si>
  <si>
    <t>Dây cân nước 8li (30m)</t>
  </si>
  <si>
    <t>Dây cân nước 10li (30m)</t>
  </si>
  <si>
    <t>Dây cân nước 12li (30m)</t>
  </si>
  <si>
    <t>2P5</t>
  </si>
  <si>
    <t xml:space="preserve">Vít Tôn &amp; Ví
t Gỗ </t>
  </si>
  <si>
    <t>Bịch</t>
  </si>
  <si>
    <t>4P</t>
  </si>
  <si>
    <t>5P</t>
  </si>
  <si>
    <t>6 P</t>
  </si>
  <si>
    <t>8P</t>
  </si>
  <si>
    <t>10P</t>
  </si>
  <si>
    <t>1P3</t>
  </si>
  <si>
    <t>Vít Đầu Dù (La Phong)</t>
  </si>
  <si>
    <t>1P6</t>
  </si>
  <si>
    <t>1P9</t>
  </si>
  <si>
    <t>3P</t>
  </si>
  <si>
    <t>1P5</t>
  </si>
  <si>
    <t>Vít Đầu Bằng (Vít Sàn)</t>
  </si>
  <si>
    <t>2P</t>
  </si>
  <si>
    <t>Vít Đen ( Vít Thạch Cao)</t>
  </si>
  <si>
    <t>2P-&gt;5P</t>
  </si>
  <si>
    <t>Vít Vàng (Vít Gỗ Đầu 3KE)</t>
  </si>
  <si>
    <t>2P-&gt;7P</t>
  </si>
  <si>
    <t>Vít Ngói</t>
  </si>
  <si>
    <t>6P5</t>
  </si>
  <si>
    <t>7P5</t>
  </si>
  <si>
    <t>Vít Tôn Ron Đen (Ron Lớn)</t>
  </si>
  <si>
    <t>5x30</t>
  </si>
  <si>
    <t>Bulong</t>
  </si>
  <si>
    <t>5x40</t>
  </si>
  <si>
    <t>5x50</t>
  </si>
  <si>
    <t>2Tấc</t>
  </si>
  <si>
    <t>Eke Góc (Hàng Dày)</t>
  </si>
  <si>
    <t>Cặp</t>
  </si>
  <si>
    <t>2T5</t>
  </si>
  <si>
    <t>3T</t>
  </si>
  <si>
    <t>3T5</t>
  </si>
  <si>
    <t>4T</t>
  </si>
  <si>
    <t>4T5</t>
  </si>
  <si>
    <t>5T</t>
  </si>
  <si>
    <t>Lưỡi Cắt BOSCH</t>
  </si>
  <si>
    <t>Hàng Loại Xịn (Hãng)</t>
  </si>
  <si>
    <t>Lưỡi Cắt HOTSSMAN</t>
  </si>
  <si>
    <t>Lưỡi Cắt Socha</t>
  </si>
  <si>
    <t>Lưỡi Cắt AoHo</t>
  </si>
  <si>
    <t>Lưỡi Cắt BCTM</t>
  </si>
  <si>
    <t>W-71</t>
  </si>
  <si>
    <t>SÚNG SƠN (L1 Dày)</t>
  </si>
  <si>
    <t>F75</t>
  </si>
  <si>
    <t>3x10</t>
  </si>
  <si>
    <t>RIVET (Đinh Ri Vê)</t>
  </si>
  <si>
    <t>500 PCS/BỊch == Hãng Phú Thành</t>
  </si>
  <si>
    <t>3x12</t>
  </si>
  <si>
    <t>3x16</t>
  </si>
  <si>
    <t>3x19</t>
  </si>
  <si>
    <t>4x10</t>
  </si>
  <si>
    <t>4x12</t>
  </si>
  <si>
    <t>4x16</t>
  </si>
  <si>
    <t>4x19</t>
  </si>
  <si>
    <t>5x10</t>
  </si>
  <si>
    <t>5x12</t>
  </si>
  <si>
    <t>5x16</t>
  </si>
  <si>
    <t>5x19</t>
  </si>
  <si>
    <t>350G</t>
  </si>
  <si>
    <t>RP7 L2 Xịn</t>
  </si>
  <si>
    <t>12 Chai</t>
  </si>
  <si>
    <t>VIÊTTIEP 5P</t>
  </si>
  <si>
    <t>Ổ Khoá</t>
  </si>
  <si>
    <t>Hàng L1 CTY</t>
  </si>
  <si>
    <t>VIÊTTIEP 6P</t>
  </si>
  <si>
    <t>SANKYO</t>
  </si>
  <si>
    <t>NHÁM NHẬT</t>
  </si>
  <si>
    <t>Xấp</t>
  </si>
  <si>
    <t>100 Tờ/ Xấp</t>
  </si>
  <si>
    <t>KOVAX</t>
  </si>
  <si>
    <t>TP</t>
  </si>
  <si>
    <t xml:space="preserve">NHÁM TQ </t>
  </si>
  <si>
    <t>Giá Thùng</t>
  </si>
  <si>
    <t>Giá Xấp</t>
  </si>
  <si>
    <t>Nhám Cuộn 1T</t>
  </si>
  <si>
    <t>Dài 40M</t>
  </si>
  <si>
    <t>QUE HÀN</t>
  </si>
  <si>
    <t>Báo Ngày Nào - Tính Giá Hôm Đó / Hàng thay đổi giá chóng mặt</t>
  </si>
  <si>
    <t>APOLLO</t>
  </si>
  <si>
    <t>SỐ ĐT 0964 727 949 - Huy Bình Dương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</si>
</sst>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??_ ;_ @_ "/>
  </numFmts>
  <fonts count="24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6"/>
      <color rgb="FFFF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7" borderId="14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6" borderId="13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16" borderId="18" applyNumberFormat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178" fontId="1" fillId="0" borderId="0" xfId="2" applyNumberFormat="1" applyFont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78" fontId="1" fillId="2" borderId="1" xfId="2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178" fontId="1" fillId="0" borderId="1" xfId="2" applyNumberFormat="1" applyFont="1" applyBorder="1" applyAlignment="1">
      <alignment horizontal="right" vertical="center"/>
    </xf>
    <xf numFmtId="9" fontId="2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right" vertical="center"/>
    </xf>
    <xf numFmtId="9" fontId="2" fillId="0" borderId="2" xfId="0" applyNumberFormat="1" applyFont="1" applyFill="1" applyBorder="1" applyAlignment="1">
      <alignment horizontal="center" vertical="center"/>
    </xf>
    <xf numFmtId="9" fontId="2" fillId="0" borderId="3" xfId="0" applyNumberFormat="1" applyFont="1" applyFill="1" applyBorder="1" applyAlignment="1">
      <alignment horizontal="center" vertical="center"/>
    </xf>
    <xf numFmtId="9" fontId="2" fillId="0" borderId="4" xfId="0" applyNumberFormat="1" applyFont="1" applyFill="1" applyBorder="1" applyAlignment="1">
      <alignment horizontal="center" vertical="center"/>
    </xf>
    <xf numFmtId="9" fontId="2" fillId="0" borderId="5" xfId="0" applyNumberFormat="1" applyFont="1" applyFill="1" applyBorder="1" applyAlignment="1">
      <alignment horizontal="center" vertical="center"/>
    </xf>
    <xf numFmtId="9" fontId="2" fillId="0" borderId="6" xfId="0" applyNumberFormat="1" applyFont="1" applyFill="1" applyBorder="1" applyAlignment="1">
      <alignment horizontal="center" vertical="center"/>
    </xf>
    <xf numFmtId="9" fontId="2" fillId="0" borderId="7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right" vertical="center" wrapText="1"/>
    </xf>
    <xf numFmtId="178" fontId="2" fillId="0" borderId="1" xfId="2" applyNumberFormat="1" applyFont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/>
    </xf>
    <xf numFmtId="178" fontId="2" fillId="0" borderId="1" xfId="2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8" fontId="3" fillId="0" borderId="1" xfId="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78" fontId="3" fillId="0" borderId="9" xfId="2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178" fontId="4" fillId="3" borderId="11" xfId="2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4" fillId="3" borderId="0" xfId="2" applyNumberFormat="1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0"/>
  <sheetViews>
    <sheetView tabSelected="1" topLeftCell="A158" workbookViewId="0">
      <selection activeCell="J166" sqref="J166"/>
    </sheetView>
  </sheetViews>
  <sheetFormatPr defaultColWidth="8.72727272727273" defaultRowHeight="21" outlineLevelCol="6"/>
  <cols>
    <col min="1" max="1" width="6.81818181818182" style="3" customWidth="1"/>
    <col min="2" max="2" width="59.0909090909091" style="4" customWidth="1"/>
    <col min="3" max="3" width="8.18181818181818" style="3" customWidth="1"/>
    <col min="4" max="4" width="12.2727272727273" style="3" customWidth="1"/>
    <col min="5" max="5" width="16.1818181818182" style="5" customWidth="1"/>
    <col min="6" max="6" width="16.1818181818182" style="6" customWidth="1"/>
    <col min="7" max="7" width="19.4545454545455" style="7" customWidth="1"/>
    <col min="8" max="16384" width="8.72727272727273" style="2"/>
  </cols>
  <sheetData>
    <row r="1" s="1" customFormat="1" spans="1:7">
      <c r="A1" s="8"/>
      <c r="B1" s="9"/>
      <c r="C1" s="8"/>
      <c r="D1" s="8"/>
      <c r="E1" s="10"/>
      <c r="F1" s="8"/>
      <c r="G1" s="11"/>
    </row>
    <row r="2" s="2" customFormat="1" spans="1:7">
      <c r="A2" s="12">
        <v>1</v>
      </c>
      <c r="B2" s="13" t="s">
        <v>0</v>
      </c>
      <c r="C2" s="12" t="s">
        <v>1</v>
      </c>
      <c r="D2" s="14" t="s">
        <v>2</v>
      </c>
      <c r="E2" s="15">
        <v>45000</v>
      </c>
      <c r="F2" s="16" t="s">
        <v>3</v>
      </c>
      <c r="G2" s="17">
        <f t="shared" ref="G2:G6" si="0">E2+5000</f>
        <v>50000</v>
      </c>
    </row>
    <row r="3" s="2" customFormat="1" spans="1:7">
      <c r="A3" s="12">
        <v>2</v>
      </c>
      <c r="B3" s="13" t="s">
        <v>4</v>
      </c>
      <c r="C3" s="12" t="s">
        <v>1</v>
      </c>
      <c r="D3" s="14"/>
      <c r="E3" s="15">
        <v>95000</v>
      </c>
      <c r="F3" s="16"/>
      <c r="G3" s="17">
        <f t="shared" si="0"/>
        <v>100000</v>
      </c>
    </row>
    <row r="4" s="2" customFormat="1" spans="1:7">
      <c r="A4" s="12">
        <v>3</v>
      </c>
      <c r="B4" s="13" t="s">
        <v>5</v>
      </c>
      <c r="C4" s="12" t="s">
        <v>1</v>
      </c>
      <c r="D4" s="14"/>
      <c r="E4" s="15">
        <v>25000</v>
      </c>
      <c r="F4" s="16"/>
      <c r="G4" s="17">
        <f t="shared" si="0"/>
        <v>30000</v>
      </c>
    </row>
    <row r="5" s="2" customFormat="1" spans="1:7">
      <c r="A5" s="12">
        <v>4</v>
      </c>
      <c r="B5" s="13" t="s">
        <v>6</v>
      </c>
      <c r="C5" s="12" t="s">
        <v>1</v>
      </c>
      <c r="D5" s="14"/>
      <c r="E5" s="15">
        <v>25000</v>
      </c>
      <c r="F5" s="16"/>
      <c r="G5" s="17">
        <f t="shared" si="0"/>
        <v>30000</v>
      </c>
    </row>
    <row r="6" s="2" customFormat="1" spans="1:7">
      <c r="A6" s="12">
        <v>5</v>
      </c>
      <c r="B6" s="13" t="s">
        <v>7</v>
      </c>
      <c r="C6" s="12" t="s">
        <v>1</v>
      </c>
      <c r="D6" s="14"/>
      <c r="E6" s="15">
        <v>15000</v>
      </c>
      <c r="F6" s="16"/>
      <c r="G6" s="17">
        <f t="shared" si="0"/>
        <v>20000</v>
      </c>
    </row>
    <row r="7" s="1" customFormat="1" spans="1:7">
      <c r="A7" s="8"/>
      <c r="B7" s="9"/>
      <c r="C7" s="8"/>
      <c r="D7" s="8"/>
      <c r="E7" s="10"/>
      <c r="F7" s="8"/>
      <c r="G7" s="11"/>
    </row>
    <row r="8" s="2" customFormat="1" spans="1:7">
      <c r="A8" s="12">
        <v>2</v>
      </c>
      <c r="B8" s="13" t="s">
        <v>8</v>
      </c>
      <c r="C8" s="12" t="s">
        <v>9</v>
      </c>
      <c r="D8" s="12">
        <v>1</v>
      </c>
      <c r="E8" s="15">
        <v>470000</v>
      </c>
      <c r="F8" s="18" t="s">
        <v>10</v>
      </c>
      <c r="G8" s="19"/>
    </row>
    <row r="9" s="2" customFormat="1" spans="1:7">
      <c r="A9" s="12">
        <v>3</v>
      </c>
      <c r="B9" s="13" t="s">
        <v>11</v>
      </c>
      <c r="C9" s="12" t="s">
        <v>9</v>
      </c>
      <c r="D9" s="12">
        <v>1</v>
      </c>
      <c r="E9" s="15">
        <v>650000</v>
      </c>
      <c r="F9" s="20"/>
      <c r="G9" s="21"/>
    </row>
    <row r="10" s="2" customFormat="1" spans="1:7">
      <c r="A10" s="12">
        <v>4</v>
      </c>
      <c r="B10" s="13" t="s">
        <v>12</v>
      </c>
      <c r="C10" s="12" t="s">
        <v>9</v>
      </c>
      <c r="D10" s="12">
        <v>1</v>
      </c>
      <c r="E10" s="15">
        <v>650000</v>
      </c>
      <c r="F10" s="20"/>
      <c r="G10" s="21"/>
    </row>
    <row r="11" s="2" customFormat="1" spans="1:7">
      <c r="A11" s="12">
        <v>5</v>
      </c>
      <c r="B11" s="13" t="s">
        <v>13</v>
      </c>
      <c r="C11" s="12" t="s">
        <v>9</v>
      </c>
      <c r="D11" s="12">
        <v>1</v>
      </c>
      <c r="E11" s="15">
        <f>12700*52</f>
        <v>660400</v>
      </c>
      <c r="F11" s="20"/>
      <c r="G11" s="21"/>
    </row>
    <row r="12" s="2" customFormat="1" spans="1:7">
      <c r="A12" s="12">
        <v>6</v>
      </c>
      <c r="B12" s="13" t="s">
        <v>14</v>
      </c>
      <c r="C12" s="12" t="s">
        <v>9</v>
      </c>
      <c r="D12" s="12">
        <v>1</v>
      </c>
      <c r="E12" s="15">
        <f>13500*52</f>
        <v>702000</v>
      </c>
      <c r="F12" s="20"/>
      <c r="G12" s="21"/>
    </row>
    <row r="13" s="2" customFormat="1" spans="1:7">
      <c r="A13" s="12">
        <v>7</v>
      </c>
      <c r="B13" s="13" t="s">
        <v>15</v>
      </c>
      <c r="C13" s="12" t="s">
        <v>9</v>
      </c>
      <c r="D13" s="12">
        <v>1</v>
      </c>
      <c r="E13" s="15">
        <f>14500*52</f>
        <v>754000</v>
      </c>
      <c r="F13" s="20"/>
      <c r="G13" s="21"/>
    </row>
    <row r="14" s="2" customFormat="1" spans="1:7">
      <c r="A14" s="12">
        <v>8</v>
      </c>
      <c r="B14" s="13" t="s">
        <v>16</v>
      </c>
      <c r="C14" s="12" t="s">
        <v>9</v>
      </c>
      <c r="D14" s="12">
        <v>1</v>
      </c>
      <c r="E14" s="15">
        <v>1100000</v>
      </c>
      <c r="F14" s="20"/>
      <c r="G14" s="21"/>
    </row>
    <row r="15" s="2" customFormat="1" spans="1:7">
      <c r="A15" s="12">
        <v>9</v>
      </c>
      <c r="B15" s="13" t="s">
        <v>17</v>
      </c>
      <c r="C15" s="12" t="s">
        <v>9</v>
      </c>
      <c r="D15" s="12">
        <v>1</v>
      </c>
      <c r="E15" s="15">
        <v>1000000</v>
      </c>
      <c r="F15" s="22"/>
      <c r="G15" s="23"/>
    </row>
    <row r="16" s="2" customFormat="1" spans="1:7">
      <c r="A16" s="8"/>
      <c r="B16" s="9"/>
      <c r="C16" s="8"/>
      <c r="D16" s="8"/>
      <c r="E16" s="10"/>
      <c r="F16" s="8"/>
      <c r="G16" s="11"/>
    </row>
    <row r="17" s="2" customFormat="1" spans="1:7">
      <c r="A17" s="12">
        <v>10</v>
      </c>
      <c r="B17" s="13" t="s">
        <v>18</v>
      </c>
      <c r="C17" s="12" t="s">
        <v>9</v>
      </c>
      <c r="D17" s="12">
        <v>1</v>
      </c>
      <c r="E17" s="15">
        <f>12000*30+30000</f>
        <v>390000</v>
      </c>
      <c r="F17" s="24" t="s">
        <v>19</v>
      </c>
      <c r="G17" s="25"/>
    </row>
    <row r="18" s="2" customFormat="1" spans="1:7">
      <c r="A18" s="12">
        <v>11</v>
      </c>
      <c r="B18" s="13" t="s">
        <v>20</v>
      </c>
      <c r="C18" s="12" t="s">
        <v>9</v>
      </c>
      <c r="D18" s="12">
        <v>1</v>
      </c>
      <c r="E18" s="15">
        <f>30*11000+30000</f>
        <v>360000</v>
      </c>
      <c r="F18" s="24"/>
      <c r="G18" s="25"/>
    </row>
    <row r="19" s="2" customFormat="1" spans="1:7">
      <c r="A19" s="12">
        <v>12</v>
      </c>
      <c r="B19" s="13" t="s">
        <v>21</v>
      </c>
      <c r="C19" s="12" t="s">
        <v>22</v>
      </c>
      <c r="D19" s="12">
        <v>1</v>
      </c>
      <c r="E19" s="15">
        <v>750000</v>
      </c>
      <c r="F19" s="24"/>
      <c r="G19" s="25"/>
    </row>
    <row r="20" s="2" customFormat="1" spans="1:7">
      <c r="A20" s="12">
        <v>13</v>
      </c>
      <c r="B20" s="13" t="s">
        <v>23</v>
      </c>
      <c r="C20" s="12" t="s">
        <v>9</v>
      </c>
      <c r="D20" s="12">
        <v>1</v>
      </c>
      <c r="E20" s="15">
        <f>11000*50+50000</f>
        <v>600000</v>
      </c>
      <c r="F20" s="24"/>
      <c r="G20" s="25"/>
    </row>
    <row r="21" s="2" customFormat="1" spans="1:7">
      <c r="A21" s="12">
        <v>14</v>
      </c>
      <c r="B21" s="13" t="s">
        <v>24</v>
      </c>
      <c r="C21" s="12" t="s">
        <v>9</v>
      </c>
      <c r="D21" s="12">
        <v>1</v>
      </c>
      <c r="E21" s="15">
        <f>13000*50+50000</f>
        <v>700000</v>
      </c>
      <c r="F21" s="24"/>
      <c r="G21" s="25"/>
    </row>
    <row r="22" s="2" customFormat="1" spans="1:7">
      <c r="A22" s="12">
        <v>15</v>
      </c>
      <c r="B22" s="13" t="s">
        <v>25</v>
      </c>
      <c r="C22" s="12" t="s">
        <v>9</v>
      </c>
      <c r="D22" s="12">
        <v>1</v>
      </c>
      <c r="E22" s="15">
        <f>17000*50+50000</f>
        <v>900000</v>
      </c>
      <c r="F22" s="24"/>
      <c r="G22" s="25"/>
    </row>
    <row r="23" s="2" customFormat="1" spans="1:7">
      <c r="A23" s="12">
        <v>16</v>
      </c>
      <c r="B23" s="13" t="s">
        <v>26</v>
      </c>
      <c r="C23" s="12" t="s">
        <v>9</v>
      </c>
      <c r="D23" s="12">
        <v>1</v>
      </c>
      <c r="E23" s="15">
        <f>17000*30+50000</f>
        <v>560000</v>
      </c>
      <c r="F23" s="24"/>
      <c r="G23" s="25"/>
    </row>
    <row r="24" s="2" customFormat="1" spans="1:7">
      <c r="A24" s="12">
        <v>17</v>
      </c>
      <c r="B24" s="13" t="s">
        <v>27</v>
      </c>
      <c r="C24" s="12" t="s">
        <v>9</v>
      </c>
      <c r="D24" s="12">
        <v>1</v>
      </c>
      <c r="E24" s="15">
        <f>24000*30+50000</f>
        <v>770000</v>
      </c>
      <c r="F24" s="24"/>
      <c r="G24" s="25"/>
    </row>
    <row r="25" s="2" customFormat="1" spans="1:7">
      <c r="A25" s="12">
        <v>18</v>
      </c>
      <c r="B25" s="13" t="s">
        <v>28</v>
      </c>
      <c r="C25" s="12" t="s">
        <v>29</v>
      </c>
      <c r="D25" s="12">
        <v>1</v>
      </c>
      <c r="E25" s="15">
        <v>7000</v>
      </c>
      <c r="F25" s="24"/>
      <c r="G25" s="25"/>
    </row>
    <row r="26" s="2" customFormat="1" spans="1:7">
      <c r="A26" s="12">
        <v>19</v>
      </c>
      <c r="B26" s="13" t="s">
        <v>30</v>
      </c>
      <c r="C26" s="12" t="s">
        <v>29</v>
      </c>
      <c r="D26" s="12">
        <v>1</v>
      </c>
      <c r="E26" s="15">
        <v>7000</v>
      </c>
      <c r="F26" s="24"/>
      <c r="G26" s="25"/>
    </row>
    <row r="27" s="2" customFormat="1" spans="1:7">
      <c r="A27" s="12">
        <v>20</v>
      </c>
      <c r="B27" s="13" t="s">
        <v>31</v>
      </c>
      <c r="C27" s="12" t="s">
        <v>29</v>
      </c>
      <c r="D27" s="12">
        <v>1</v>
      </c>
      <c r="E27" s="15">
        <v>8000</v>
      </c>
      <c r="F27" s="24"/>
      <c r="G27" s="25"/>
    </row>
    <row r="28" s="2" customFormat="1" spans="1:7">
      <c r="A28" s="12">
        <v>21</v>
      </c>
      <c r="B28" s="13" t="s">
        <v>32</v>
      </c>
      <c r="C28" s="12" t="s">
        <v>33</v>
      </c>
      <c r="D28" s="12">
        <v>1</v>
      </c>
      <c r="E28" s="15">
        <v>13000</v>
      </c>
      <c r="F28" s="24"/>
      <c r="G28" s="25"/>
    </row>
    <row r="29" s="2" customFormat="1" spans="1:7">
      <c r="A29" s="12">
        <v>22</v>
      </c>
      <c r="B29" s="13" t="s">
        <v>34</v>
      </c>
      <c r="C29" s="12" t="s">
        <v>35</v>
      </c>
      <c r="D29" s="12">
        <v>1</v>
      </c>
      <c r="E29" s="15">
        <v>40000</v>
      </c>
      <c r="F29" s="24"/>
      <c r="G29" s="25"/>
    </row>
    <row r="30" s="2" customFormat="1" spans="1:7">
      <c r="A30" s="12">
        <v>23</v>
      </c>
      <c r="B30" s="13" t="s">
        <v>36</v>
      </c>
      <c r="C30" s="12" t="s">
        <v>37</v>
      </c>
      <c r="D30" s="12">
        <v>1</v>
      </c>
      <c r="E30" s="15">
        <v>95000</v>
      </c>
      <c r="F30" s="24"/>
      <c r="G30" s="25"/>
    </row>
    <row r="31" s="2" customFormat="1" spans="1:7">
      <c r="A31" s="12">
        <v>24</v>
      </c>
      <c r="B31" s="13" t="s">
        <v>38</v>
      </c>
      <c r="C31" s="12" t="s">
        <v>37</v>
      </c>
      <c r="D31" s="12">
        <v>1</v>
      </c>
      <c r="E31" s="15">
        <v>120000</v>
      </c>
      <c r="F31" s="24"/>
      <c r="G31" s="25"/>
    </row>
    <row r="32" s="2" customFormat="1" spans="1:7">
      <c r="A32" s="12">
        <v>25</v>
      </c>
      <c r="B32" s="13" t="s">
        <v>39</v>
      </c>
      <c r="C32" s="12" t="s">
        <v>33</v>
      </c>
      <c r="D32" s="12">
        <v>1</v>
      </c>
      <c r="E32" s="15">
        <v>6500</v>
      </c>
      <c r="F32" s="24"/>
      <c r="G32" s="25"/>
    </row>
    <row r="33" s="2" customFormat="1" spans="1:7">
      <c r="A33" s="12">
        <v>26</v>
      </c>
      <c r="B33" s="13" t="s">
        <v>40</v>
      </c>
      <c r="C33" s="12" t="s">
        <v>33</v>
      </c>
      <c r="D33" s="12">
        <v>1</v>
      </c>
      <c r="E33" s="15">
        <v>10500</v>
      </c>
      <c r="F33" s="24"/>
      <c r="G33" s="25"/>
    </row>
    <row r="34" s="2" customFormat="1" spans="1:7">
      <c r="A34" s="8"/>
      <c r="B34" s="9"/>
      <c r="C34" s="8"/>
      <c r="D34" s="8"/>
      <c r="E34" s="10"/>
      <c r="F34" s="8"/>
      <c r="G34" s="11"/>
    </row>
    <row r="35" s="2" customFormat="1" spans="1:7">
      <c r="A35" s="12">
        <v>27</v>
      </c>
      <c r="B35" s="13" t="s">
        <v>41</v>
      </c>
      <c r="C35" s="14" t="s">
        <v>42</v>
      </c>
      <c r="D35" s="14"/>
      <c r="E35" s="15">
        <v>280000</v>
      </c>
      <c r="F35" s="26" t="s">
        <v>43</v>
      </c>
      <c r="G35" s="17">
        <v>290000</v>
      </c>
    </row>
    <row r="36" s="2" customFormat="1" spans="1:7">
      <c r="A36" s="12">
        <v>28</v>
      </c>
      <c r="B36" s="13" t="s">
        <v>44</v>
      </c>
      <c r="C36" s="14"/>
      <c r="D36" s="14"/>
      <c r="E36" s="15">
        <f>38000*7</f>
        <v>266000</v>
      </c>
      <c r="F36" s="26"/>
      <c r="G36" s="17">
        <f>44000*7</f>
        <v>308000</v>
      </c>
    </row>
    <row r="37" s="2" customFormat="1" spans="1:7">
      <c r="A37" s="12">
        <v>29</v>
      </c>
      <c r="B37" s="13" t="s">
        <v>45</v>
      </c>
      <c r="C37" s="14"/>
      <c r="D37" s="14"/>
      <c r="E37" s="15">
        <f>38000*8</f>
        <v>304000</v>
      </c>
      <c r="F37" s="26"/>
      <c r="G37" s="17">
        <f>44000*8</f>
        <v>352000</v>
      </c>
    </row>
    <row r="38" s="2" customFormat="1" spans="1:7">
      <c r="A38" s="12">
        <v>30</v>
      </c>
      <c r="B38" s="13" t="s">
        <v>46</v>
      </c>
      <c r="C38" s="14"/>
      <c r="D38" s="14"/>
      <c r="E38" s="15">
        <f>38000*10</f>
        <v>380000</v>
      </c>
      <c r="F38" s="26"/>
      <c r="G38" s="17">
        <f>44000*10</f>
        <v>440000</v>
      </c>
    </row>
    <row r="39" s="2" customFormat="1" spans="1:7">
      <c r="A39" s="12">
        <v>31</v>
      </c>
      <c r="B39" s="13" t="s">
        <v>47</v>
      </c>
      <c r="C39" s="14"/>
      <c r="D39" s="14"/>
      <c r="E39" s="15">
        <f>38000*16</f>
        <v>608000</v>
      </c>
      <c r="F39" s="26"/>
      <c r="G39" s="17">
        <f>44000*16</f>
        <v>704000</v>
      </c>
    </row>
    <row r="40" s="2" customFormat="1" spans="1:7">
      <c r="A40" s="12">
        <v>32</v>
      </c>
      <c r="B40" s="13" t="s">
        <v>48</v>
      </c>
      <c r="C40" s="14"/>
      <c r="D40" s="14"/>
      <c r="E40" s="15">
        <f>38000*18</f>
        <v>684000</v>
      </c>
      <c r="F40" s="26"/>
      <c r="G40" s="17">
        <f>44000*18</f>
        <v>792000</v>
      </c>
    </row>
    <row r="41" s="2" customFormat="1" spans="1:7">
      <c r="A41" s="12">
        <v>33</v>
      </c>
      <c r="B41" s="13" t="s">
        <v>49</v>
      </c>
      <c r="C41" s="14"/>
      <c r="D41" s="14"/>
      <c r="E41" s="15">
        <f>38000*25</f>
        <v>950000</v>
      </c>
      <c r="F41" s="26"/>
      <c r="G41" s="17">
        <f>44000*25</f>
        <v>1100000</v>
      </c>
    </row>
    <row r="42" s="2" customFormat="1" spans="1:7">
      <c r="A42" s="8"/>
      <c r="B42" s="9"/>
      <c r="C42" s="8"/>
      <c r="D42" s="8"/>
      <c r="E42" s="10"/>
      <c r="F42" s="8"/>
      <c r="G42" s="11"/>
    </row>
    <row r="43" s="2" customFormat="1" spans="1:7">
      <c r="A43" s="12">
        <v>34</v>
      </c>
      <c r="B43" s="13" t="s">
        <v>50</v>
      </c>
      <c r="C43" s="12" t="s">
        <v>51</v>
      </c>
      <c r="D43" s="12">
        <v>1</v>
      </c>
      <c r="E43" s="15">
        <v>41000</v>
      </c>
      <c r="F43" s="26" t="s">
        <v>52</v>
      </c>
      <c r="G43" s="24" t="s">
        <v>53</v>
      </c>
    </row>
    <row r="44" s="2" customFormat="1" spans="1:7">
      <c r="A44" s="12">
        <v>35</v>
      </c>
      <c r="B44" s="13" t="s">
        <v>54</v>
      </c>
      <c r="C44" s="12" t="s">
        <v>51</v>
      </c>
      <c r="D44" s="12">
        <v>1</v>
      </c>
      <c r="E44" s="15">
        <v>55000</v>
      </c>
      <c r="F44" s="26"/>
      <c r="G44" s="24"/>
    </row>
    <row r="45" s="2" customFormat="1" spans="1:7">
      <c r="A45" s="12">
        <v>36</v>
      </c>
      <c r="B45" s="13" t="s">
        <v>55</v>
      </c>
      <c r="C45" s="12" t="s">
        <v>51</v>
      </c>
      <c r="D45" s="12">
        <v>1</v>
      </c>
      <c r="E45" s="15">
        <v>69000</v>
      </c>
      <c r="F45" s="26"/>
      <c r="G45" s="24"/>
    </row>
    <row r="46" s="2" customFormat="1" spans="1:7">
      <c r="A46" s="12">
        <v>37</v>
      </c>
      <c r="B46" s="13" t="s">
        <v>56</v>
      </c>
      <c r="C46" s="12" t="s">
        <v>51</v>
      </c>
      <c r="D46" s="12">
        <v>1</v>
      </c>
      <c r="E46" s="15">
        <v>79000</v>
      </c>
      <c r="F46" s="26"/>
      <c r="G46" s="24"/>
    </row>
    <row r="47" s="2" customFormat="1" spans="1:7">
      <c r="A47" s="12">
        <v>38</v>
      </c>
      <c r="B47" s="13" t="s">
        <v>57</v>
      </c>
      <c r="C47" s="12" t="s">
        <v>51</v>
      </c>
      <c r="D47" s="12">
        <v>1</v>
      </c>
      <c r="E47" s="15">
        <v>99000</v>
      </c>
      <c r="F47" s="26"/>
      <c r="G47" s="24"/>
    </row>
    <row r="48" s="2" customFormat="1" spans="1:7">
      <c r="A48" s="12">
        <v>39</v>
      </c>
      <c r="B48" s="13" t="s">
        <v>58</v>
      </c>
      <c r="C48" s="12" t="s">
        <v>51</v>
      </c>
      <c r="D48" s="12">
        <v>1</v>
      </c>
      <c r="E48" s="15">
        <v>129000</v>
      </c>
      <c r="F48" s="26"/>
      <c r="G48" s="24"/>
    </row>
    <row r="49" s="2" customFormat="1" spans="1:7">
      <c r="A49" s="8"/>
      <c r="B49" s="9"/>
      <c r="C49" s="8"/>
      <c r="D49" s="8"/>
      <c r="E49" s="10"/>
      <c r="F49" s="8"/>
      <c r="G49" s="11"/>
    </row>
    <row r="50" s="2" customFormat="1" spans="1:7">
      <c r="A50" s="12">
        <v>40</v>
      </c>
      <c r="B50" s="13" t="s">
        <v>59</v>
      </c>
      <c r="C50" s="12" t="s">
        <v>51</v>
      </c>
      <c r="D50" s="12" t="s">
        <v>60</v>
      </c>
      <c r="E50" s="15">
        <f t="shared" ref="E50:E53" si="1">G50+4000</f>
        <v>19000</v>
      </c>
      <c r="F50" s="27" t="s">
        <v>61</v>
      </c>
      <c r="G50" s="17">
        <v>15000</v>
      </c>
    </row>
    <row r="51" s="2" customFormat="1" spans="1:7">
      <c r="A51" s="12">
        <v>41</v>
      </c>
      <c r="B51" s="13" t="s">
        <v>62</v>
      </c>
      <c r="C51" s="12" t="s">
        <v>51</v>
      </c>
      <c r="D51" s="12"/>
      <c r="E51" s="15">
        <f t="shared" si="1"/>
        <v>24000</v>
      </c>
      <c r="F51" s="27"/>
      <c r="G51" s="17">
        <v>20000</v>
      </c>
    </row>
    <row r="52" s="2" customFormat="1" spans="1:7">
      <c r="A52" s="12">
        <v>42</v>
      </c>
      <c r="B52" s="13" t="s">
        <v>63</v>
      </c>
      <c r="C52" s="12" t="s">
        <v>51</v>
      </c>
      <c r="D52" s="12"/>
      <c r="E52" s="15">
        <f t="shared" si="1"/>
        <v>29000</v>
      </c>
      <c r="F52" s="27"/>
      <c r="G52" s="17">
        <v>25000</v>
      </c>
    </row>
    <row r="53" s="2" customFormat="1" spans="1:7">
      <c r="A53" s="12">
        <v>43</v>
      </c>
      <c r="B53" s="13" t="s">
        <v>64</v>
      </c>
      <c r="C53" s="12" t="s">
        <v>51</v>
      </c>
      <c r="D53" s="12"/>
      <c r="E53" s="15">
        <f t="shared" si="1"/>
        <v>34000</v>
      </c>
      <c r="F53" s="27"/>
      <c r="G53" s="17">
        <v>30000</v>
      </c>
    </row>
    <row r="54" s="2" customFormat="1" spans="1:7">
      <c r="A54" s="12">
        <v>44</v>
      </c>
      <c r="B54" s="13" t="s">
        <v>65</v>
      </c>
      <c r="C54" s="12" t="s">
        <v>51</v>
      </c>
      <c r="D54" s="12"/>
      <c r="E54" s="15">
        <f>G54+5500</f>
        <v>41500</v>
      </c>
      <c r="F54" s="27"/>
      <c r="G54" s="17">
        <v>36000</v>
      </c>
    </row>
    <row r="55" s="2" customFormat="1" spans="1:7">
      <c r="A55" s="12">
        <v>45</v>
      </c>
      <c r="B55" s="13" t="s">
        <v>66</v>
      </c>
      <c r="C55" s="12" t="s">
        <v>51</v>
      </c>
      <c r="D55" s="12"/>
      <c r="E55" s="15">
        <f>G55+6500</f>
        <v>53500</v>
      </c>
      <c r="F55" s="27"/>
      <c r="G55" s="17">
        <v>47000</v>
      </c>
    </row>
    <row r="56" s="2" customFormat="1" spans="1:7">
      <c r="A56" s="8"/>
      <c r="B56" s="9"/>
      <c r="C56" s="8"/>
      <c r="D56" s="8"/>
      <c r="E56" s="10"/>
      <c r="F56" s="8"/>
      <c r="G56" s="11"/>
    </row>
    <row r="57" s="2" customFormat="1" spans="1:7">
      <c r="A57" s="12">
        <v>46</v>
      </c>
      <c r="B57" s="13" t="s">
        <v>67</v>
      </c>
      <c r="C57" s="12" t="s">
        <v>68</v>
      </c>
      <c r="D57" s="14" t="s">
        <v>69</v>
      </c>
      <c r="E57" s="15">
        <v>14000</v>
      </c>
      <c r="F57" s="16" t="s">
        <v>70</v>
      </c>
      <c r="G57" s="17">
        <v>19500</v>
      </c>
    </row>
    <row r="58" s="2" customFormat="1" spans="1:7">
      <c r="A58" s="12">
        <v>47</v>
      </c>
      <c r="B58" s="13" t="s">
        <v>71</v>
      </c>
      <c r="C58" s="12" t="s">
        <v>68</v>
      </c>
      <c r="D58" s="14"/>
      <c r="E58" s="15">
        <v>27000</v>
      </c>
      <c r="F58" s="16"/>
      <c r="G58" s="17">
        <v>35000</v>
      </c>
    </row>
    <row r="59" s="2" customFormat="1" spans="1:7">
      <c r="A59" s="12">
        <v>48</v>
      </c>
      <c r="B59" s="13" t="s">
        <v>72</v>
      </c>
      <c r="C59" s="12" t="s">
        <v>1</v>
      </c>
      <c r="D59" s="14"/>
      <c r="E59" s="15">
        <v>16000</v>
      </c>
      <c r="F59" s="16"/>
      <c r="G59" s="17">
        <v>20000</v>
      </c>
    </row>
    <row r="60" s="2" customFormat="1" ht="42" spans="1:7">
      <c r="A60" s="12">
        <v>49</v>
      </c>
      <c r="B60" s="13" t="s">
        <v>73</v>
      </c>
      <c r="C60" s="14" t="s">
        <v>74</v>
      </c>
      <c r="D60" s="12"/>
      <c r="E60" s="15">
        <v>1200000</v>
      </c>
      <c r="F60" s="16" t="s">
        <v>75</v>
      </c>
      <c r="G60" s="17">
        <v>1050000</v>
      </c>
    </row>
    <row r="61" s="2" customFormat="1" spans="1:7">
      <c r="A61" s="8"/>
      <c r="B61" s="9"/>
      <c r="C61" s="8"/>
      <c r="D61" s="8"/>
      <c r="E61" s="10"/>
      <c r="F61" s="8"/>
      <c r="G61" s="11"/>
    </row>
    <row r="62" s="2" customFormat="1" spans="1:7">
      <c r="A62" s="12">
        <v>50</v>
      </c>
      <c r="B62" s="13" t="s">
        <v>76</v>
      </c>
      <c r="C62" s="12" t="s">
        <v>33</v>
      </c>
      <c r="D62" s="12">
        <v>1</v>
      </c>
      <c r="E62" s="15">
        <v>75000</v>
      </c>
      <c r="F62" s="28"/>
      <c r="G62" s="17"/>
    </row>
    <row r="63" s="2" customFormat="1" spans="1:7">
      <c r="A63" s="12">
        <v>51</v>
      </c>
      <c r="B63" s="13" t="s">
        <v>77</v>
      </c>
      <c r="C63" s="12" t="s">
        <v>33</v>
      </c>
      <c r="D63" s="12">
        <v>1</v>
      </c>
      <c r="E63" s="15">
        <v>75000</v>
      </c>
      <c r="F63" s="28"/>
      <c r="G63" s="17"/>
    </row>
    <row r="64" s="2" customFormat="1" spans="1:7">
      <c r="A64" s="12">
        <v>52</v>
      </c>
      <c r="B64" s="13" t="s">
        <v>78</v>
      </c>
      <c r="C64" s="12" t="s">
        <v>33</v>
      </c>
      <c r="D64" s="12">
        <v>1</v>
      </c>
      <c r="E64" s="15">
        <v>37000</v>
      </c>
      <c r="F64" s="28"/>
      <c r="G64" s="17"/>
    </row>
    <row r="65" s="2" customFormat="1" spans="1:7">
      <c r="A65" s="12">
        <v>53</v>
      </c>
      <c r="B65" s="13" t="s">
        <v>79</v>
      </c>
      <c r="C65" s="12" t="s">
        <v>33</v>
      </c>
      <c r="D65" s="12">
        <v>1</v>
      </c>
      <c r="E65" s="15">
        <v>21000</v>
      </c>
      <c r="F65" s="28"/>
      <c r="G65" s="17"/>
    </row>
    <row r="66" s="2" customFormat="1" spans="1:7">
      <c r="A66" s="12">
        <v>54</v>
      </c>
      <c r="B66" s="13" t="s">
        <v>80</v>
      </c>
      <c r="C66" s="12" t="s">
        <v>33</v>
      </c>
      <c r="D66" s="12">
        <v>1</v>
      </c>
      <c r="E66" s="15">
        <v>30000</v>
      </c>
      <c r="F66" s="28"/>
      <c r="G66" s="17"/>
    </row>
    <row r="67" s="2" customFormat="1" spans="1:7">
      <c r="A67" s="12">
        <v>55</v>
      </c>
      <c r="B67" s="13" t="s">
        <v>81</v>
      </c>
      <c r="C67" s="12" t="s">
        <v>33</v>
      </c>
      <c r="D67" s="12">
        <v>1</v>
      </c>
      <c r="E67" s="15">
        <v>41000</v>
      </c>
      <c r="F67" s="28"/>
      <c r="G67" s="17"/>
    </row>
    <row r="68" s="2" customFormat="1" spans="1:7">
      <c r="A68" s="12">
        <v>56</v>
      </c>
      <c r="B68" s="13" t="s">
        <v>82</v>
      </c>
      <c r="C68" s="12" t="s">
        <v>33</v>
      </c>
      <c r="D68" s="12">
        <v>1</v>
      </c>
      <c r="E68" s="15">
        <v>50000</v>
      </c>
      <c r="F68" s="28"/>
      <c r="G68" s="17"/>
    </row>
    <row r="69" s="2" customFormat="1" spans="1:7">
      <c r="A69" s="12">
        <v>57</v>
      </c>
      <c r="B69" s="13" t="s">
        <v>83</v>
      </c>
      <c r="C69" s="12" t="s">
        <v>33</v>
      </c>
      <c r="D69" s="12">
        <v>1</v>
      </c>
      <c r="E69" s="15">
        <v>90000</v>
      </c>
      <c r="F69" s="28"/>
      <c r="G69" s="17"/>
    </row>
    <row r="70" s="2" customFormat="1" spans="1:7">
      <c r="A70" s="12">
        <v>58</v>
      </c>
      <c r="B70" s="13" t="s">
        <v>84</v>
      </c>
      <c r="C70" s="12" t="s">
        <v>33</v>
      </c>
      <c r="D70" s="12">
        <v>1</v>
      </c>
      <c r="E70" s="15">
        <v>48000</v>
      </c>
      <c r="F70" s="28"/>
      <c r="G70" s="17"/>
    </row>
    <row r="71" s="2" customFormat="1" spans="1:7">
      <c r="A71" s="12">
        <v>59</v>
      </c>
      <c r="B71" s="13" t="s">
        <v>85</v>
      </c>
      <c r="C71" s="12" t="s">
        <v>33</v>
      </c>
      <c r="D71" s="12">
        <v>1</v>
      </c>
      <c r="E71" s="15">
        <v>55000</v>
      </c>
      <c r="F71" s="28"/>
      <c r="G71" s="17"/>
    </row>
    <row r="72" s="2" customFormat="1" spans="1:7">
      <c r="A72" s="8"/>
      <c r="B72" s="9"/>
      <c r="C72" s="8"/>
      <c r="D72" s="8"/>
      <c r="E72" s="10"/>
      <c r="F72" s="8"/>
      <c r="G72" s="11"/>
    </row>
    <row r="73" s="2" customFormat="1" spans="1:7">
      <c r="A73" s="12">
        <v>60</v>
      </c>
      <c r="B73" s="13" t="s">
        <v>86</v>
      </c>
      <c r="C73" s="12" t="s">
        <v>9</v>
      </c>
      <c r="D73" s="12">
        <v>1</v>
      </c>
      <c r="E73" s="15">
        <v>1050000</v>
      </c>
      <c r="F73" s="28"/>
      <c r="G73" s="17"/>
    </row>
    <row r="74" s="2" customFormat="1" spans="1:7">
      <c r="A74" s="12">
        <v>61</v>
      </c>
      <c r="B74" s="13" t="s">
        <v>87</v>
      </c>
      <c r="C74" s="12" t="s">
        <v>33</v>
      </c>
      <c r="D74" s="12">
        <v>1</v>
      </c>
      <c r="E74" s="15">
        <v>20000</v>
      </c>
      <c r="F74" s="28"/>
      <c r="G74" s="17"/>
    </row>
    <row r="75" s="2" customFormat="1" spans="1:7">
      <c r="A75" s="12">
        <v>62</v>
      </c>
      <c r="B75" s="13" t="s">
        <v>88</v>
      </c>
      <c r="C75" s="12" t="s">
        <v>33</v>
      </c>
      <c r="D75" s="12">
        <v>1</v>
      </c>
      <c r="E75" s="15">
        <v>60000</v>
      </c>
      <c r="F75" s="28"/>
      <c r="G75" s="17"/>
    </row>
    <row r="76" s="2" customFormat="1" spans="1:7">
      <c r="A76" s="12">
        <v>63</v>
      </c>
      <c r="B76" s="13" t="s">
        <v>89</v>
      </c>
      <c r="C76" s="12" t="s">
        <v>9</v>
      </c>
      <c r="D76" s="12">
        <v>1</v>
      </c>
      <c r="E76" s="15">
        <v>300000</v>
      </c>
      <c r="F76" s="28"/>
      <c r="G76" s="17"/>
    </row>
    <row r="77" s="2" customFormat="1" spans="1:7">
      <c r="A77" s="12">
        <v>64</v>
      </c>
      <c r="B77" s="13" t="s">
        <v>90</v>
      </c>
      <c r="C77" s="12" t="s">
        <v>9</v>
      </c>
      <c r="D77" s="12">
        <v>1</v>
      </c>
      <c r="E77" s="15">
        <v>315000</v>
      </c>
      <c r="F77" s="28"/>
      <c r="G77" s="17"/>
    </row>
    <row r="78" s="2" customFormat="1" spans="1:7">
      <c r="A78" s="12">
        <v>65</v>
      </c>
      <c r="B78" s="13" t="s">
        <v>91</v>
      </c>
      <c r="C78" s="12" t="s">
        <v>9</v>
      </c>
      <c r="D78" s="12">
        <v>1</v>
      </c>
      <c r="E78" s="15">
        <v>400000</v>
      </c>
      <c r="F78" s="28"/>
      <c r="G78" s="17"/>
    </row>
    <row r="79" s="2" customFormat="1" spans="1:7">
      <c r="A79" s="12">
        <v>66</v>
      </c>
      <c r="B79" s="13" t="s">
        <v>92</v>
      </c>
      <c r="C79" s="12" t="s">
        <v>93</v>
      </c>
      <c r="D79" s="12">
        <v>1</v>
      </c>
      <c r="E79" s="15">
        <v>70000</v>
      </c>
      <c r="F79" s="29"/>
      <c r="G79" s="17"/>
    </row>
    <row r="80" s="2" customFormat="1" spans="1:7">
      <c r="A80" s="8"/>
      <c r="B80" s="9"/>
      <c r="C80" s="8"/>
      <c r="D80" s="8"/>
      <c r="E80" s="10"/>
      <c r="F80" s="8"/>
      <c r="G80" s="11"/>
    </row>
    <row r="81" s="2" customFormat="1" spans="1:7">
      <c r="A81" s="12">
        <v>67</v>
      </c>
      <c r="B81" s="13" t="s">
        <v>94</v>
      </c>
      <c r="C81" s="12" t="s">
        <v>29</v>
      </c>
      <c r="D81" s="12">
        <v>1</v>
      </c>
      <c r="E81" s="15">
        <v>54000</v>
      </c>
      <c r="F81" s="29"/>
      <c r="G81" s="17"/>
    </row>
    <row r="82" s="2" customFormat="1" spans="1:7">
      <c r="A82" s="12">
        <v>68</v>
      </c>
      <c r="B82" s="13" t="s">
        <v>95</v>
      </c>
      <c r="C82" s="12" t="s">
        <v>29</v>
      </c>
      <c r="D82" s="12">
        <v>1</v>
      </c>
      <c r="E82" s="15">
        <v>67000</v>
      </c>
      <c r="F82" s="29"/>
      <c r="G82" s="17"/>
    </row>
    <row r="83" s="2" customFormat="1" spans="1:7">
      <c r="A83" s="12">
        <v>69</v>
      </c>
      <c r="B83" s="13" t="s">
        <v>96</v>
      </c>
      <c r="C83" s="12" t="s">
        <v>29</v>
      </c>
      <c r="D83" s="12">
        <v>1</v>
      </c>
      <c r="E83" s="15">
        <v>78000</v>
      </c>
      <c r="F83" s="29"/>
      <c r="G83" s="17"/>
    </row>
    <row r="84" s="2" customFormat="1" spans="1:7">
      <c r="A84" s="12">
        <v>70</v>
      </c>
      <c r="B84" s="13" t="s">
        <v>97</v>
      </c>
      <c r="C84" s="12" t="s">
        <v>29</v>
      </c>
      <c r="D84" s="12">
        <v>1</v>
      </c>
      <c r="E84" s="15">
        <v>97000</v>
      </c>
      <c r="F84" s="29"/>
      <c r="G84" s="17"/>
    </row>
    <row r="85" s="2" customFormat="1" spans="1:7">
      <c r="A85" s="12">
        <v>71</v>
      </c>
      <c r="B85" s="13" t="s">
        <v>98</v>
      </c>
      <c r="C85" s="12" t="s">
        <v>1</v>
      </c>
      <c r="D85" s="12">
        <v>1</v>
      </c>
      <c r="E85" s="15">
        <f>63000+15000</f>
        <v>78000</v>
      </c>
      <c r="F85" s="29"/>
      <c r="G85" s="17"/>
    </row>
    <row r="86" s="2" customFormat="1" spans="1:7">
      <c r="A86" s="12">
        <v>72</v>
      </c>
      <c r="B86" s="13" t="s">
        <v>99</v>
      </c>
      <c r="C86" s="12" t="s">
        <v>1</v>
      </c>
      <c r="D86" s="12">
        <v>1</v>
      </c>
      <c r="E86" s="15">
        <f>95000+15000</f>
        <v>110000</v>
      </c>
      <c r="F86" s="29"/>
      <c r="G86" s="17"/>
    </row>
    <row r="87" s="2" customFormat="1" spans="1:7">
      <c r="A87" s="12">
        <v>73</v>
      </c>
      <c r="B87" s="13" t="s">
        <v>100</v>
      </c>
      <c r="C87" s="12" t="s">
        <v>1</v>
      </c>
      <c r="D87" s="12">
        <v>1</v>
      </c>
      <c r="E87" s="15">
        <f>128000+15000</f>
        <v>143000</v>
      </c>
      <c r="F87" s="29"/>
      <c r="G87" s="17"/>
    </row>
    <row r="88" s="2" customFormat="1" spans="1:7">
      <c r="A88" s="8"/>
      <c r="B88" s="9"/>
      <c r="C88" s="8"/>
      <c r="D88" s="8"/>
      <c r="E88" s="10"/>
      <c r="F88" s="8"/>
      <c r="G88" s="11"/>
    </row>
    <row r="89" s="2" customFormat="1" spans="1:7">
      <c r="A89" s="30">
        <v>74</v>
      </c>
      <c r="B89" s="30" t="s">
        <v>101</v>
      </c>
      <c r="C89" s="31" t="s">
        <v>102</v>
      </c>
      <c r="D89" s="32"/>
      <c r="E89" s="33">
        <v>44000</v>
      </c>
      <c r="F89" s="30" t="s">
        <v>103</v>
      </c>
      <c r="G89" s="30"/>
    </row>
    <row r="90" s="2" customFormat="1" spans="1:7">
      <c r="A90" s="30">
        <v>75</v>
      </c>
      <c r="B90" s="30" t="s">
        <v>104</v>
      </c>
      <c r="C90" s="34"/>
      <c r="D90" s="35"/>
      <c r="E90" s="33">
        <v>52000</v>
      </c>
      <c r="F90" s="30" t="s">
        <v>103</v>
      </c>
      <c r="G90" s="30"/>
    </row>
    <row r="91" s="2" customFormat="1" spans="1:7">
      <c r="A91" s="30">
        <v>76</v>
      </c>
      <c r="B91" s="30" t="s">
        <v>105</v>
      </c>
      <c r="C91" s="34"/>
      <c r="D91" s="35"/>
      <c r="E91" s="33">
        <v>56000</v>
      </c>
      <c r="F91" s="30" t="s">
        <v>103</v>
      </c>
      <c r="G91" s="30"/>
    </row>
    <row r="92" s="2" customFormat="1" spans="1:7">
      <c r="A92" s="30">
        <v>77</v>
      </c>
      <c r="B92" s="30" t="s">
        <v>106</v>
      </c>
      <c r="C92" s="34"/>
      <c r="D92" s="35"/>
      <c r="E92" s="33">
        <v>75000</v>
      </c>
      <c r="F92" s="30" t="s">
        <v>103</v>
      </c>
      <c r="G92" s="30"/>
    </row>
    <row r="93" s="2" customFormat="1" spans="1:7">
      <c r="A93" s="30">
        <v>78</v>
      </c>
      <c r="B93" s="30" t="s">
        <v>107</v>
      </c>
      <c r="C93" s="34"/>
      <c r="D93" s="35"/>
      <c r="E93" s="33">
        <v>91000</v>
      </c>
      <c r="F93" s="30" t="s">
        <v>103</v>
      </c>
      <c r="G93" s="30"/>
    </row>
    <row r="94" s="2" customFormat="1" spans="1:7">
      <c r="A94" s="30">
        <v>79</v>
      </c>
      <c r="B94" s="30" t="s">
        <v>108</v>
      </c>
      <c r="C94" s="36"/>
      <c r="D94" s="37"/>
      <c r="E94" s="33">
        <v>130000</v>
      </c>
      <c r="F94" s="30" t="s">
        <v>103</v>
      </c>
      <c r="G94" s="30"/>
    </row>
    <row r="95" s="2" customFormat="1" spans="1:7">
      <c r="A95" s="8"/>
      <c r="B95" s="9"/>
      <c r="C95" s="8"/>
      <c r="D95" s="8"/>
      <c r="E95" s="10"/>
      <c r="F95" s="8"/>
      <c r="G95" s="11"/>
    </row>
    <row r="96" s="2" customFormat="1" spans="1:7">
      <c r="A96" s="30">
        <v>80</v>
      </c>
      <c r="B96" s="30" t="s">
        <v>109</v>
      </c>
      <c r="C96" s="38" t="s">
        <v>110</v>
      </c>
      <c r="D96" s="39"/>
      <c r="E96" s="33">
        <v>75500</v>
      </c>
      <c r="F96" s="30" t="s">
        <v>103</v>
      </c>
      <c r="G96" s="30"/>
    </row>
    <row r="97" s="2" customFormat="1" spans="1:7">
      <c r="A97" s="30">
        <v>81</v>
      </c>
      <c r="B97" s="30" t="s">
        <v>111</v>
      </c>
      <c r="C97" s="38"/>
      <c r="D97" s="39"/>
      <c r="E97" s="33">
        <v>82500</v>
      </c>
      <c r="F97" s="30" t="s">
        <v>103</v>
      </c>
      <c r="G97" s="30"/>
    </row>
    <row r="98" s="2" customFormat="1" spans="1:7">
      <c r="A98" s="30">
        <v>82</v>
      </c>
      <c r="B98" s="30" t="s">
        <v>112</v>
      </c>
      <c r="C98" s="38"/>
      <c r="D98" s="39"/>
      <c r="E98" s="33">
        <v>90000</v>
      </c>
      <c r="F98" s="30" t="s">
        <v>103</v>
      </c>
      <c r="G98" s="30"/>
    </row>
    <row r="99" s="2" customFormat="1" spans="1:7">
      <c r="A99" s="30">
        <v>83</v>
      </c>
      <c r="B99" s="30" t="s">
        <v>101</v>
      </c>
      <c r="C99" s="38"/>
      <c r="D99" s="39"/>
      <c r="E99" s="33">
        <v>106000</v>
      </c>
      <c r="F99" s="30" t="s">
        <v>103</v>
      </c>
      <c r="G99" s="30"/>
    </row>
    <row r="100" s="2" customFormat="1" spans="1:7">
      <c r="A100" s="30">
        <v>84</v>
      </c>
      <c r="B100" s="30" t="s">
        <v>113</v>
      </c>
      <c r="C100" s="38"/>
      <c r="D100" s="39"/>
      <c r="E100" s="33">
        <v>121000</v>
      </c>
      <c r="F100" s="30" t="s">
        <v>103</v>
      </c>
      <c r="G100" s="30"/>
    </row>
    <row r="101" s="2" customFormat="1" spans="1:7">
      <c r="A101" s="30">
        <v>85</v>
      </c>
      <c r="B101" s="30" t="s">
        <v>104</v>
      </c>
      <c r="C101" s="40"/>
      <c r="D101" s="41"/>
      <c r="E101" s="33">
        <v>148000</v>
      </c>
      <c r="F101" s="30" t="s">
        <v>103</v>
      </c>
      <c r="G101" s="30"/>
    </row>
    <row r="102" s="2" customFormat="1" spans="1:7">
      <c r="A102" s="8"/>
      <c r="B102" s="9"/>
      <c r="C102" s="8"/>
      <c r="D102" s="8"/>
      <c r="E102" s="10"/>
      <c r="F102" s="8"/>
      <c r="G102" s="11"/>
    </row>
    <row r="103" s="2" customFormat="1" spans="1:7">
      <c r="A103" s="30">
        <v>86</v>
      </c>
      <c r="B103" s="30" t="s">
        <v>114</v>
      </c>
      <c r="C103" s="38" t="s">
        <v>115</v>
      </c>
      <c r="D103" s="39"/>
      <c r="E103" s="33">
        <v>57500</v>
      </c>
      <c r="F103" s="30" t="s">
        <v>103</v>
      </c>
      <c r="G103" s="30"/>
    </row>
    <row r="104" s="2" customFormat="1" spans="1:7">
      <c r="A104" s="30">
        <v>87</v>
      </c>
      <c r="B104" s="30" t="s">
        <v>116</v>
      </c>
      <c r="C104" s="38"/>
      <c r="D104" s="39"/>
      <c r="E104" s="33">
        <v>66500</v>
      </c>
      <c r="F104" s="30" t="s">
        <v>103</v>
      </c>
      <c r="G104" s="30"/>
    </row>
    <row r="105" s="2" customFormat="1" spans="1:7">
      <c r="A105" s="30">
        <v>88</v>
      </c>
      <c r="B105" s="30" t="s">
        <v>101</v>
      </c>
      <c r="C105" s="38"/>
      <c r="D105" s="39"/>
      <c r="E105" s="33">
        <v>73500</v>
      </c>
      <c r="F105" s="30" t="s">
        <v>103</v>
      </c>
      <c r="G105" s="30"/>
    </row>
    <row r="106" s="2" customFormat="1" spans="1:7">
      <c r="A106" s="30">
        <v>89</v>
      </c>
      <c r="B106" s="30" t="s">
        <v>113</v>
      </c>
      <c r="C106" s="38"/>
      <c r="D106" s="39"/>
      <c r="E106" s="33">
        <v>87000</v>
      </c>
      <c r="F106" s="30" t="s">
        <v>103</v>
      </c>
      <c r="G106" s="30"/>
    </row>
    <row r="107" s="2" customFormat="1" spans="1:7">
      <c r="A107" s="30">
        <v>90</v>
      </c>
      <c r="B107" s="30" t="s">
        <v>104</v>
      </c>
      <c r="C107" s="40"/>
      <c r="D107" s="41"/>
      <c r="E107" s="33">
        <v>106000</v>
      </c>
      <c r="F107" s="30" t="s">
        <v>103</v>
      </c>
      <c r="G107" s="30"/>
    </row>
    <row r="108" s="2" customFormat="1" spans="1:7">
      <c r="A108" s="8"/>
      <c r="B108" s="9"/>
      <c r="C108" s="8"/>
      <c r="D108" s="8"/>
      <c r="E108" s="10"/>
      <c r="F108" s="8"/>
      <c r="G108" s="11"/>
    </row>
    <row r="109" s="2" customFormat="1" spans="1:7">
      <c r="A109" s="30">
        <v>91</v>
      </c>
      <c r="B109" s="30" t="s">
        <v>114</v>
      </c>
      <c r="C109" s="38" t="s">
        <v>117</v>
      </c>
      <c r="D109" s="39"/>
      <c r="E109" s="33">
        <v>50000</v>
      </c>
      <c r="F109" s="30" t="s">
        <v>103</v>
      </c>
      <c r="G109" s="30"/>
    </row>
    <row r="110" s="2" customFormat="1" spans="1:7">
      <c r="A110" s="30">
        <v>92</v>
      </c>
      <c r="B110" s="30" t="s">
        <v>118</v>
      </c>
      <c r="C110" s="40"/>
      <c r="D110" s="41"/>
      <c r="E110" s="33">
        <v>48000</v>
      </c>
      <c r="F110" s="30" t="s">
        <v>103</v>
      </c>
      <c r="G110" s="30"/>
    </row>
    <row r="111" s="2" customFormat="1" spans="1:7">
      <c r="A111" s="8"/>
      <c r="B111" s="9"/>
      <c r="C111" s="8"/>
      <c r="D111" s="8"/>
      <c r="E111" s="10"/>
      <c r="F111" s="8"/>
      <c r="G111" s="11"/>
    </row>
    <row r="112" s="2" customFormat="1" spans="1:7">
      <c r="A112" s="30">
        <v>93</v>
      </c>
      <c r="B112" s="30" t="s">
        <v>114</v>
      </c>
      <c r="C112" s="38" t="s">
        <v>119</v>
      </c>
      <c r="D112" s="39"/>
      <c r="E112" s="33">
        <v>56000</v>
      </c>
      <c r="F112" s="30" t="s">
        <v>103</v>
      </c>
      <c r="G112" s="30"/>
    </row>
    <row r="113" s="2" customFormat="1" spans="1:7">
      <c r="A113" s="30">
        <v>94</v>
      </c>
      <c r="B113" s="30" t="s">
        <v>120</v>
      </c>
      <c r="C113" s="40"/>
      <c r="D113" s="41"/>
      <c r="E113" s="33">
        <v>47000</v>
      </c>
      <c r="F113" s="30" t="s">
        <v>103</v>
      </c>
      <c r="G113" s="30"/>
    </row>
    <row r="114" s="2" customFormat="1" spans="1:7">
      <c r="A114" s="8"/>
      <c r="B114" s="9"/>
      <c r="C114" s="8"/>
      <c r="D114" s="8"/>
      <c r="E114" s="10"/>
      <c r="F114" s="8"/>
      <c r="G114" s="11"/>
    </row>
    <row r="115" s="2" customFormat="1" spans="1:7">
      <c r="A115" s="30">
        <v>95</v>
      </c>
      <c r="B115" s="30" t="s">
        <v>104</v>
      </c>
      <c r="C115" s="34" t="s">
        <v>121</v>
      </c>
      <c r="D115" s="35"/>
      <c r="E115" s="33">
        <v>134000</v>
      </c>
      <c r="F115" s="30" t="s">
        <v>103</v>
      </c>
      <c r="G115" s="30"/>
    </row>
    <row r="116" s="2" customFormat="1" spans="1:7">
      <c r="A116" s="30">
        <v>96</v>
      </c>
      <c r="B116" s="30" t="s">
        <v>105</v>
      </c>
      <c r="C116" s="34"/>
      <c r="D116" s="35"/>
      <c r="E116" s="33">
        <v>92000</v>
      </c>
      <c r="F116" s="30" t="s">
        <v>103</v>
      </c>
      <c r="G116" s="30"/>
    </row>
    <row r="117" s="2" customFormat="1" spans="1:7">
      <c r="A117" s="30">
        <v>97</v>
      </c>
      <c r="B117" s="30" t="s">
        <v>122</v>
      </c>
      <c r="C117" s="34"/>
      <c r="D117" s="35"/>
      <c r="E117" s="33">
        <v>46000</v>
      </c>
      <c r="F117" s="30" t="s">
        <v>103</v>
      </c>
      <c r="G117" s="30"/>
    </row>
    <row r="118" s="2" customFormat="1" spans="1:7">
      <c r="A118" s="30">
        <v>98</v>
      </c>
      <c r="B118" s="30" t="s">
        <v>123</v>
      </c>
      <c r="C118" s="36"/>
      <c r="D118" s="37"/>
      <c r="E118" s="33">
        <v>54000</v>
      </c>
      <c r="F118" s="30" t="s">
        <v>103</v>
      </c>
      <c r="G118" s="30"/>
    </row>
    <row r="119" s="2" customFormat="1" spans="1:7">
      <c r="A119" s="8"/>
      <c r="B119" s="9"/>
      <c r="C119" s="8"/>
      <c r="D119" s="8"/>
      <c r="E119" s="10"/>
      <c r="F119" s="8"/>
      <c r="G119" s="11"/>
    </row>
    <row r="120" s="2" customFormat="1" spans="1:7">
      <c r="A120" s="30">
        <v>99</v>
      </c>
      <c r="B120" s="30" t="s">
        <v>104</v>
      </c>
      <c r="C120" s="38" t="s">
        <v>124</v>
      </c>
      <c r="D120" s="39"/>
      <c r="E120" s="33">
        <v>60000</v>
      </c>
      <c r="F120" s="30" t="s">
        <v>103</v>
      </c>
      <c r="G120" s="30"/>
    </row>
    <row r="121" s="2" customFormat="1" spans="1:7">
      <c r="A121" s="30">
        <v>100</v>
      </c>
      <c r="B121" s="30" t="s">
        <v>105</v>
      </c>
      <c r="C121" s="38"/>
      <c r="D121" s="39"/>
      <c r="E121" s="33">
        <v>63000</v>
      </c>
      <c r="F121" s="30" t="s">
        <v>103</v>
      </c>
      <c r="G121" s="30"/>
    </row>
    <row r="122" s="2" customFormat="1" spans="1:7">
      <c r="A122" s="30">
        <v>101</v>
      </c>
      <c r="B122" s="30" t="s">
        <v>106</v>
      </c>
      <c r="C122" s="40"/>
      <c r="D122" s="41"/>
      <c r="E122" s="33">
        <v>81000</v>
      </c>
      <c r="F122" s="30" t="s">
        <v>103</v>
      </c>
      <c r="G122" s="30"/>
    </row>
    <row r="123" s="2" customFormat="1" spans="1:7">
      <c r="A123" s="8"/>
      <c r="B123" s="9"/>
      <c r="C123" s="8"/>
      <c r="D123" s="8"/>
      <c r="E123" s="10"/>
      <c r="F123" s="8"/>
      <c r="G123" s="11"/>
    </row>
    <row r="124" s="2" customFormat="1" spans="1:7">
      <c r="A124" s="30">
        <v>102</v>
      </c>
      <c r="B124" s="30" t="s">
        <v>125</v>
      </c>
      <c r="C124" s="34" t="s">
        <v>126</v>
      </c>
      <c r="D124" s="35"/>
      <c r="E124" s="33">
        <v>21000</v>
      </c>
      <c r="F124" s="30" t="s">
        <v>103</v>
      </c>
      <c r="G124" s="30"/>
    </row>
    <row r="125" s="2" customFormat="1" spans="1:7">
      <c r="A125" s="30">
        <v>103</v>
      </c>
      <c r="B125" s="30" t="s">
        <v>127</v>
      </c>
      <c r="C125" s="34"/>
      <c r="D125" s="35"/>
      <c r="E125" s="33">
        <v>23400</v>
      </c>
      <c r="F125" s="30" t="s">
        <v>103</v>
      </c>
      <c r="G125" s="30"/>
    </row>
    <row r="126" s="2" customFormat="1" spans="1:7">
      <c r="A126" s="30">
        <v>104</v>
      </c>
      <c r="B126" s="30" t="s">
        <v>128</v>
      </c>
      <c r="C126" s="36"/>
      <c r="D126" s="37"/>
      <c r="E126" s="33">
        <v>27000</v>
      </c>
      <c r="F126" s="30" t="s">
        <v>103</v>
      </c>
      <c r="G126" s="30"/>
    </row>
    <row r="127" s="2" customFormat="1" spans="1:7">
      <c r="A127" s="8"/>
      <c r="B127" s="9"/>
      <c r="C127" s="8"/>
      <c r="D127" s="8"/>
      <c r="E127" s="10"/>
      <c r="F127" s="8"/>
      <c r="G127" s="11"/>
    </row>
    <row r="128" s="2" customFormat="1" spans="1:7">
      <c r="A128" s="30">
        <v>105</v>
      </c>
      <c r="B128" s="30" t="s">
        <v>129</v>
      </c>
      <c r="C128" s="38" t="s">
        <v>130</v>
      </c>
      <c r="D128" s="39"/>
      <c r="E128" s="33">
        <v>27000</v>
      </c>
      <c r="F128" s="30" t="s">
        <v>131</v>
      </c>
      <c r="G128" s="30"/>
    </row>
    <row r="129" s="2" customFormat="1" spans="1:7">
      <c r="A129" s="30">
        <v>106</v>
      </c>
      <c r="B129" s="30" t="s">
        <v>132</v>
      </c>
      <c r="C129" s="38"/>
      <c r="D129" s="39"/>
      <c r="E129" s="33">
        <v>31000</v>
      </c>
      <c r="F129" s="30" t="s">
        <v>131</v>
      </c>
      <c r="G129" s="30"/>
    </row>
    <row r="130" s="2" customFormat="1" spans="1:7">
      <c r="A130" s="30">
        <v>107</v>
      </c>
      <c r="B130" s="30" t="s">
        <v>133</v>
      </c>
      <c r="C130" s="38"/>
      <c r="D130" s="39"/>
      <c r="E130" s="33">
        <v>33000</v>
      </c>
      <c r="F130" s="30" t="s">
        <v>131</v>
      </c>
      <c r="G130" s="30"/>
    </row>
    <row r="131" s="2" customFormat="1" spans="1:7">
      <c r="A131" s="30">
        <v>108</v>
      </c>
      <c r="B131" s="30" t="s">
        <v>134</v>
      </c>
      <c r="C131" s="38"/>
      <c r="D131" s="39"/>
      <c r="E131" s="33">
        <v>35500</v>
      </c>
      <c r="F131" s="30" t="s">
        <v>131</v>
      </c>
      <c r="G131" s="30"/>
    </row>
    <row r="132" s="2" customFormat="1" spans="1:7">
      <c r="A132" s="30">
        <v>109</v>
      </c>
      <c r="B132" s="30" t="s">
        <v>135</v>
      </c>
      <c r="C132" s="38"/>
      <c r="D132" s="39"/>
      <c r="E132" s="33">
        <v>39500</v>
      </c>
      <c r="F132" s="30" t="s">
        <v>131</v>
      </c>
      <c r="G132" s="30"/>
    </row>
    <row r="133" s="2" customFormat="1" spans="1:7">
      <c r="A133" s="30">
        <v>110</v>
      </c>
      <c r="B133" s="30" t="s">
        <v>136</v>
      </c>
      <c r="C133" s="38"/>
      <c r="D133" s="39"/>
      <c r="E133" s="33">
        <v>41500</v>
      </c>
      <c r="F133" s="30" t="s">
        <v>131</v>
      </c>
      <c r="G133" s="30"/>
    </row>
    <row r="134" s="2" customFormat="1" spans="1:7">
      <c r="A134" s="30">
        <v>111</v>
      </c>
      <c r="B134" s="30" t="s">
        <v>137</v>
      </c>
      <c r="C134" s="40"/>
      <c r="D134" s="41"/>
      <c r="E134" s="33">
        <v>44500</v>
      </c>
      <c r="F134" s="30" t="s">
        <v>131</v>
      </c>
      <c r="G134" s="30"/>
    </row>
    <row r="135" s="2" customFormat="1" spans="1:7">
      <c r="A135" s="8"/>
      <c r="B135" s="9"/>
      <c r="C135" s="8"/>
      <c r="D135" s="8"/>
      <c r="E135" s="10"/>
      <c r="F135" s="8"/>
      <c r="G135" s="11"/>
    </row>
    <row r="136" s="2" customFormat="1" spans="1:7">
      <c r="A136" s="30">
        <v>112</v>
      </c>
      <c r="B136" s="30" t="s">
        <v>138</v>
      </c>
      <c r="C136" s="38" t="s">
        <v>139</v>
      </c>
      <c r="D136" s="39"/>
      <c r="E136" s="33">
        <v>84000</v>
      </c>
      <c r="F136" s="30" t="s">
        <v>29</v>
      </c>
      <c r="G136" s="30"/>
    </row>
    <row r="137" s="2" customFormat="1" spans="1:7">
      <c r="A137" s="30">
        <v>113</v>
      </c>
      <c r="B137" s="30" t="s">
        <v>140</v>
      </c>
      <c r="C137" s="38"/>
      <c r="D137" s="39"/>
      <c r="E137" s="33">
        <v>53000</v>
      </c>
      <c r="F137" s="30" t="s">
        <v>29</v>
      </c>
      <c r="G137" s="30"/>
    </row>
    <row r="138" s="2" customFormat="1" spans="1:7">
      <c r="A138" s="30">
        <v>114</v>
      </c>
      <c r="B138" s="30" t="s">
        <v>141</v>
      </c>
      <c r="C138" s="38"/>
      <c r="D138" s="39"/>
      <c r="E138" s="33">
        <v>68000</v>
      </c>
      <c r="F138" s="30" t="s">
        <v>29</v>
      </c>
      <c r="G138" s="30"/>
    </row>
    <row r="139" s="2" customFormat="1" spans="1:7">
      <c r="A139" s="30">
        <v>115</v>
      </c>
      <c r="B139" s="30" t="s">
        <v>142</v>
      </c>
      <c r="C139" s="38"/>
      <c r="D139" s="39"/>
      <c r="E139" s="33">
        <v>64000</v>
      </c>
      <c r="F139" s="30" t="s">
        <v>29</v>
      </c>
      <c r="G139" s="30"/>
    </row>
    <row r="140" s="2" customFormat="1" spans="1:7">
      <c r="A140" s="30">
        <v>116</v>
      </c>
      <c r="B140" s="30" t="s">
        <v>143</v>
      </c>
      <c r="C140" s="40"/>
      <c r="D140" s="41"/>
      <c r="E140" s="33">
        <v>53500</v>
      </c>
      <c r="F140" s="30" t="s">
        <v>29</v>
      </c>
      <c r="G140" s="30"/>
    </row>
    <row r="141" s="2" customFormat="1" spans="1:7">
      <c r="A141" s="8"/>
      <c r="B141" s="9"/>
      <c r="C141" s="8"/>
      <c r="D141" s="8"/>
      <c r="E141" s="10"/>
      <c r="F141" s="8"/>
      <c r="G141" s="11"/>
    </row>
    <row r="142" s="2" customFormat="1" spans="1:7">
      <c r="A142" s="30">
        <v>117</v>
      </c>
      <c r="B142" s="30" t="s">
        <v>144</v>
      </c>
      <c r="C142" s="38" t="s">
        <v>145</v>
      </c>
      <c r="D142" s="39"/>
      <c r="E142" s="33">
        <v>290000</v>
      </c>
      <c r="F142" s="30" t="s">
        <v>29</v>
      </c>
      <c r="G142" s="30"/>
    </row>
    <row r="143" s="2" customFormat="1" spans="1:7">
      <c r="A143" s="30">
        <v>118</v>
      </c>
      <c r="B143" s="30" t="s">
        <v>146</v>
      </c>
      <c r="C143" s="40"/>
      <c r="D143" s="41"/>
      <c r="E143" s="33">
        <v>140000</v>
      </c>
      <c r="F143" s="30" t="s">
        <v>29</v>
      </c>
      <c r="G143" s="30"/>
    </row>
    <row r="144" s="2" customFormat="1" spans="1:7">
      <c r="A144" s="8"/>
      <c r="B144" s="9"/>
      <c r="C144" s="8"/>
      <c r="D144" s="8"/>
      <c r="E144" s="10"/>
      <c r="F144" s="8"/>
      <c r="G144" s="11"/>
    </row>
    <row r="145" s="2" customFormat="1" spans="1:7">
      <c r="A145" s="30">
        <v>119</v>
      </c>
      <c r="B145" s="30" t="s">
        <v>147</v>
      </c>
      <c r="C145" s="42" t="s">
        <v>148</v>
      </c>
      <c r="D145" s="43"/>
      <c r="E145" s="33">
        <v>43500</v>
      </c>
      <c r="F145" s="30" t="s">
        <v>103</v>
      </c>
      <c r="G145" s="44" t="s">
        <v>149</v>
      </c>
    </row>
    <row r="146" s="2" customFormat="1" spans="1:7">
      <c r="A146" s="30">
        <v>120</v>
      </c>
      <c r="B146" s="30" t="s">
        <v>150</v>
      </c>
      <c r="C146" s="38"/>
      <c r="D146" s="39"/>
      <c r="E146" s="33">
        <v>44500</v>
      </c>
      <c r="F146" s="30" t="s">
        <v>103</v>
      </c>
      <c r="G146" s="45"/>
    </row>
    <row r="147" s="2" customFormat="1" spans="1:7">
      <c r="A147" s="30">
        <v>121</v>
      </c>
      <c r="B147" s="30" t="s">
        <v>151</v>
      </c>
      <c r="C147" s="38"/>
      <c r="D147" s="39"/>
      <c r="E147" s="33">
        <v>48000</v>
      </c>
      <c r="F147" s="30" t="s">
        <v>103</v>
      </c>
      <c r="G147" s="45"/>
    </row>
    <row r="148" s="2" customFormat="1" spans="1:7">
      <c r="A148" s="30">
        <v>122</v>
      </c>
      <c r="B148" s="30" t="s">
        <v>152</v>
      </c>
      <c r="C148" s="38"/>
      <c r="D148" s="39"/>
      <c r="E148" s="33">
        <v>52000</v>
      </c>
      <c r="F148" s="30" t="s">
        <v>103</v>
      </c>
      <c r="G148" s="45"/>
    </row>
    <row r="149" s="2" customFormat="1" spans="1:7">
      <c r="A149" s="30">
        <v>123</v>
      </c>
      <c r="B149" s="30" t="s">
        <v>153</v>
      </c>
      <c r="C149" s="38"/>
      <c r="D149" s="39"/>
      <c r="E149" s="33">
        <v>57500</v>
      </c>
      <c r="F149" s="30" t="s">
        <v>103</v>
      </c>
      <c r="G149" s="45"/>
    </row>
    <row r="150" s="2" customFormat="1" spans="1:7">
      <c r="A150" s="30">
        <v>124</v>
      </c>
      <c r="B150" s="30" t="s">
        <v>154</v>
      </c>
      <c r="C150" s="38"/>
      <c r="D150" s="39"/>
      <c r="E150" s="33">
        <v>60000</v>
      </c>
      <c r="F150" s="30" t="s">
        <v>103</v>
      </c>
      <c r="G150" s="45"/>
    </row>
    <row r="151" s="2" customFormat="1" spans="1:7">
      <c r="A151" s="30">
        <v>125</v>
      </c>
      <c r="B151" s="30" t="s">
        <v>155</v>
      </c>
      <c r="C151" s="38"/>
      <c r="D151" s="39"/>
      <c r="E151" s="33">
        <v>41500</v>
      </c>
      <c r="F151" s="30" t="s">
        <v>103</v>
      </c>
      <c r="G151" s="45"/>
    </row>
    <row r="152" s="2" customFormat="1" spans="1:7">
      <c r="A152" s="30">
        <v>126</v>
      </c>
      <c r="B152" s="30" t="s">
        <v>156</v>
      </c>
      <c r="C152" s="38"/>
      <c r="D152" s="39"/>
      <c r="E152" s="33">
        <v>43000</v>
      </c>
      <c r="F152" s="30" t="s">
        <v>103</v>
      </c>
      <c r="G152" s="45"/>
    </row>
    <row r="153" s="2" customFormat="1" spans="1:7">
      <c r="A153" s="30">
        <v>127</v>
      </c>
      <c r="B153" s="30" t="s">
        <v>157</v>
      </c>
      <c r="C153" s="38"/>
      <c r="D153" s="39"/>
      <c r="E153" s="33">
        <v>46000</v>
      </c>
      <c r="F153" s="30" t="s">
        <v>103</v>
      </c>
      <c r="G153" s="45"/>
    </row>
    <row r="154" s="2" customFormat="1" spans="1:7">
      <c r="A154" s="30">
        <v>128</v>
      </c>
      <c r="B154" s="30" t="s">
        <v>158</v>
      </c>
      <c r="C154" s="38"/>
      <c r="D154" s="39"/>
      <c r="E154" s="33">
        <v>48500</v>
      </c>
      <c r="F154" s="30" t="s">
        <v>103</v>
      </c>
      <c r="G154" s="45"/>
    </row>
    <row r="155" s="2" customFormat="1" spans="1:7">
      <c r="A155" s="30">
        <v>129</v>
      </c>
      <c r="B155" s="30" t="s">
        <v>159</v>
      </c>
      <c r="C155" s="38"/>
      <c r="D155" s="39"/>
      <c r="E155" s="33">
        <v>53000</v>
      </c>
      <c r="F155" s="30" t="s">
        <v>103</v>
      </c>
      <c r="G155" s="45"/>
    </row>
    <row r="156" s="2" customFormat="1" spans="1:7">
      <c r="A156" s="30">
        <v>130</v>
      </c>
      <c r="B156" s="30" t="s">
        <v>160</v>
      </c>
      <c r="C156" s="40"/>
      <c r="D156" s="41"/>
      <c r="E156" s="33">
        <v>54500</v>
      </c>
      <c r="F156" s="30" t="s">
        <v>103</v>
      </c>
      <c r="G156" s="46"/>
    </row>
    <row r="157" s="2" customFormat="1" spans="1:7">
      <c r="A157" s="8"/>
      <c r="B157" s="9"/>
      <c r="C157" s="8"/>
      <c r="D157" s="8"/>
      <c r="E157" s="10"/>
      <c r="F157" s="8"/>
      <c r="G157" s="11"/>
    </row>
    <row r="158" s="2" customFormat="1" spans="1:7">
      <c r="A158" s="30">
        <v>131</v>
      </c>
      <c r="B158" s="30" t="s">
        <v>161</v>
      </c>
      <c r="C158" s="36" t="s">
        <v>162</v>
      </c>
      <c r="D158" s="37"/>
      <c r="E158" s="33">
        <v>390000</v>
      </c>
      <c r="F158" s="30" t="s">
        <v>9</v>
      </c>
      <c r="G158" s="47" t="s">
        <v>163</v>
      </c>
    </row>
    <row r="159" s="2" customFormat="1" spans="1:7">
      <c r="A159" s="30">
        <v>132</v>
      </c>
      <c r="B159" s="30" t="s">
        <v>164</v>
      </c>
      <c r="C159" s="34" t="s">
        <v>165</v>
      </c>
      <c r="D159" s="35"/>
      <c r="E159" s="33">
        <v>70000</v>
      </c>
      <c r="F159" s="30" t="s">
        <v>29</v>
      </c>
      <c r="G159" s="48" t="s">
        <v>166</v>
      </c>
    </row>
    <row r="160" s="2" customFormat="1" spans="1:7">
      <c r="A160" s="30">
        <v>133</v>
      </c>
      <c r="B160" s="30" t="s">
        <v>167</v>
      </c>
      <c r="C160" s="36"/>
      <c r="D160" s="37"/>
      <c r="E160" s="33">
        <v>90000</v>
      </c>
      <c r="F160" s="30" t="s">
        <v>29</v>
      </c>
      <c r="G160" s="47"/>
    </row>
    <row r="161" s="2" customFormat="1" spans="1:7">
      <c r="A161" s="8"/>
      <c r="B161" s="9"/>
      <c r="C161" s="8"/>
      <c r="D161" s="8"/>
      <c r="E161" s="10"/>
      <c r="F161" s="8"/>
      <c r="G161" s="11"/>
    </row>
    <row r="162" s="2" customFormat="1" spans="1:7">
      <c r="A162" s="30">
        <v>134</v>
      </c>
      <c r="B162" s="30" t="s">
        <v>168</v>
      </c>
      <c r="C162" s="34" t="s">
        <v>169</v>
      </c>
      <c r="D162" s="35"/>
      <c r="E162" s="33">
        <v>500000</v>
      </c>
      <c r="F162" s="30" t="s">
        <v>170</v>
      </c>
      <c r="G162" s="45" t="s">
        <v>171</v>
      </c>
    </row>
    <row r="163" s="2" customFormat="1" spans="1:7">
      <c r="A163" s="30">
        <v>135</v>
      </c>
      <c r="B163" s="30" t="s">
        <v>172</v>
      </c>
      <c r="C163" s="34"/>
      <c r="D163" s="35"/>
      <c r="E163" s="33">
        <v>600000</v>
      </c>
      <c r="F163" s="30" t="s">
        <v>170</v>
      </c>
      <c r="G163" s="45"/>
    </row>
    <row r="164" s="2" customFormat="1" spans="1:7">
      <c r="A164" s="30">
        <v>136</v>
      </c>
      <c r="B164" s="30" t="s">
        <v>173</v>
      </c>
      <c r="C164" s="36"/>
      <c r="D164" s="37"/>
      <c r="E164" s="33">
        <v>470000</v>
      </c>
      <c r="F164" s="30" t="s">
        <v>170</v>
      </c>
      <c r="G164" s="46"/>
    </row>
    <row r="165" s="2" customFormat="1" spans="1:7">
      <c r="A165" s="30">
        <v>137</v>
      </c>
      <c r="B165" s="30" t="s">
        <v>174</v>
      </c>
      <c r="C165" s="36" t="s">
        <v>175</v>
      </c>
      <c r="D165" s="37"/>
      <c r="E165" s="33">
        <v>800000</v>
      </c>
      <c r="F165" s="49" t="s">
        <v>176</v>
      </c>
      <c r="G165" s="50">
        <v>85000</v>
      </c>
    </row>
    <row r="166" s="2" customFormat="1" spans="1:7">
      <c r="A166" s="30">
        <v>138</v>
      </c>
      <c r="B166" s="30" t="s">
        <v>177</v>
      </c>
      <c r="C166" s="36" t="s">
        <v>1</v>
      </c>
      <c r="D166" s="37"/>
      <c r="E166" s="33">
        <v>172000</v>
      </c>
      <c r="F166" s="36" t="s">
        <v>178</v>
      </c>
      <c r="G166" s="37"/>
    </row>
    <row r="167" s="2" customFormat="1" spans="1:7">
      <c r="A167" s="30">
        <v>139</v>
      </c>
      <c r="B167" s="30" t="s">
        <v>179</v>
      </c>
      <c r="C167" s="42" t="s">
        <v>180</v>
      </c>
      <c r="D167" s="51"/>
      <c r="E167" s="51"/>
      <c r="F167" s="51"/>
      <c r="G167" s="43"/>
    </row>
    <row r="168" s="2" customFormat="1" spans="1:7">
      <c r="A168" s="30">
        <v>140</v>
      </c>
      <c r="B168" s="30" t="s">
        <v>181</v>
      </c>
      <c r="C168" s="40"/>
      <c r="D168" s="52"/>
      <c r="E168" s="52"/>
      <c r="F168" s="52"/>
      <c r="G168" s="41"/>
    </row>
    <row r="169" s="2" customFormat="1" spans="1:7">
      <c r="A169" s="53" t="s">
        <v>182</v>
      </c>
      <c r="B169" s="53"/>
      <c r="C169" s="53"/>
      <c r="D169" s="53"/>
      <c r="E169" s="54"/>
      <c r="F169" s="53"/>
      <c r="G169" s="53"/>
    </row>
    <row r="170" s="2" customFormat="1" spans="1:7">
      <c r="A170" s="55"/>
      <c r="B170" s="55"/>
      <c r="C170" s="55"/>
      <c r="D170" s="55"/>
      <c r="E170" s="56"/>
      <c r="F170" s="55"/>
      <c r="G170" s="55"/>
    </row>
  </sheetData>
  <mergeCells count="60">
    <mergeCell ref="A1:G1"/>
    <mergeCell ref="A7:G7"/>
    <mergeCell ref="A16:G16"/>
    <mergeCell ref="A34:G34"/>
    <mergeCell ref="A42:G42"/>
    <mergeCell ref="A49:G49"/>
    <mergeCell ref="A56:G56"/>
    <mergeCell ref="C60:D60"/>
    <mergeCell ref="A61:G61"/>
    <mergeCell ref="A72:G72"/>
    <mergeCell ref="A80:G80"/>
    <mergeCell ref="A88:G88"/>
    <mergeCell ref="A95:G95"/>
    <mergeCell ref="A102:G102"/>
    <mergeCell ref="A108:G108"/>
    <mergeCell ref="A111:G111"/>
    <mergeCell ref="A114:G114"/>
    <mergeCell ref="A119:G119"/>
    <mergeCell ref="A123:G123"/>
    <mergeCell ref="A127:G127"/>
    <mergeCell ref="A135:G135"/>
    <mergeCell ref="A141:G141"/>
    <mergeCell ref="A144:G144"/>
    <mergeCell ref="A157:G157"/>
    <mergeCell ref="C158:D158"/>
    <mergeCell ref="A161:G161"/>
    <mergeCell ref="C165:D165"/>
    <mergeCell ref="C166:D166"/>
    <mergeCell ref="F166:G166"/>
    <mergeCell ref="D2:D6"/>
    <mergeCell ref="D50:D55"/>
    <mergeCell ref="D57:D59"/>
    <mergeCell ref="F2:F6"/>
    <mergeCell ref="F35:F41"/>
    <mergeCell ref="F43:F48"/>
    <mergeCell ref="F50:F55"/>
    <mergeCell ref="F57:F59"/>
    <mergeCell ref="G43:G48"/>
    <mergeCell ref="G145:G156"/>
    <mergeCell ref="G159:G160"/>
    <mergeCell ref="G162:G164"/>
    <mergeCell ref="F8:G15"/>
    <mergeCell ref="F17:G33"/>
    <mergeCell ref="C35:D41"/>
    <mergeCell ref="C89:D94"/>
    <mergeCell ref="C96:D101"/>
    <mergeCell ref="C103:D107"/>
    <mergeCell ref="C109:D110"/>
    <mergeCell ref="C112:D113"/>
    <mergeCell ref="C115:D118"/>
    <mergeCell ref="C120:D122"/>
    <mergeCell ref="C124:D126"/>
    <mergeCell ref="C128:D134"/>
    <mergeCell ref="C136:D140"/>
    <mergeCell ref="C142:D143"/>
    <mergeCell ref="C145:D156"/>
    <mergeCell ref="A169:G170"/>
    <mergeCell ref="C159:D160"/>
    <mergeCell ref="C162:D164"/>
    <mergeCell ref="C167:G16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2022-12-20T13:30:00Z</dcterms:created>
  <dcterms:modified xsi:type="dcterms:W3CDTF">2022-12-21T03:13:50Z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A1F93EB01AB04E86975F17281BC1481B</vt:lpwstr>
  </property>
  <property fmtid="{D5CDD505-2E9C-101B-9397-08002B2CF9AE}" pid="3" name="KSOProductBuildVer">
    <vt:lpwstr>1033-11.2.0.11440</vt:lpwstr>
  </property>
</Properties>
</file>