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72fa8bc001cd5f/Documents/"/>
    </mc:Choice>
  </mc:AlternateContent>
  <xr:revisionPtr revIDLastSave="0" documentId="8_{AB27DB30-DD70-4643-9F7A-AD525C1551E6}" xr6:coauthVersionLast="47" xr6:coauthVersionMax="47" xr10:uidLastSave="{00000000-0000-0000-0000-000000000000}"/>
  <bookViews>
    <workbookView xWindow="-108" yWindow="-108" windowWidth="23256" windowHeight="12456" xr2:uid="{DAE979F7-22F6-4CF9-967C-425647C449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57" i="1"/>
  <c r="B51" i="1"/>
  <c r="B63" i="1"/>
  <c r="B69" i="1"/>
  <c r="B39" i="1"/>
  <c r="B29" i="1"/>
  <c r="B19" i="1"/>
  <c r="B12" i="1"/>
  <c r="B5" i="1"/>
</calcChain>
</file>

<file path=xl/sharedStrings.xml><?xml version="1.0" encoding="utf-8"?>
<sst xmlns="http://schemas.openxmlformats.org/spreadsheetml/2006/main" count="66" uniqueCount="33">
  <si>
    <t>EMI</t>
  </si>
  <si>
    <t>CALCULATION</t>
  </si>
  <si>
    <t>AMOUNT</t>
  </si>
  <si>
    <t>INTERST RATE</t>
  </si>
  <si>
    <t>YEAR</t>
  </si>
  <si>
    <t>ANSWER</t>
  </si>
  <si>
    <t>FUTURE VALUE</t>
  </si>
  <si>
    <t>INVESTMENT</t>
  </si>
  <si>
    <t>PERIOD</t>
  </si>
  <si>
    <t>FV</t>
  </si>
  <si>
    <t>PRESENT VALUE</t>
  </si>
  <si>
    <t>RATE/YEAR</t>
  </si>
  <si>
    <t>ANS</t>
  </si>
  <si>
    <t>NPV</t>
  </si>
  <si>
    <t>YEAR1</t>
  </si>
  <si>
    <t>YEAR2</t>
  </si>
  <si>
    <t>YEAR3</t>
  </si>
  <si>
    <t xml:space="preserve">YEAR4 </t>
  </si>
  <si>
    <t>YEAR5</t>
  </si>
  <si>
    <t>DISCOUNT ANNUAL RATE</t>
  </si>
  <si>
    <t>IRR</t>
  </si>
  <si>
    <t>YEAR4</t>
  </si>
  <si>
    <t>TOTAL PAYMENT REQUIRED</t>
  </si>
  <si>
    <t>ANNUAL INTERST RATE</t>
  </si>
  <si>
    <t>LOAN AMOUNT</t>
  </si>
  <si>
    <t>ANNUAL FUTURE VALUE</t>
  </si>
  <si>
    <t xml:space="preserve">PERIOD </t>
  </si>
  <si>
    <t>NPER</t>
  </si>
  <si>
    <t>INVESTED ANNUALLY</t>
  </si>
  <si>
    <t xml:space="preserve">RATE </t>
  </si>
  <si>
    <t>LOAN</t>
  </si>
  <si>
    <t>PV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</si>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</sst>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A4D7-73CC-493F-9BDF-162737085CF4}">
  <dimension ref="A1:B69"/>
  <sheetViews>
    <sheetView tabSelected="1" workbookViewId="0">
      <selection activeCell="H6" sqref="H6"/>
    </sheetView>
  </sheetViews>
  <sheetFormatPr defaultRowHeight="14.45"/>
  <cols>
    <col min="1" max="1" width="24.7109375" customWidth="1"/>
    <col min="2" max="2" width="20.28515625" customWidth="1"/>
    <col min="3" max="3" width="19.85546875" customWidth="1"/>
    <col min="4" max="4" width="20.28515625" customWidth="1"/>
  </cols>
  <sheetData>
    <row r="1" spans="1:2">
      <c r="A1" s="3" t="s">
        <v>0</v>
      </c>
      <c r="B1" s="4" t="s">
        <v>1</v>
      </c>
    </row>
    <row r="2" spans="1:2">
      <c r="A2" t="s">
        <v>2</v>
      </c>
      <c r="B2">
        <v>200000</v>
      </c>
    </row>
    <row r="3" spans="1:2">
      <c r="A3" t="s">
        <v>3</v>
      </c>
      <c r="B3" s="1">
        <v>0.06</v>
      </c>
    </row>
    <row r="4" spans="1:2">
      <c r="A4" t="s">
        <v>4</v>
      </c>
      <c r="B4">
        <v>5</v>
      </c>
    </row>
    <row r="5" spans="1:2">
      <c r="A5" t="s">
        <v>5</v>
      </c>
      <c r="B5" s="2">
        <f>-PMT(6%/12,5*12,200000)</f>
        <v>3866.5603058855831</v>
      </c>
    </row>
    <row r="8" spans="1:2">
      <c r="A8" s="3" t="s">
        <v>6</v>
      </c>
      <c r="B8" s="4" t="s">
        <v>1</v>
      </c>
    </row>
    <row r="9" spans="1:2">
      <c r="A9" t="s">
        <v>7</v>
      </c>
      <c r="B9">
        <v>5000</v>
      </c>
    </row>
    <row r="10" spans="1:2">
      <c r="A10" t="s">
        <v>3</v>
      </c>
      <c r="B10" s="1">
        <v>0.08</v>
      </c>
    </row>
    <row r="11" spans="1:2">
      <c r="A11" t="s">
        <v>8</v>
      </c>
      <c r="B11">
        <v>10</v>
      </c>
    </row>
    <row r="12" spans="1:2">
      <c r="A12" t="s">
        <v>9</v>
      </c>
      <c r="B12" s="2">
        <f>-FV(B10,B11,B9)</f>
        <v>72432.812329549241</v>
      </c>
    </row>
    <row r="15" spans="1:2">
      <c r="A15" s="3" t="s">
        <v>10</v>
      </c>
      <c r="B15" s="4" t="s">
        <v>1</v>
      </c>
    </row>
    <row r="16" spans="1:2">
      <c r="A16" t="s">
        <v>6</v>
      </c>
      <c r="B16">
        <v>50000</v>
      </c>
    </row>
    <row r="17" spans="1:2">
      <c r="A17" t="s">
        <v>8</v>
      </c>
      <c r="B17">
        <v>3</v>
      </c>
    </row>
    <row r="18" spans="1:2">
      <c r="A18" t="s">
        <v>11</v>
      </c>
      <c r="B18" s="1">
        <v>0.05</v>
      </c>
    </row>
    <row r="19" spans="1:2">
      <c r="A19" t="s">
        <v>12</v>
      </c>
      <c r="B19" s="2">
        <f>-PV(B18,B17,0,B16)</f>
        <v>43191.879926573798</v>
      </c>
    </row>
    <row r="22" spans="1:2">
      <c r="A22" s="3" t="s">
        <v>13</v>
      </c>
      <c r="B22" s="4" t="s">
        <v>1</v>
      </c>
    </row>
    <row r="23" spans="1:2">
      <c r="A23" t="s">
        <v>14</v>
      </c>
      <c r="B23">
        <v>-10000</v>
      </c>
    </row>
    <row r="24" spans="1:2">
      <c r="A24" t="s">
        <v>15</v>
      </c>
      <c r="B24">
        <v>3000</v>
      </c>
    </row>
    <row r="25" spans="1:2">
      <c r="A25" t="s">
        <v>16</v>
      </c>
      <c r="B25">
        <v>6000</v>
      </c>
    </row>
    <row r="26" spans="1:2">
      <c r="A26" t="s">
        <v>17</v>
      </c>
      <c r="B26">
        <v>8000</v>
      </c>
    </row>
    <row r="27" spans="1:2">
      <c r="A27" t="s">
        <v>18</v>
      </c>
      <c r="B27">
        <v>12000</v>
      </c>
    </row>
    <row r="28" spans="1:2">
      <c r="A28" t="s">
        <v>19</v>
      </c>
      <c r="B28" s="1">
        <v>7.0000000000000007E-2</v>
      </c>
    </row>
    <row r="29" spans="1:2">
      <c r="A29" t="s">
        <v>12</v>
      </c>
      <c r="B29" s="2">
        <f>NPV(B28,B23:B27)</f>
        <v>12831.304903825603</v>
      </c>
    </row>
    <row r="32" spans="1:2">
      <c r="A32" s="3" t="s">
        <v>20</v>
      </c>
      <c r="B32" s="4" t="s">
        <v>1</v>
      </c>
    </row>
    <row r="33" spans="1:2">
      <c r="A33" t="s">
        <v>14</v>
      </c>
      <c r="B33">
        <v>-10000</v>
      </c>
    </row>
    <row r="34" spans="1:2">
      <c r="A34" t="s">
        <v>15</v>
      </c>
      <c r="B34">
        <v>3000</v>
      </c>
    </row>
    <row r="35" spans="1:2">
      <c r="A35" t="s">
        <v>16</v>
      </c>
      <c r="B35">
        <v>6000</v>
      </c>
    </row>
    <row r="36" spans="1:2">
      <c r="A36" t="s">
        <v>21</v>
      </c>
      <c r="B36">
        <v>8000</v>
      </c>
    </row>
    <row r="37" spans="1:2">
      <c r="A37" t="s">
        <v>18</v>
      </c>
      <c r="B37">
        <v>12000</v>
      </c>
    </row>
    <row r="38" spans="1:2">
      <c r="A38" t="s">
        <v>19</v>
      </c>
      <c r="B38" s="1">
        <v>7.0000000000000007E-2</v>
      </c>
    </row>
    <row r="39" spans="1:2">
      <c r="A39" t="s">
        <v>12</v>
      </c>
      <c r="B39" s="1">
        <f>IRR(B33:B37,B38)</f>
        <v>0.46459409468358182</v>
      </c>
    </row>
    <row r="41" spans="1:2">
      <c r="A41" s="3" t="s">
        <v>22</v>
      </c>
      <c r="B41" s="4" t="s">
        <v>1</v>
      </c>
    </row>
    <row r="42" spans="1:2">
      <c r="A42" t="s">
        <v>23</v>
      </c>
      <c r="B42" s="1">
        <v>0.1</v>
      </c>
    </row>
    <row r="43" spans="1:2">
      <c r="A43" t="s">
        <v>8</v>
      </c>
      <c r="B43">
        <v>8</v>
      </c>
    </row>
    <row r="44" spans="1:2">
      <c r="A44" t="s">
        <v>24</v>
      </c>
      <c r="B44">
        <v>150000</v>
      </c>
    </row>
    <row r="45" spans="1:2">
      <c r="A45" t="s">
        <v>12</v>
      </c>
      <c r="B45" s="2">
        <f>-PMT(B42/12,B43*12,B44*8*12)</f>
        <v>218507.96300838239</v>
      </c>
    </row>
    <row r="47" spans="1:2">
      <c r="A47" s="3" t="s">
        <v>25</v>
      </c>
      <c r="B47" s="4" t="s">
        <v>1</v>
      </c>
    </row>
    <row r="48" spans="1:2">
      <c r="A48" t="s">
        <v>6</v>
      </c>
      <c r="B48">
        <v>2500</v>
      </c>
    </row>
    <row r="49" spans="1:2">
      <c r="A49" t="s">
        <v>23</v>
      </c>
      <c r="B49" s="1">
        <v>0.06</v>
      </c>
    </row>
    <row r="50" spans="1:2">
      <c r="A50" t="s">
        <v>26</v>
      </c>
      <c r="B50">
        <v>15</v>
      </c>
    </row>
    <row r="51" spans="1:2">
      <c r="A51" t="s">
        <v>5</v>
      </c>
      <c r="B51" s="2">
        <f>-FV(B49/12,B50*12,B48)</f>
        <v>727046.78112357296</v>
      </c>
    </row>
    <row r="53" spans="1:2">
      <c r="A53" s="3" t="s">
        <v>27</v>
      </c>
      <c r="B53" s="4" t="s">
        <v>1</v>
      </c>
    </row>
    <row r="54" spans="1:2">
      <c r="A54" t="s">
        <v>9</v>
      </c>
      <c r="B54">
        <v>1000000</v>
      </c>
    </row>
    <row r="55" spans="1:2">
      <c r="A55" t="s">
        <v>28</v>
      </c>
      <c r="B55">
        <v>10000</v>
      </c>
    </row>
    <row r="56" spans="1:2">
      <c r="A56" t="s">
        <v>29</v>
      </c>
      <c r="B56" s="1">
        <v>0.12</v>
      </c>
    </row>
    <row r="57" spans="1:2">
      <c r="A57" t="s">
        <v>5</v>
      </c>
      <c r="B57">
        <f>-NPER(B56,B55,B54)</f>
        <v>22.632834312982478</v>
      </c>
    </row>
    <row r="59" spans="1:2">
      <c r="A59" s="3" t="s">
        <v>0</v>
      </c>
      <c r="B59" s="4" t="s">
        <v>1</v>
      </c>
    </row>
    <row r="60" spans="1:2">
      <c r="A60" t="s">
        <v>30</v>
      </c>
      <c r="B60">
        <v>300000</v>
      </c>
    </row>
    <row r="61" spans="1:2">
      <c r="A61" t="s">
        <v>23</v>
      </c>
      <c r="B61" s="1">
        <v>0.09</v>
      </c>
    </row>
    <row r="62" spans="1:2">
      <c r="A62" t="s">
        <v>26</v>
      </c>
      <c r="B62">
        <v>5</v>
      </c>
    </row>
    <row r="63" spans="1:2">
      <c r="A63" t="s">
        <v>5</v>
      </c>
      <c r="B63" s="2">
        <f>-PMT(B61/12,B62*12,300000)</f>
        <v>6227.5065679062027</v>
      </c>
    </row>
    <row r="65" spans="1:2">
      <c r="A65" s="3" t="s">
        <v>31</v>
      </c>
      <c r="B65" s="4" t="s">
        <v>1</v>
      </c>
    </row>
    <row r="66" spans="1:2">
      <c r="A66" t="s">
        <v>9</v>
      </c>
      <c r="B66">
        <v>5000</v>
      </c>
    </row>
    <row r="67" spans="1:2">
      <c r="A67" t="s">
        <v>32</v>
      </c>
      <c r="B67">
        <v>10</v>
      </c>
    </row>
    <row r="68" spans="1:2">
      <c r="A68" t="s">
        <v>3</v>
      </c>
      <c r="B68" s="1">
        <v>7.0000000000000007E-2</v>
      </c>
    </row>
    <row r="69" spans="1:2">
      <c r="A69" t="s">
        <v>5</v>
      </c>
      <c r="B69" s="2">
        <f>-PV(B68,B67,0,B66)</f>
        <v>2541.7464606735889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Thappita Mahima</dc:creator>
  <cp:keywords/>
  <dc:description/>
  <cp:lastModifiedBy/>
  <cp:revision/>
  <dcterms:created xsi:type="dcterms:W3CDTF">2024-03-05T05:33:37Z</dcterms:created>
  <dcterms:modified xsi:type="dcterms:W3CDTF">2024-03-06T05:28:49Z</dcterms:modified>
  <cp:category/>
  <cp:contentStatus/>
</cp:coreProperties>
</file>