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/>
  <mc:AlternateContent xmlns:mc="http://schemas.openxmlformats.org/markup-compatibility/2006">
    <mc:Choice Requires="x15">
      <x15ac:absPath xmlns:x15ac="http://schemas.microsoft.com/office/spreadsheetml/2010/11/ac" url="E:\Minhtet\Documents\Sci-fair-2020-final\"/>
    </mc:Choice>
  </mc:AlternateContent>
  <xr:revisionPtr revIDLastSave="0" documentId="13_ncr:1_{C77337D2-F9D1-443D-AA02-67E8DC077D04}" xr6:coauthVersionLast="45" xr6:coauthVersionMax="45" xr10:uidLastSave="{00000000-0000-0000-0000-000000000000}"/>
  <bookViews>
    <workbookView xWindow="-108" yWindow="-108" windowWidth="23256" windowHeight="12576" activeTab="2" xr2:uid="{D661C8C3-1BE4-4D86-85DE-0C6A276DE068}"/>
  </bookViews>
  <sheets>
    <sheet name="Changes in theta" sheetId="1" r:id="rId1"/>
    <sheet name="Angles" sheetId="6" r:id="rId2"/>
    <sheet name="Changes in mass" sheetId="2" r:id="rId3"/>
    <sheet name="Lengt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6" l="1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9" i="6"/>
  <c r="D2" i="6" l="1"/>
  <c r="D3" i="6"/>
  <c r="E5" i="6"/>
  <c r="E4" i="6"/>
  <c r="D4" i="6"/>
  <c r="D5" i="6"/>
  <c r="E7" i="6"/>
  <c r="R20" i="6"/>
  <c r="D7" i="6"/>
  <c r="E6" i="6"/>
  <c r="D6" i="6"/>
  <c r="E11" i="6" l="1"/>
  <c r="D11" i="6"/>
  <c r="E9" i="6"/>
  <c r="D9" i="6"/>
  <c r="E15" i="6" l="1"/>
  <c r="E13" i="6"/>
  <c r="D19" i="6"/>
  <c r="D18" i="6"/>
  <c r="D17" i="6"/>
  <c r="D15" i="6"/>
  <c r="D13" i="6"/>
  <c r="D16" i="6" l="1"/>
  <c r="E16" i="6"/>
  <c r="E14" i="6" l="1"/>
  <c r="E12" i="6"/>
  <c r="E10" i="6"/>
  <c r="E8" i="6"/>
  <c r="D14" i="6"/>
  <c r="D12" i="6"/>
  <c r="D10" i="6"/>
  <c r="D8" i="6"/>
  <c r="C8" i="5" l="1"/>
  <c r="D8" i="5"/>
  <c r="D4" i="5"/>
  <c r="C4" i="5"/>
  <c r="C5" i="5" l="1"/>
  <c r="D5" i="5"/>
  <c r="D2" i="5"/>
  <c r="C2" i="5"/>
  <c r="D7" i="5"/>
  <c r="C7" i="5"/>
  <c r="D6" i="5"/>
  <c r="C6" i="5"/>
  <c r="D3" i="5"/>
  <c r="C3" i="5"/>
  <c r="F8" i="2" l="1"/>
  <c r="F7" i="2"/>
  <c r="F6" i="2"/>
  <c r="F5" i="2"/>
  <c r="F4" i="2"/>
  <c r="F3" i="2"/>
  <c r="F2" i="2"/>
  <c r="E8" i="2"/>
  <c r="E7" i="2"/>
  <c r="E6" i="2"/>
  <c r="E5" i="2"/>
  <c r="E4" i="2"/>
  <c r="E3" i="2"/>
  <c r="E2" i="2"/>
  <c r="D2" i="2" l="1"/>
  <c r="D3" i="2"/>
  <c r="D4" i="2"/>
  <c r="D5" i="2"/>
  <c r="D6" i="2"/>
  <c r="D7" i="2"/>
  <c r="D8" i="2"/>
  <c r="C7" i="2"/>
  <c r="C2" i="2"/>
  <c r="C5" i="2"/>
  <c r="C4" i="2"/>
  <c r="C8" i="2"/>
  <c r="C6" i="2"/>
  <c r="C3" i="2"/>
</calcChain>
</file>

<file path=xl/sharedStrings.xml><?xml version="1.0" encoding="utf-8"?>
<sst xmlns="http://schemas.openxmlformats.org/spreadsheetml/2006/main" count="25" uniqueCount="20">
  <si>
    <t>angle vari</t>
  </si>
  <si>
    <t>diverge time</t>
  </si>
  <si>
    <t>mass 1</t>
  </si>
  <si>
    <t>mass 2</t>
  </si>
  <si>
    <t>minimum div.</t>
  </si>
  <si>
    <t>mass ratio</t>
  </si>
  <si>
    <t>inverse ratio</t>
  </si>
  <si>
    <t>div time</t>
  </si>
  <si>
    <t>mass diff</t>
  </si>
  <si>
    <t>inv mass diff</t>
  </si>
  <si>
    <t>L1</t>
  </si>
  <si>
    <t>L2</t>
  </si>
  <si>
    <t>critical angle</t>
  </si>
  <si>
    <t>th2</t>
  </si>
  <si>
    <t>critical th1</t>
  </si>
  <si>
    <t>time</t>
  </si>
  <si>
    <t>ratio</t>
  </si>
  <si>
    <t>sum</t>
  </si>
  <si>
    <t>notes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</si>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</sst>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'Changes in theta'!$B$1</c:f>
              <c:strCache>
                <c:ptCount val="1"/>
                <c:pt idx="0">
                  <c:v>diverge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'Changes in theta'!$A$2:$A$18</c:f>
              <c:numCache>
                <c:formatCode>0.00E+00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  <c:pt idx="12">
                  <c:v>10000000000000</c:v>
                </c:pt>
                <c:pt idx="13">
                  <c:v>100000000000000</c:v>
                </c:pt>
                <c:pt idx="14">
                  <c:v>1000000000000000</c:v>
                </c:pt>
              </c:numCache>
            </c:numRef>
          </c:xVal>
          <c:yVal>
            <c:numRef>
              <c:f>'Changes in theta'!$B$2:$B$18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C-41C7-9747-867A6BEF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17464"/>
        <c:axId val="732613304"/>
      </c:scatterChart>
      <c:valAx>
        <c:axId val="732617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3304"/>
        <c:crosses val="autoZero"/>
        <c:crossBetween val="midCat"/>
      </c:valAx>
      <c:valAx>
        <c:axId val="7326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on Critical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'Changes in mass'!$G$1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'Changes in mass'!$C$2:$C$9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0.66666666666666663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xVal>
          <c:yVal>
            <c:numRef>
              <c:f>'Changes in mass'!$G$2:$G$9</c:f>
              <c:numCache>
                <c:formatCode>General</c:formatCode>
                <c:ptCount val="8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04A-B11C-BCCD1FE2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6480"/>
        <c:axId val="381224880"/>
      </c:scatterChart>
      <c:valAx>
        <c:axId val="3812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ratio (m1/m2)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4880"/>
        <c:crosses val="autoZero"/>
        <c:crossBetween val="midCat"/>
      </c:valAx>
      <c:valAx>
        <c:axId val="381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Angle(</a:t>
                </a:r>
                <a:r>
                  <a:rPr lang="en-US" baseline="0">
                    <a:latin typeface="Trebuchet MS" panose="020B0603020202020204" pitchFamily="34" charset="0"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Mass Mass Difference on Critical Angle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'Changes in mass'!$G$1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'Changes in mass'!$E$2:$E$10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</c:numCache>
            </c:numRef>
          </c:xVal>
          <c:yVal>
            <c:numRef>
              <c:f>'Changes in mass'!$G$2:$G$10</c:f>
              <c:numCache>
                <c:formatCode>General</c:formatCode>
                <c:ptCount val="9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B96-A761-5D99203E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03696"/>
        <c:axId val="645705296"/>
      </c:scatterChart>
      <c:valAx>
        <c:axId val="645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difference (m1-m2)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5296"/>
        <c:crosses val="autoZero"/>
        <c:crossBetween val="midCat"/>
      </c:valAx>
      <c:valAx>
        <c:axId val="6457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 (</a:t>
                </a:r>
                <a:r>
                  <a:rPr lang="en-US" baseline="0">
                    <a:latin typeface="Trebuchet MS" panose="020B0603020202020204" pitchFamily="34" charset="0"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Length!$E$1</c:f>
              <c:strCache>
                <c:ptCount val="1"/>
                <c:pt idx="0">
                  <c:v>critical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Length!$C$2:$C$8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2</c:v>
                </c:pt>
                <c:pt idx="5">
                  <c:v>3</c:v>
                </c:pt>
                <c:pt idx="6">
                  <c:v>1.5</c:v>
                </c:pt>
              </c:numCache>
            </c:numRef>
          </c:xVal>
          <c:yVal>
            <c:numRef>
              <c:f>Length!$E$2:$E$8</c:f>
              <c:numCache>
                <c:formatCode>General</c:formatCode>
                <c:ptCount val="7"/>
                <c:pt idx="0">
                  <c:v>79.150000000000006</c:v>
                </c:pt>
                <c:pt idx="1">
                  <c:v>100.37</c:v>
                </c:pt>
                <c:pt idx="2">
                  <c:v>98.68</c:v>
                </c:pt>
                <c:pt idx="3">
                  <c:v>100.47</c:v>
                </c:pt>
                <c:pt idx="4">
                  <c:v>77.17</c:v>
                </c:pt>
                <c:pt idx="5">
                  <c:v>68.150000000000006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E-4D63-B5E6-A38854E9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00464"/>
        <c:axId val="238899896"/>
      </c:scatterChart>
      <c:valAx>
        <c:axId val="4127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9896"/>
        <c:crosses val="autoZero"/>
        <c:crossBetween val="midCat"/>
      </c:valAx>
      <c:valAx>
        <c:axId val="2388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Length!$E$1</c:f>
              <c:strCache>
                <c:ptCount val="1"/>
                <c:pt idx="0">
                  <c:v>critical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Length!$D$2:$D$8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Length!$E$2:$E$8</c:f>
              <c:numCache>
                <c:formatCode>General</c:formatCode>
                <c:ptCount val="7"/>
                <c:pt idx="0">
                  <c:v>79.150000000000006</c:v>
                </c:pt>
                <c:pt idx="1">
                  <c:v>100.37</c:v>
                </c:pt>
                <c:pt idx="2">
                  <c:v>98.68</c:v>
                </c:pt>
                <c:pt idx="3">
                  <c:v>100.47</c:v>
                </c:pt>
                <c:pt idx="4">
                  <c:v>77.17</c:v>
                </c:pt>
                <c:pt idx="5">
                  <c:v>68.150000000000006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C06-8704-5ED7A284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08720"/>
        <c:axId val="421509360"/>
      </c:scatterChart>
      <c:valAx>
        <c:axId val="4215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9360"/>
        <c:crosses val="autoZero"/>
        <c:crossBetween val="midCat"/>
      </c:valAx>
      <c:valAx>
        <c:axId val="421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Angles!$A$2:$A$8</c:f>
              <c:numCache>
                <c:formatCode>General</c:formatCode>
                <c:ptCount val="7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</c:numCache>
            </c:numRef>
          </c:xVal>
          <c:yVal>
            <c:numRef>
              <c:f>Angles!$B$2:$B$8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D52-A573-2F97FA31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54392"/>
        <c:axId val="702654712"/>
      </c:scatterChart>
      <c:valAx>
        <c:axId val="7026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4712"/>
        <c:crosses val="autoZero"/>
        <c:crossBetween val="midCat"/>
      </c:valAx>
      <c:valAx>
        <c:axId val="7026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Angles!$A$2:$A$12</c:f>
              <c:numCache>
                <c:formatCode>General</c:formatCode>
                <c:ptCount val="11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</c:numCache>
            </c:numRef>
          </c:xVal>
          <c:yVal>
            <c:numRef>
              <c:f>Angles!$B$2:$B$12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A-4164-BBB2-8B3B702D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20464"/>
        <c:axId val="517920784"/>
      </c:scatterChart>
      <c:valAx>
        <c:axId val="5179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0784"/>
        <c:crosses val="autoZero"/>
        <c:crossBetween val="midCat"/>
      </c:valAx>
      <c:valAx>
        <c:axId val="5179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Angles!$A$2:$A$13</c:f>
              <c:numCache>
                <c:formatCode>General</c:formatCode>
                <c:ptCount val="12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</c:numCache>
            </c:numRef>
          </c:xVal>
          <c:yVal>
            <c:numRef>
              <c:f>Angles!$B$2:$B$13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B-4068-8423-C1DB10BE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07416"/>
        <c:axId val="701208376"/>
      </c:scatterChart>
      <c:valAx>
        <c:axId val="70120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08376"/>
        <c:crosses val="autoZero"/>
        <c:crossBetween val="midCat"/>
      </c:valAx>
      <c:valAx>
        <c:axId val="7012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0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Angles!$B$1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Angles!$A$2:$A$13</c:f>
              <c:numCache>
                <c:formatCode>General</c:formatCode>
                <c:ptCount val="12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</c:numCache>
            </c:numRef>
          </c:xVal>
          <c:yVal>
            <c:numRef>
              <c:f>Angles!$B$2:$B$13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1-4C3C-9164-500AE20C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80792"/>
        <c:axId val="544979832"/>
      </c:scatterChart>
      <c:valAx>
        <c:axId val="5449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9832"/>
        <c:crosses val="autoZero"/>
        <c:crossBetween val="midCat"/>
      </c:valAx>
      <c:valAx>
        <c:axId val="5449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64531435349939E-2"/>
          <c:y val="8.3574879227053145E-2"/>
          <c:w val="0.90874267940706699"/>
          <c:h val="0.856038647342995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Angles!$B$1</c:f>
              <c:strCache>
                <c:ptCount val="1"/>
                <c:pt idx="0">
                  <c:v>critical th1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Angles!$A$2:$A$20</c:f>
              <c:numCache>
                <c:formatCode>General</c:formatCode>
                <c:ptCount val="19"/>
                <c:pt idx="0">
                  <c:v>-180</c:v>
                </c:pt>
                <c:pt idx="1">
                  <c:v>-150</c:v>
                </c:pt>
                <c:pt idx="2">
                  <c:v>-120</c:v>
                </c:pt>
                <c:pt idx="3">
                  <c:v>-90</c:v>
                </c:pt>
                <c:pt idx="4">
                  <c:v>-45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81.5</c:v>
                </c:pt>
                <c:pt idx="12">
                  <c:v>90</c:v>
                </c:pt>
                <c:pt idx="13">
                  <c:v>95.03</c:v>
                </c:pt>
                <c:pt idx="14">
                  <c:v>120</c:v>
                </c:pt>
                <c:pt idx="15">
                  <c:v>150</c:v>
                </c:pt>
                <c:pt idx="16">
                  <c:v>155.03</c:v>
                </c:pt>
                <c:pt idx="17">
                  <c:v>180</c:v>
                </c:pt>
              </c:numCache>
            </c:numRef>
          </c:xVal>
          <c:yVal>
            <c:numRef>
              <c:f>Angles!$B$2:$B$20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36.03</c:v>
                </c:pt>
                <c:pt idx="3">
                  <c:v>56</c:v>
                </c:pt>
                <c:pt idx="4">
                  <c:v>79</c:v>
                </c:pt>
                <c:pt idx="5">
                  <c:v>85.09</c:v>
                </c:pt>
                <c:pt idx="6">
                  <c:v>80.010000000000005</c:v>
                </c:pt>
                <c:pt idx="7">
                  <c:v>59.34</c:v>
                </c:pt>
                <c:pt idx="8">
                  <c:v>75.099999999999994</c:v>
                </c:pt>
                <c:pt idx="9">
                  <c:v>72.89</c:v>
                </c:pt>
                <c:pt idx="10">
                  <c:v>88.72</c:v>
                </c:pt>
                <c:pt idx="11">
                  <c:v>60</c:v>
                </c:pt>
                <c:pt idx="12">
                  <c:v>47.85</c:v>
                </c:pt>
                <c:pt idx="13">
                  <c:v>30</c:v>
                </c:pt>
                <c:pt idx="14">
                  <c:v>14.76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1-44AB-B8A0-94837630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66384"/>
        <c:axId val="517266704"/>
      </c:scatterChart>
      <c:valAx>
        <c:axId val="5172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704"/>
        <c:crosses val="autoZero"/>
        <c:crossBetween val="midCat"/>
      </c:valAx>
      <c:valAx>
        <c:axId val="517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Angles!$G$1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137</c:v>
                </c:pt>
                <c:pt idx="3">
                  <c:v>150</c:v>
                </c:pt>
                <c:pt idx="4">
                  <c:v>174</c:v>
                </c:pt>
                <c:pt idx="5">
                  <c:v>140</c:v>
                </c:pt>
                <c:pt idx="6">
                  <c:v>119</c:v>
                </c:pt>
                <c:pt idx="7">
                  <c:v>174</c:v>
                </c:pt>
                <c:pt idx="8">
                  <c:v>115</c:v>
                </c:pt>
                <c:pt idx="9">
                  <c:v>165</c:v>
                </c:pt>
                <c:pt idx="10">
                  <c:v>115</c:v>
                </c:pt>
                <c:pt idx="11">
                  <c:v>172</c:v>
                </c:pt>
                <c:pt idx="12">
                  <c:v>103</c:v>
                </c:pt>
                <c:pt idx="13">
                  <c:v>110</c:v>
                </c:pt>
                <c:pt idx="14">
                  <c:v>117</c:v>
                </c:pt>
                <c:pt idx="15">
                  <c:v>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Angles!$G$2:$G$21</c:f>
              <c:numCache>
                <c:formatCode>General</c:formatCode>
                <c:ptCount val="20"/>
                <c:pt idx="0">
                  <c:v>27.470182646465982</c:v>
                </c:pt>
                <c:pt idx="1">
                  <c:v>52.905315806976155</c:v>
                </c:pt>
                <c:pt idx="2">
                  <c:v>12.110184488852466</c:v>
                </c:pt>
                <c:pt idx="3">
                  <c:v>24.663985346593567</c:v>
                </c:pt>
                <c:pt idx="4">
                  <c:v>-24.82575013337825</c:v>
                </c:pt>
                <c:pt idx="5">
                  <c:v>-52.700916823661785</c:v>
                </c:pt>
                <c:pt idx="6">
                  <c:v>15.662634257669033</c:v>
                </c:pt>
                <c:pt idx="7">
                  <c:v>-51.709791751241511</c:v>
                </c:pt>
                <c:pt idx="8">
                  <c:v>40.493037215244897</c:v>
                </c:pt>
                <c:pt idx="9">
                  <c:v>-21.300383206932544</c:v>
                </c:pt>
                <c:pt idx="10">
                  <c:v>9.8700492941046747</c:v>
                </c:pt>
                <c:pt idx="11">
                  <c:v>-18.056215722150338</c:v>
                </c:pt>
                <c:pt idx="12">
                  <c:v>-38.094542692751034</c:v>
                </c:pt>
                <c:pt idx="13">
                  <c:v>19.949921355985687</c:v>
                </c:pt>
                <c:pt idx="14">
                  <c:v>-6.9089257549489691</c:v>
                </c:pt>
                <c:pt idx="15">
                  <c:v>52.905315806976155</c:v>
                </c:pt>
                <c:pt idx="16">
                  <c:v>30.169364407932942</c:v>
                </c:pt>
                <c:pt idx="17">
                  <c:v>27.470182646465982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6-4B6B-98A6-8E33612D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1944"/>
        <c:axId val="663229432"/>
      </c:scatterChart>
      <c:valAx>
        <c:axId val="4605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9432"/>
        <c:crosses val="autoZero"/>
        <c:crossBetween val="midCat"/>
      </c:valAx>
      <c:valAx>
        <c:axId val="6632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Potential Energy on Divergence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Angles!$H$1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Angles!$G$2:$G$19</c:f>
              <c:numCache>
                <c:formatCode>General</c:formatCode>
                <c:ptCount val="18"/>
                <c:pt idx="0">
                  <c:v>27.470182646465982</c:v>
                </c:pt>
                <c:pt idx="1">
                  <c:v>52.905315806976155</c:v>
                </c:pt>
                <c:pt idx="2">
                  <c:v>12.110184488852466</c:v>
                </c:pt>
                <c:pt idx="3">
                  <c:v>24.663985346593567</c:v>
                </c:pt>
                <c:pt idx="4">
                  <c:v>-24.82575013337825</c:v>
                </c:pt>
                <c:pt idx="5">
                  <c:v>-52.700916823661785</c:v>
                </c:pt>
                <c:pt idx="6">
                  <c:v>15.662634257669033</c:v>
                </c:pt>
                <c:pt idx="7">
                  <c:v>-51.709791751241511</c:v>
                </c:pt>
                <c:pt idx="8">
                  <c:v>40.493037215244897</c:v>
                </c:pt>
                <c:pt idx="9">
                  <c:v>-21.300383206932544</c:v>
                </c:pt>
                <c:pt idx="10">
                  <c:v>9.8700492941046747</c:v>
                </c:pt>
                <c:pt idx="11">
                  <c:v>-18.056215722150338</c:v>
                </c:pt>
                <c:pt idx="12">
                  <c:v>-38.094542692751034</c:v>
                </c:pt>
                <c:pt idx="13">
                  <c:v>19.949921355985687</c:v>
                </c:pt>
                <c:pt idx="14">
                  <c:v>-6.9089257549489691</c:v>
                </c:pt>
                <c:pt idx="15">
                  <c:v>52.905315806976155</c:v>
                </c:pt>
                <c:pt idx="16">
                  <c:v>30.169364407932942</c:v>
                </c:pt>
                <c:pt idx="17">
                  <c:v>27.470182646465982</c:v>
                </c:pt>
              </c:numCache>
            </c:numRef>
          </c:xVal>
          <c:yVal>
            <c:numRef>
              <c:f>Angles!$H$2:$H$19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137</c:v>
                </c:pt>
                <c:pt idx="3">
                  <c:v>150</c:v>
                </c:pt>
                <c:pt idx="4">
                  <c:v>174</c:v>
                </c:pt>
                <c:pt idx="5">
                  <c:v>140</c:v>
                </c:pt>
                <c:pt idx="6">
                  <c:v>119</c:v>
                </c:pt>
                <c:pt idx="7">
                  <c:v>174</c:v>
                </c:pt>
                <c:pt idx="8">
                  <c:v>115</c:v>
                </c:pt>
                <c:pt idx="9">
                  <c:v>165</c:v>
                </c:pt>
                <c:pt idx="10">
                  <c:v>115</c:v>
                </c:pt>
                <c:pt idx="11">
                  <c:v>172</c:v>
                </c:pt>
                <c:pt idx="12">
                  <c:v>103</c:v>
                </c:pt>
                <c:pt idx="13">
                  <c:v>110</c:v>
                </c:pt>
                <c:pt idx="14">
                  <c:v>117</c:v>
                </c:pt>
                <c:pt idx="15">
                  <c:v>73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9B9-97E3-3F4F0FC6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62584"/>
        <c:axId val="773462904"/>
      </c:scatterChart>
      <c:valAx>
        <c:axId val="77346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2904"/>
        <c:crosses val="autoZero"/>
        <c:crossBetween val="midCat"/>
      </c:valAx>
      <c:valAx>
        <c:axId val="7734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'Changes in mass'!$G$1</c:f>
              <c:strCache>
                <c:ptCount val="1"/>
                <c:pt idx="0">
                  <c:v>minimum div.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'Changes in mass'!$D$2:$D$9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'Changes in mass'!$G$2:$G$9</c:f>
              <c:numCache>
                <c:formatCode>General</c:formatCode>
                <c:ptCount val="8"/>
                <c:pt idx="0">
                  <c:v>53.49</c:v>
                </c:pt>
                <c:pt idx="1">
                  <c:v>79</c:v>
                </c:pt>
                <c:pt idx="2">
                  <c:v>85.8</c:v>
                </c:pt>
                <c:pt idx="3">
                  <c:v>79.150000000000006</c:v>
                </c:pt>
                <c:pt idx="4">
                  <c:v>72.56</c:v>
                </c:pt>
                <c:pt idx="5">
                  <c:v>60</c:v>
                </c:pt>
                <c:pt idx="6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EB5-845A-04249A98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65904"/>
        <c:axId val="347064304"/>
      </c:scatterChart>
      <c:valAx>
        <c:axId val="3470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4304"/>
        <c:crosses val="autoZero"/>
        <c:crossBetween val="midCat"/>
      </c:valAx>
      <c:valAx>
        <c:axId val="3470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Angle (</a:t>
                </a:r>
                <a:r>
                  <a:rPr lang="en-US" baseline="0">
                    <a:latin typeface="Trebuchet MS" panose="020B0603020202020204" pitchFamily="34" charset="0"/>
                  </a:rPr>
                  <a:t>°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35560</xdr:rowOff>
    </xdr:from>
    <xdr:to>
      <xdr:col>9</xdr:col>
      <xdr:colOff>457200</xdr:colOff>
      <xdr:row>16</xdr:row>
      <xdr:rowOff>35560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344771-85CA-4CAE-9613-3F570A43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624840</xdr:colOff>
      <xdr:row>1</xdr:row>
      <xdr:rowOff>49530</xdr:rowOff>
    </xdr:from>
    <xdr:to>
      <xdr:col>19</xdr:col>
      <xdr:colOff>396240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C7C9F-99A2-422B-B0EF-E9204D429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622935</xdr:colOff>
      <xdr:row>1</xdr:row>
      <xdr:rowOff>59055</xdr:rowOff>
    </xdr:from>
    <xdr:to>
      <xdr:col>19</xdr:col>
      <xdr:colOff>394335</xdr:colOff>
      <xdr:row>14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B4A65-D4BC-4528-808E-45A7F79C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7</xdr:row>
      <xdr:rowOff>22860</xdr:rowOff>
    </xdr:from>
    <xdr:to>
      <xdr:col>18</xdr:col>
      <xdr:colOff>354330</xdr:colOff>
      <xdr:row>22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B5AFE-2543-49AE-9E67-87996E64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461010</xdr:colOff>
      <xdr:row>3</xdr:row>
      <xdr:rowOff>0</xdr:rowOff>
    </xdr:from>
    <xdr:to>
      <xdr:col>16</xdr:col>
      <xdr:colOff>339090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6A09F-2666-45E8-9A46-3149A30A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445770</xdr:colOff>
      <xdr:row>11</xdr:row>
      <xdr:rowOff>114300</xdr:rowOff>
    </xdr:from>
    <xdr:to>
      <xdr:col>9</xdr:col>
      <xdr:colOff>434340</xdr:colOff>
      <xdr:row>35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DFD06D-74B4-4600-89D0-29F1FD25C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</xdr:colOff>
      <xdr:row>8</xdr:row>
      <xdr:rowOff>110490</xdr:rowOff>
    </xdr:from>
    <xdr:to>
      <xdr:col>18</xdr:col>
      <xdr:colOff>552450</xdr:colOff>
      <xdr:row>24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5D4CC2-5343-44B2-8239-9F983938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110490</xdr:colOff>
      <xdr:row>7</xdr:row>
      <xdr:rowOff>34290</xdr:rowOff>
    </xdr:from>
    <xdr:to>
      <xdr:col>16</xdr:col>
      <xdr:colOff>659130</xdr:colOff>
      <xdr:row>22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23D2B-2CB6-4689-BC32-41888D1A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102870</xdr:rowOff>
    </xdr:from>
    <xdr:to>
      <xdr:col>15</xdr:col>
      <xdr:colOff>213360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C528A-DA1B-47C9-8E98-CC8A410C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12</xdr:row>
      <xdr:rowOff>95250</xdr:rowOff>
    </xdr:from>
    <xdr:to>
      <xdr:col>14</xdr:col>
      <xdr:colOff>22860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BDF81-0106-4AB4-97AC-05CDA136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125730</xdr:rowOff>
    </xdr:from>
    <xdr:to>
      <xdr:col>7</xdr:col>
      <xdr:colOff>333375</xdr:colOff>
      <xdr:row>26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31291-8DFF-4604-9C6E-A7648979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3810</xdr:rowOff>
    </xdr:from>
    <xdr:to>
      <xdr:col>13</xdr:col>
      <xdr:colOff>457200</xdr:colOff>
      <xdr:row>18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C1CBF-FE3E-4D5C-8019-5A69974D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483870</xdr:colOff>
      <xdr:row>5</xdr:row>
      <xdr:rowOff>165735</xdr:rowOff>
    </xdr:from>
    <xdr:to>
      <xdr:col>20</xdr:col>
      <xdr:colOff>255270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8B27F-BC9F-42B7-8D3E-F7A039DC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BF25-5656-4188-B5D6-64A7BECE58AD}">
  <dimension ref="A1:B18"/>
  <sheetViews>
    <sheetView zoomScaleNormal="100" zoomScaleSheetLayoutView="100" workbookViewId="0">
      <selection activeCell="B2" sqref="B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10</v>
      </c>
      <c r="B2">
        <v>0</v>
      </c>
    </row>
    <row r="3" spans="1:2" x14ac:dyDescent="0.25">
      <c r="A3" s="1">
        <v>100</v>
      </c>
      <c r="B3">
        <v>5</v>
      </c>
    </row>
    <row r="4" spans="1:2" x14ac:dyDescent="0.25">
      <c r="A4" s="1">
        <v>1000</v>
      </c>
      <c r="B4">
        <v>10</v>
      </c>
    </row>
    <row r="5" spans="1:2" x14ac:dyDescent="0.25">
      <c r="A5" s="1">
        <v>10000</v>
      </c>
      <c r="B5">
        <v>14</v>
      </c>
    </row>
    <row r="6" spans="1:2" x14ac:dyDescent="0.25">
      <c r="A6" s="1">
        <v>100000</v>
      </c>
      <c r="B6">
        <v>16</v>
      </c>
    </row>
    <row r="7" spans="1:2" x14ac:dyDescent="0.25">
      <c r="A7" s="1">
        <v>1000000</v>
      </c>
      <c r="B7">
        <v>17</v>
      </c>
    </row>
    <row r="8" spans="1:2" x14ac:dyDescent="0.25">
      <c r="A8" s="1">
        <v>10000000</v>
      </c>
      <c r="B8">
        <v>20</v>
      </c>
    </row>
    <row r="9" spans="1:2" x14ac:dyDescent="0.25">
      <c r="A9" s="1">
        <v>100000000</v>
      </c>
      <c r="B9">
        <v>21</v>
      </c>
    </row>
    <row r="10" spans="1:2" x14ac:dyDescent="0.25">
      <c r="A10" s="1">
        <v>1000000000</v>
      </c>
      <c r="B10">
        <v>20</v>
      </c>
    </row>
    <row r="11" spans="1:2" x14ac:dyDescent="0.25">
      <c r="A11" s="1">
        <v>10000000000</v>
      </c>
      <c r="B11">
        <v>21</v>
      </c>
    </row>
    <row r="12" spans="1:2" x14ac:dyDescent="0.25">
      <c r="A12" s="1">
        <v>100000000000</v>
      </c>
      <c r="B12">
        <v>20</v>
      </c>
    </row>
    <row r="13" spans="1:2" x14ac:dyDescent="0.25">
      <c r="A13" s="1">
        <v>1000000000000</v>
      </c>
      <c r="B13">
        <v>21</v>
      </c>
    </row>
    <row r="14" spans="1:2" x14ac:dyDescent="0.25">
      <c r="A14" s="1">
        <v>10000000000000</v>
      </c>
      <c r="B14">
        <v>20</v>
      </c>
    </row>
    <row r="15" spans="1:2" x14ac:dyDescent="0.25">
      <c r="A15" s="1">
        <v>100000000000000</v>
      </c>
      <c r="B15">
        <v>19</v>
      </c>
    </row>
    <row r="16" spans="1:2" x14ac:dyDescent="0.25">
      <c r="A16" s="1">
        <v>1000000000000000</v>
      </c>
      <c r="B16">
        <v>19</v>
      </c>
    </row>
    <row r="17" spans="1:1" x14ac:dyDescent="0.25">
      <c r="A17" s="1"/>
    </row>
    <row r="18" spans="1:1" x14ac:dyDescent="0.25">
      <c r="A18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F7F4-C890-407D-A39A-17E29C41F995}">
  <dimension ref="A1:R20"/>
  <sheetViews>
    <sheetView topLeftCell="A10" workbookViewId="0">
      <selection activeCell="F8" sqref="F8"/>
    </sheetView>
  </sheetViews>
  <sheetFormatPr defaultRowHeight="13.8" x14ac:dyDescent="0.25"/>
  <sheetData>
    <row r="1" spans="1:11" x14ac:dyDescent="0.25">
      <c r="A1" t="s">
        <v>13</v>
      </c>
      <c r="B1" t="s">
        <v>14</v>
      </c>
      <c r="C1" t="s">
        <v>18</v>
      </c>
      <c r="D1" t="s">
        <v>17</v>
      </c>
      <c r="E1" t="s">
        <v>16</v>
      </c>
      <c r="F1" t="s">
        <v>15</v>
      </c>
      <c r="G1" t="s">
        <v>19</v>
      </c>
      <c r="H1" t="s">
        <v>15</v>
      </c>
      <c r="J1" t="s">
        <v>14</v>
      </c>
      <c r="K1" t="s">
        <v>13</v>
      </c>
    </row>
    <row r="2" spans="1:11" x14ac:dyDescent="0.25">
      <c r="A2">
        <v>-180</v>
      </c>
      <c r="B2">
        <v>0</v>
      </c>
      <c r="D2">
        <f t="shared" ref="D2:D19" si="0">A2+B2</f>
        <v>-180</v>
      </c>
      <c r="F2">
        <v>0</v>
      </c>
      <c r="G2">
        <f t="shared" ref="G2:G18" si="1">2*9.8*(COS(A2)+2*(COS(B2)))</f>
        <v>27.470182646465982</v>
      </c>
      <c r="H2">
        <v>0</v>
      </c>
      <c r="J2">
        <v>80.2</v>
      </c>
      <c r="K2">
        <v>0</v>
      </c>
    </row>
    <row r="3" spans="1:11" x14ac:dyDescent="0.25">
      <c r="A3">
        <v>-150</v>
      </c>
      <c r="B3">
        <v>0</v>
      </c>
      <c r="D3">
        <f t="shared" si="0"/>
        <v>-150</v>
      </c>
      <c r="F3">
        <v>0</v>
      </c>
      <c r="G3">
        <f t="shared" si="1"/>
        <v>52.905315806976155</v>
      </c>
      <c r="H3">
        <v>0</v>
      </c>
      <c r="J3">
        <v>75.099999999999994</v>
      </c>
      <c r="K3">
        <v>30</v>
      </c>
    </row>
    <row r="4" spans="1:11" x14ac:dyDescent="0.25">
      <c r="A4">
        <v>-120</v>
      </c>
      <c r="B4">
        <v>36.03</v>
      </c>
      <c r="D4">
        <f t="shared" si="0"/>
        <v>-83.97</v>
      </c>
      <c r="E4">
        <f t="shared" ref="E4:E16" si="2">A4/B4</f>
        <v>-3.330557868442964</v>
      </c>
      <c r="F4">
        <v>137</v>
      </c>
      <c r="G4">
        <f t="shared" si="1"/>
        <v>12.110184488852466</v>
      </c>
      <c r="H4">
        <v>137</v>
      </c>
      <c r="J4">
        <v>88.72</v>
      </c>
      <c r="K4">
        <v>60</v>
      </c>
    </row>
    <row r="5" spans="1:11" x14ac:dyDescent="0.25">
      <c r="A5">
        <v>-90</v>
      </c>
      <c r="B5">
        <v>56</v>
      </c>
      <c r="D5">
        <f t="shared" si="0"/>
        <v>-34</v>
      </c>
      <c r="E5">
        <f t="shared" si="2"/>
        <v>-1.6071428571428572</v>
      </c>
      <c r="F5">
        <v>150</v>
      </c>
      <c r="G5">
        <f t="shared" si="1"/>
        <v>24.663985346593567</v>
      </c>
      <c r="H5">
        <v>150</v>
      </c>
      <c r="J5">
        <v>47.85</v>
      </c>
      <c r="K5">
        <v>90</v>
      </c>
    </row>
    <row r="6" spans="1:11" x14ac:dyDescent="0.25">
      <c r="A6">
        <v>-45</v>
      </c>
      <c r="B6">
        <v>79</v>
      </c>
      <c r="D6">
        <f t="shared" si="0"/>
        <v>34</v>
      </c>
      <c r="E6">
        <f t="shared" si="2"/>
        <v>-0.569620253164557</v>
      </c>
      <c r="F6">
        <v>174</v>
      </c>
      <c r="G6">
        <f t="shared" si="1"/>
        <v>-24.82575013337825</v>
      </c>
      <c r="H6">
        <v>174</v>
      </c>
      <c r="J6">
        <v>14.76</v>
      </c>
      <c r="K6">
        <v>120</v>
      </c>
    </row>
    <row r="7" spans="1:11" x14ac:dyDescent="0.25">
      <c r="A7">
        <v>-15</v>
      </c>
      <c r="B7">
        <v>85.09</v>
      </c>
      <c r="D7">
        <f t="shared" si="0"/>
        <v>70.09</v>
      </c>
      <c r="E7">
        <f t="shared" si="2"/>
        <v>-0.17628393465742154</v>
      </c>
      <c r="F7">
        <v>140</v>
      </c>
      <c r="G7">
        <f t="shared" si="1"/>
        <v>-52.700916823661785</v>
      </c>
      <c r="H7">
        <v>140</v>
      </c>
    </row>
    <row r="8" spans="1:11" x14ac:dyDescent="0.25">
      <c r="A8">
        <v>0</v>
      </c>
      <c r="B8">
        <v>80.010000000000005</v>
      </c>
      <c r="D8">
        <f t="shared" si="0"/>
        <v>80.010000000000005</v>
      </c>
      <c r="E8">
        <f t="shared" si="2"/>
        <v>0</v>
      </c>
      <c r="F8">
        <v>119</v>
      </c>
      <c r="G8">
        <f t="shared" si="1"/>
        <v>15.662634257669033</v>
      </c>
      <c r="H8">
        <v>119</v>
      </c>
    </row>
    <row r="9" spans="1:11" x14ac:dyDescent="0.25">
      <c r="A9">
        <v>15</v>
      </c>
      <c r="B9">
        <v>59.34</v>
      </c>
      <c r="D9">
        <f t="shared" si="0"/>
        <v>74.34</v>
      </c>
      <c r="E9">
        <f t="shared" si="2"/>
        <v>0.25278058645096058</v>
      </c>
      <c r="F9">
        <v>174</v>
      </c>
      <c r="G9">
        <f t="shared" si="1"/>
        <v>-51.709791751241511</v>
      </c>
      <c r="H9">
        <v>174</v>
      </c>
    </row>
    <row r="10" spans="1:11" x14ac:dyDescent="0.25">
      <c r="A10">
        <v>30</v>
      </c>
      <c r="B10">
        <v>75.099999999999994</v>
      </c>
      <c r="D10">
        <f t="shared" si="0"/>
        <v>105.1</v>
      </c>
      <c r="E10">
        <f t="shared" si="2"/>
        <v>0.39946737683089217</v>
      </c>
      <c r="F10">
        <v>115</v>
      </c>
      <c r="G10">
        <f t="shared" si="1"/>
        <v>40.493037215244897</v>
      </c>
      <c r="H10">
        <v>115</v>
      </c>
    </row>
    <row r="11" spans="1:11" x14ac:dyDescent="0.25">
      <c r="A11">
        <v>45</v>
      </c>
      <c r="B11">
        <v>72.89</v>
      </c>
      <c r="D11">
        <f t="shared" si="0"/>
        <v>117.89</v>
      </c>
      <c r="E11">
        <f t="shared" si="2"/>
        <v>0.61736863767320616</v>
      </c>
      <c r="F11">
        <v>165</v>
      </c>
      <c r="G11">
        <f t="shared" si="1"/>
        <v>-21.300383206932544</v>
      </c>
      <c r="H11">
        <v>165</v>
      </c>
    </row>
    <row r="12" spans="1:11" x14ac:dyDescent="0.25">
      <c r="A12">
        <v>60</v>
      </c>
      <c r="B12">
        <v>88.72</v>
      </c>
      <c r="D12">
        <f t="shared" si="0"/>
        <v>148.72</v>
      </c>
      <c r="E12">
        <f t="shared" si="2"/>
        <v>0.67628494138863837</v>
      </c>
      <c r="F12">
        <v>115</v>
      </c>
      <c r="G12">
        <f t="shared" si="1"/>
        <v>9.8700492941046747</v>
      </c>
      <c r="H12">
        <v>115</v>
      </c>
    </row>
    <row r="13" spans="1:11" x14ac:dyDescent="0.25">
      <c r="A13">
        <v>81.5</v>
      </c>
      <c r="B13">
        <v>60</v>
      </c>
      <c r="D13">
        <f t="shared" si="0"/>
        <v>141.5</v>
      </c>
      <c r="E13">
        <f t="shared" si="2"/>
        <v>1.3583333333333334</v>
      </c>
      <c r="F13">
        <v>172</v>
      </c>
      <c r="G13">
        <f t="shared" si="1"/>
        <v>-18.056215722150338</v>
      </c>
      <c r="H13">
        <v>172</v>
      </c>
    </row>
    <row r="14" spans="1:11" x14ac:dyDescent="0.25">
      <c r="A14">
        <v>90</v>
      </c>
      <c r="B14">
        <v>47.85</v>
      </c>
      <c r="D14">
        <f t="shared" si="0"/>
        <v>137.85</v>
      </c>
      <c r="E14">
        <f t="shared" si="2"/>
        <v>1.8808777429467085</v>
      </c>
      <c r="F14">
        <v>103</v>
      </c>
      <c r="G14">
        <f t="shared" si="1"/>
        <v>-38.094542692751034</v>
      </c>
      <c r="H14">
        <v>103</v>
      </c>
    </row>
    <row r="15" spans="1:11" x14ac:dyDescent="0.25">
      <c r="A15">
        <v>95.03</v>
      </c>
      <c r="B15">
        <v>30</v>
      </c>
      <c r="D15">
        <f t="shared" si="0"/>
        <v>125.03</v>
      </c>
      <c r="E15">
        <f t="shared" si="2"/>
        <v>3.1676666666666669</v>
      </c>
      <c r="F15">
        <v>110</v>
      </c>
      <c r="G15">
        <f t="shared" si="1"/>
        <v>19.949921355985687</v>
      </c>
      <c r="H15">
        <v>110</v>
      </c>
    </row>
    <row r="16" spans="1:11" x14ac:dyDescent="0.25">
      <c r="A16">
        <v>120</v>
      </c>
      <c r="B16">
        <v>14.76</v>
      </c>
      <c r="D16">
        <f t="shared" si="0"/>
        <v>134.76</v>
      </c>
      <c r="E16">
        <f t="shared" si="2"/>
        <v>8.1300813008130088</v>
      </c>
      <c r="F16">
        <v>117</v>
      </c>
      <c r="G16">
        <f t="shared" si="1"/>
        <v>-6.9089257549489691</v>
      </c>
      <c r="H16">
        <v>117</v>
      </c>
    </row>
    <row r="17" spans="1:18" x14ac:dyDescent="0.25">
      <c r="A17">
        <v>150</v>
      </c>
      <c r="B17">
        <v>0</v>
      </c>
      <c r="D17">
        <f t="shared" si="0"/>
        <v>150</v>
      </c>
      <c r="E17">
        <v>0</v>
      </c>
      <c r="F17">
        <v>73</v>
      </c>
      <c r="G17">
        <f t="shared" si="1"/>
        <v>52.905315806976155</v>
      </c>
      <c r="H17">
        <v>73</v>
      </c>
    </row>
    <row r="18" spans="1:18" x14ac:dyDescent="0.25">
      <c r="A18">
        <v>155.03</v>
      </c>
      <c r="B18">
        <v>0</v>
      </c>
      <c r="D18">
        <f t="shared" si="0"/>
        <v>155.03</v>
      </c>
      <c r="E18">
        <v>0</v>
      </c>
      <c r="F18">
        <v>0</v>
      </c>
      <c r="G18">
        <f t="shared" si="1"/>
        <v>30.169364407932942</v>
      </c>
      <c r="H18">
        <v>0</v>
      </c>
    </row>
    <row r="19" spans="1:18" x14ac:dyDescent="0.25">
      <c r="A19">
        <v>180</v>
      </c>
      <c r="B19">
        <v>0</v>
      </c>
      <c r="D19">
        <f t="shared" si="0"/>
        <v>180</v>
      </c>
      <c r="E19">
        <v>0</v>
      </c>
      <c r="F19">
        <v>0</v>
      </c>
      <c r="G19">
        <f>2*9.8*(COS(A19)+2*(COS(B19)))</f>
        <v>27.470182646465982</v>
      </c>
      <c r="H19">
        <v>0</v>
      </c>
    </row>
    <row r="20" spans="1:18" x14ac:dyDescent="0.25">
      <c r="P20">
        <v>34</v>
      </c>
      <c r="Q20">
        <v>38</v>
      </c>
      <c r="R20">
        <f>MEDIAN(P20,Q20)</f>
        <v>36</v>
      </c>
    </row>
  </sheetData>
  <sortState ref="A2:H20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1C71-507A-4E20-81F7-D0C460DBAE92}">
  <dimension ref="A1:H8"/>
  <sheetViews>
    <sheetView tabSelected="1" workbookViewId="0">
      <selection activeCell="I2" sqref="I2"/>
    </sheetView>
  </sheetViews>
  <sheetFormatPr defaultRowHeight="13.8" x14ac:dyDescent="0.25"/>
  <cols>
    <col min="3" max="3" width="8.59765625" customWidth="1"/>
  </cols>
  <sheetData>
    <row r="1" spans="1:8" x14ac:dyDescent="0.25">
      <c r="A1" t="s">
        <v>2</v>
      </c>
      <c r="B1" t="s">
        <v>3</v>
      </c>
      <c r="C1" t="s">
        <v>5</v>
      </c>
      <c r="D1" t="s">
        <v>6</v>
      </c>
      <c r="E1" t="s">
        <v>8</v>
      </c>
      <c r="F1" t="s">
        <v>9</v>
      </c>
      <c r="G1" t="s">
        <v>4</v>
      </c>
      <c r="H1" t="s">
        <v>7</v>
      </c>
    </row>
    <row r="2" spans="1:8" x14ac:dyDescent="0.25">
      <c r="A2">
        <v>3</v>
      </c>
      <c r="B2">
        <v>1</v>
      </c>
      <c r="C2">
        <f t="shared" ref="C2:C8" si="0">A2/B2</f>
        <v>3</v>
      </c>
      <c r="D2">
        <f t="shared" ref="D2:D8" si="1">B2/A2</f>
        <v>0.33333333333333331</v>
      </c>
      <c r="E2">
        <f>A2-B2</f>
        <v>2</v>
      </c>
      <c r="F2">
        <f>B2-A2</f>
        <v>-2</v>
      </c>
      <c r="G2">
        <v>53.49</v>
      </c>
      <c r="H2">
        <v>15</v>
      </c>
    </row>
    <row r="3" spans="1:8" x14ac:dyDescent="0.25">
      <c r="A3">
        <v>2</v>
      </c>
      <c r="B3">
        <v>1</v>
      </c>
      <c r="C3">
        <f t="shared" si="0"/>
        <v>2</v>
      </c>
      <c r="D3">
        <f t="shared" si="1"/>
        <v>0.5</v>
      </c>
      <c r="E3">
        <f t="shared" ref="E3:E8" si="2">A3-B3</f>
        <v>1</v>
      </c>
      <c r="F3">
        <f t="shared" ref="F3:F8" si="3">B3-A3</f>
        <v>-1</v>
      </c>
      <c r="G3">
        <v>79</v>
      </c>
      <c r="H3">
        <v>16</v>
      </c>
    </row>
    <row r="4" spans="1:8" x14ac:dyDescent="0.25">
      <c r="A4">
        <v>3</v>
      </c>
      <c r="B4">
        <v>2</v>
      </c>
      <c r="C4">
        <f t="shared" si="0"/>
        <v>1.5</v>
      </c>
      <c r="D4">
        <f t="shared" si="1"/>
        <v>0.66666666666666663</v>
      </c>
      <c r="E4">
        <f t="shared" si="2"/>
        <v>1</v>
      </c>
      <c r="F4">
        <f t="shared" si="3"/>
        <v>-1</v>
      </c>
      <c r="G4">
        <v>85.8</v>
      </c>
      <c r="H4">
        <v>28</v>
      </c>
    </row>
    <row r="5" spans="1:8" x14ac:dyDescent="0.25">
      <c r="A5">
        <v>1</v>
      </c>
      <c r="B5">
        <v>1</v>
      </c>
      <c r="C5">
        <f t="shared" si="0"/>
        <v>1</v>
      </c>
      <c r="D5">
        <f t="shared" si="1"/>
        <v>1</v>
      </c>
      <c r="E5">
        <f t="shared" si="2"/>
        <v>0</v>
      </c>
      <c r="F5">
        <f t="shared" si="3"/>
        <v>0</v>
      </c>
      <c r="G5">
        <v>79.150000000000006</v>
      </c>
      <c r="H5">
        <v>18</v>
      </c>
    </row>
    <row r="6" spans="1:8" x14ac:dyDescent="0.25">
      <c r="A6">
        <v>2</v>
      </c>
      <c r="B6">
        <v>3</v>
      </c>
      <c r="C6">
        <f t="shared" si="0"/>
        <v>0.66666666666666663</v>
      </c>
      <c r="D6">
        <f t="shared" si="1"/>
        <v>1.5</v>
      </c>
      <c r="E6">
        <f t="shared" si="2"/>
        <v>-1</v>
      </c>
      <c r="F6">
        <f t="shared" si="3"/>
        <v>1</v>
      </c>
      <c r="G6">
        <v>72.56</v>
      </c>
      <c r="H6">
        <v>28</v>
      </c>
    </row>
    <row r="7" spans="1:8" x14ac:dyDescent="0.25">
      <c r="A7">
        <v>1</v>
      </c>
      <c r="B7">
        <v>2</v>
      </c>
      <c r="C7">
        <f t="shared" si="0"/>
        <v>0.5</v>
      </c>
      <c r="D7">
        <f t="shared" si="1"/>
        <v>2</v>
      </c>
      <c r="E7">
        <f t="shared" si="2"/>
        <v>-1</v>
      </c>
      <c r="F7">
        <f t="shared" si="3"/>
        <v>1</v>
      </c>
      <c r="G7">
        <v>60</v>
      </c>
      <c r="H7">
        <v>12</v>
      </c>
    </row>
    <row r="8" spans="1:8" x14ac:dyDescent="0.25">
      <c r="A8">
        <v>1</v>
      </c>
      <c r="B8">
        <v>3</v>
      </c>
      <c r="C8">
        <f t="shared" si="0"/>
        <v>0.33333333333333331</v>
      </c>
      <c r="D8">
        <f t="shared" si="1"/>
        <v>3</v>
      </c>
      <c r="E8">
        <f t="shared" si="2"/>
        <v>-2</v>
      </c>
      <c r="F8">
        <f t="shared" si="3"/>
        <v>2</v>
      </c>
      <c r="G8">
        <v>90.57</v>
      </c>
      <c r="H8">
        <v>13</v>
      </c>
    </row>
  </sheetData>
  <sortState ref="A2:E10">
    <sortCondition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7108-92CF-4008-808E-3A62142DB68D}">
  <dimension ref="A1:E8"/>
  <sheetViews>
    <sheetView workbookViewId="0">
      <selection activeCell="G4" sqref="G4"/>
    </sheetView>
  </sheetViews>
  <sheetFormatPr defaultRowHeight="13.8" x14ac:dyDescent="0.25"/>
  <sheetData>
    <row r="1" spans="1:5" x14ac:dyDescent="0.25">
      <c r="A1" t="s">
        <v>10</v>
      </c>
      <c r="B1" t="s">
        <v>11</v>
      </c>
      <c r="C1" t="s">
        <v>5</v>
      </c>
      <c r="D1" t="s">
        <v>8</v>
      </c>
      <c r="E1" t="s">
        <v>12</v>
      </c>
    </row>
    <row r="2" spans="1:5" x14ac:dyDescent="0.25">
      <c r="A2">
        <v>1</v>
      </c>
      <c r="B2">
        <v>1</v>
      </c>
      <c r="C2">
        <f t="shared" ref="C2:C8" si="0">A2/B2</f>
        <v>1</v>
      </c>
      <c r="D2">
        <f t="shared" ref="D2:D8" si="1">A2-B2</f>
        <v>0</v>
      </c>
      <c r="E2">
        <v>79.150000000000006</v>
      </c>
    </row>
    <row r="3" spans="1:5" x14ac:dyDescent="0.25">
      <c r="A3">
        <v>1</v>
      </c>
      <c r="B3">
        <v>2</v>
      </c>
      <c r="C3">
        <f t="shared" si="0"/>
        <v>0.5</v>
      </c>
      <c r="D3">
        <f t="shared" si="1"/>
        <v>-1</v>
      </c>
      <c r="E3">
        <v>100.37</v>
      </c>
    </row>
    <row r="4" spans="1:5" x14ac:dyDescent="0.25">
      <c r="A4">
        <v>1</v>
      </c>
      <c r="B4">
        <v>3</v>
      </c>
      <c r="C4">
        <f t="shared" si="0"/>
        <v>0.33333333333333331</v>
      </c>
      <c r="D4">
        <f t="shared" si="1"/>
        <v>-2</v>
      </c>
      <c r="E4">
        <v>98.68</v>
      </c>
    </row>
    <row r="5" spans="1:5" x14ac:dyDescent="0.25">
      <c r="A5">
        <v>2</v>
      </c>
      <c r="B5">
        <v>3</v>
      </c>
      <c r="C5">
        <f t="shared" si="0"/>
        <v>0.66666666666666663</v>
      </c>
      <c r="D5">
        <f t="shared" si="1"/>
        <v>-1</v>
      </c>
      <c r="E5">
        <v>100.47</v>
      </c>
    </row>
    <row r="6" spans="1:5" x14ac:dyDescent="0.25">
      <c r="A6">
        <v>2</v>
      </c>
      <c r="B6">
        <v>1</v>
      </c>
      <c r="C6">
        <f t="shared" si="0"/>
        <v>2</v>
      </c>
      <c r="D6">
        <f t="shared" si="1"/>
        <v>1</v>
      </c>
      <c r="E6">
        <v>77.17</v>
      </c>
    </row>
    <row r="7" spans="1:5" x14ac:dyDescent="0.25">
      <c r="A7">
        <v>3</v>
      </c>
      <c r="B7">
        <v>1</v>
      </c>
      <c r="C7">
        <f t="shared" si="0"/>
        <v>3</v>
      </c>
      <c r="D7">
        <f t="shared" si="1"/>
        <v>2</v>
      </c>
      <c r="E7">
        <v>68.150000000000006</v>
      </c>
    </row>
    <row r="8" spans="1:5" x14ac:dyDescent="0.25">
      <c r="A8">
        <v>3</v>
      </c>
      <c r="B8">
        <v>2</v>
      </c>
      <c r="C8">
        <f t="shared" si="0"/>
        <v>1.5</v>
      </c>
      <c r="D8">
        <f t="shared" si="1"/>
        <v>1</v>
      </c>
      <c r="E8">
        <v>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Z 9 e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D W f X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n 1 5 P K I p H u A 4 A A A A R A A A A E w A c A E Z v c m 1 1 b G F z L 1 N l Y 3 R p b 2 4 x L m 0 g o h g A K K A U A A A A A A A A A A A A A A A A A A A A A A A A A A A A K 0 5 N L s n M z 1 M I h t C G 1 g B Q S w E C L Q A U A A I A C A A 1 n 1 5 P j 8 a 5 p K g A A A D 4 A A A A E g A A A A A A A A A A A A A A A A A A A A A A Q 2 9 u Z m l n L 1 B h Y 2 t h Z 2 U u e G 1 s U E s B A i 0 A F A A C A A g A N Z 9 e T w / K 6 a u k A A A A 6 Q A A A B M A A A A A A A A A A A A A A A A A 9 A A A A F t D b 2 5 0 Z W 5 0 X 1 R 5 c G V z X S 5 4 b W x Q S w E C L Q A U A A I A C A A 1 n 1 5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G k c 2 L D 3 k u b A G 1 o D n D D X A A A A A A C A A A A A A A Q Z g A A A A E A A C A A A A C z j v y w b p V g q z f d Q J a w S d 4 d j h N d P W X J 0 X E Z n o s + 3 5 q Y z Q A A A A A O g A A A A A I A A C A A A A B s r S A j X j C I U P p j y Q V R 7 K f l E D U E H e G t H K A 3 a H w C g Q 7 c 0 V A A A A C h j W T r Q i X L 5 9 M 0 E z u T m i 0 W f Y o U 8 A j g 7 n g 2 Y T 0 X 4 / e E U g H 3 k u v S + A k u Y 0 r k L o x k + + 8 Q C a l N V d 4 A I + y j r 9 p E r R X V G Z u f 0 z Z r W X p g V U 4 K O I W T 3 U A A A A B Z N K v s T p A f D 4 2 M s o 2 X f z x S e h j F x P s n J g d x 1 j / H T A F P T u x J v p m u h C o 3 q D h y i 4 A l e O e e B E h x k a j / f o A q p Q i + K Y D F < / D a t a M a s h u p > 
</file>

<file path=customXml/itemProps1.xml><?xml version="1.0" encoding="utf-8"?>
<ds:datastoreItem xmlns:ds="http://schemas.openxmlformats.org/officeDocument/2006/customXml" ds:itemID="{D1D5C3D8-3D5F-4177-ABE1-65F0959E0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Changes in theta</vt:lpstr>
      <vt:lpstr>Angles</vt:lpstr>
      <vt:lpstr>Changes in mass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Htoon Family</dc:creator>
  <cp:lastModifiedBy>Minhtet Htoon</cp:lastModifiedBy>
  <dcterms:created xsi:type="dcterms:W3CDTF">2019-10-06T02:46:34Z</dcterms:created>
  <dcterms:modified xsi:type="dcterms:W3CDTF">2020-01-18T05:09:22Z</dcterms:modified>
</cp:coreProperties>
</file>