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usisiwe\Documents\"/>
    </mc:Choice>
  </mc:AlternateContent>
  <xr:revisionPtr revIDLastSave="0" documentId="13_ncr:1_{227CAD4B-65CC-41F7-A2B6-E922E05EA86D}" xr6:coauthVersionLast="47" xr6:coauthVersionMax="47" xr10:uidLastSave="{00000000-0000-0000-0000-000000000000}"/>
  <bookViews>
    <workbookView xWindow="-120" yWindow="-120" windowWidth="20730" windowHeight="11160" activeTab="2" xr2:uid="{2175322A-7A2B-4D20-8724-ACEA02B34111}"/>
  </bookViews>
  <sheets>
    <sheet name="Pivot Tables" sheetId="7" r:id="rId1"/>
    <sheet name="Sheet1" sheetId="1" r:id="rId2"/>
    <sheet name="Dashboard" sheetId="17" r:id="rId3"/>
  </sheets>
  <externalReferences>
    <externalReference r:id="rId4"/>
  </externalReferences>
  <definedNames>
    <definedName name="_xlchart.v1.0" hidden="1">'Pivot Tables'!$AD$7:$AD$13</definedName>
    <definedName name="_xlchart.v1.1" hidden="1">'Pivot Tables'!$AE$7:$AE$13</definedName>
  </definedNames>
  <calcPr calcId="18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1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7" l="1"/>
  <c r="U5" i="17"/>
  <c r="U16" i="17"/>
  <c r="U11" i="17"/>
  <c r="U12" i="17"/>
  <c r="U9" i="17"/>
  <c r="U17" i="17"/>
  <c r="U14" i="17"/>
  <c r="U6" i="17"/>
  <c r="U15" i="17"/>
  <c r="U8" i="17"/>
  <c r="U13" i="17"/>
  <c r="U7" i="17"/>
  <c r="AR11" i="7"/>
  <c r="AS11" i="7"/>
  <c r="AR12" i="7"/>
  <c r="AS12" i="7"/>
  <c r="AR13" i="7"/>
  <c r="AS13" i="7"/>
  <c r="AR14" i="7"/>
  <c r="AS14" i="7"/>
  <c r="AR15" i="7"/>
  <c r="AS15" i="7"/>
  <c r="AR16" i="7"/>
  <c r="AS16" i="7"/>
  <c r="AR17" i="7"/>
  <c r="AS17" i="7"/>
  <c r="AR18" i="7"/>
  <c r="AS18" i="7"/>
  <c r="AR19" i="7"/>
  <c r="AS19" i="7"/>
  <c r="AR20" i="7"/>
  <c r="AS20" i="7"/>
  <c r="AR21" i="7"/>
  <c r="AS21" i="7"/>
  <c r="AR22" i="7"/>
  <c r="AS22" i="7"/>
  <c r="AS10" i="7"/>
  <c r="AR10" i="7"/>
  <c r="AD8" i="7"/>
  <c r="AE8" i="7"/>
  <c r="AD9" i="7"/>
  <c r="AE9" i="7"/>
  <c r="AD10" i="7"/>
  <c r="AE10" i="7"/>
  <c r="AD11" i="7"/>
  <c r="AE11" i="7"/>
  <c r="AD12" i="7"/>
  <c r="AE12" i="7"/>
  <c r="AD13" i="7"/>
  <c r="AE13" i="7"/>
  <c r="AE7" i="7"/>
  <c r="AD7" i="7"/>
  <c r="O11" i="7"/>
  <c r="O10" i="7"/>
</calcChain>
</file>

<file path=xl/sharedStrings.xml><?xml version="1.0" encoding="utf-8"?>
<sst xmlns="http://schemas.openxmlformats.org/spreadsheetml/2006/main" count="626" uniqueCount="246">
  <si>
    <t>gender</t>
  </si>
  <si>
    <t>count</t>
  </si>
  <si>
    <t>Male</t>
  </si>
  <si>
    <t>Female</t>
  </si>
  <si>
    <t>Non-Conforming</t>
  </si>
  <si>
    <t>1. Gender Breakdown</t>
  </si>
  <si>
    <t>2. Race Breakdwn</t>
  </si>
  <si>
    <t>race</t>
  </si>
  <si>
    <t>White</t>
  </si>
  <si>
    <t>Black or African American</t>
  </si>
  <si>
    <t>Two or More Races</t>
  </si>
  <si>
    <t>Asian</t>
  </si>
  <si>
    <t>Hispanic or Latino</t>
  </si>
  <si>
    <t>American Indian or Alaska Native</t>
  </si>
  <si>
    <t>Native Hawaiian or Other Pacific Islander</t>
  </si>
  <si>
    <t>18-25</t>
  </si>
  <si>
    <t>26-35</t>
  </si>
  <si>
    <t>36-60</t>
  </si>
  <si>
    <t>Age_Group</t>
  </si>
  <si>
    <t>Count</t>
  </si>
  <si>
    <t>Gender</t>
  </si>
  <si>
    <t>3. Age &amp; Gender Distribution</t>
  </si>
  <si>
    <t>Headquarters</t>
  </si>
  <si>
    <t>Remote</t>
  </si>
  <si>
    <t>4. Employees Office vs Remote</t>
  </si>
  <si>
    <t>Location</t>
  </si>
  <si>
    <t>5. Ave Length of Employm</t>
  </si>
  <si>
    <t>department</t>
  </si>
  <si>
    <t>Accounting</t>
  </si>
  <si>
    <t>Auditing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</si>
  <si>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</si>
  <si>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</si>
  <si>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</si>
  <si>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</si>
  <si>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</si>
  <si>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</si>
  <si>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</si>
  <si>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</si>
  <si>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Services</t>
  </si>
  <si>
    <t>Support</t>
  </si>
  <si>
    <t>Training</t>
  </si>
  <si>
    <t>6. Gender Distr Across Departments</t>
  </si>
  <si>
    <t>jobtitle</t>
  </si>
  <si>
    <t>Web Developer IV</t>
  </si>
  <si>
    <t>Web Developer III</t>
  </si>
  <si>
    <t>Web Developer II</t>
  </si>
  <si>
    <t>Web Developer I</t>
  </si>
  <si>
    <t>Web Designer IV</t>
  </si>
  <si>
    <t>Web Designer I</t>
  </si>
  <si>
    <t>VP Quality Control</t>
  </si>
  <si>
    <t>VP Product Management</t>
  </si>
  <si>
    <t>VP Marketing</t>
  </si>
  <si>
    <t>VP Accounting</t>
  </si>
  <si>
    <t>Training Manager</t>
  </si>
  <si>
    <t>Trainer III</t>
  </si>
  <si>
    <t>Trainer II</t>
  </si>
  <si>
    <t>Trainer I</t>
  </si>
  <si>
    <t>Tax Accountant</t>
  </si>
  <si>
    <t>Systems Administrator IV</t>
  </si>
  <si>
    <t>Systems Administrator III</t>
  </si>
  <si>
    <t>Systems Administrator II</t>
  </si>
  <si>
    <t>Systems Administrator I</t>
  </si>
  <si>
    <t>Support Staff III</t>
  </si>
  <si>
    <t>Support Staff II</t>
  </si>
  <si>
    <t>Support Staff</t>
  </si>
  <si>
    <t>Structural Engineer</t>
  </si>
  <si>
    <t>Structural Analysis Engineer</t>
  </si>
  <si>
    <t>Statistician II</t>
  </si>
  <si>
    <t>Staff Scientist</t>
  </si>
  <si>
    <t>Staff Accountant IV</t>
  </si>
  <si>
    <t>Staff Accountant III</t>
  </si>
  <si>
    <t>Staff Accountant II</t>
  </si>
  <si>
    <t>Staff Accountant I</t>
  </si>
  <si>
    <t>Solutions Engineer Manager</t>
  </si>
  <si>
    <t>Solutions Engineer</t>
  </si>
  <si>
    <t>Software Test Engineer IV</t>
  </si>
  <si>
    <t>Software Test Engineer III</t>
  </si>
  <si>
    <t>Software Test Engineer II</t>
  </si>
  <si>
    <t>Software Test Engineer I</t>
  </si>
  <si>
    <t>Software Engineer IV</t>
  </si>
  <si>
    <t>Software Engineer III</t>
  </si>
  <si>
    <t>Software Engineer II</t>
  </si>
  <si>
    <t>Software Engineer I</t>
  </si>
  <si>
    <t>Software Consultant</t>
  </si>
  <si>
    <t>Service Tech III</t>
  </si>
  <si>
    <t>Service Tech II</t>
  </si>
  <si>
    <t>Service Tech</t>
  </si>
  <si>
    <t>Service Manager</t>
  </si>
  <si>
    <t>Service Coordinator</t>
  </si>
  <si>
    <t>Senior Trainer</t>
  </si>
  <si>
    <t>Senior Sales Associate</t>
  </si>
  <si>
    <t>Senior Recruiter</t>
  </si>
  <si>
    <t>Senior Quality Engineer</t>
  </si>
  <si>
    <t>Senior Financial Analyst</t>
  </si>
  <si>
    <t>Senior Editor</t>
  </si>
  <si>
    <t>Senior Developer</t>
  </si>
  <si>
    <t>Senior Cost Accountant</t>
  </si>
  <si>
    <t>Senior Attorney</t>
  </si>
  <si>
    <t>Research Associate</t>
  </si>
  <si>
    <t>Research Assistant IV</t>
  </si>
  <si>
    <t>Research Assistant III</t>
  </si>
  <si>
    <t>Research Assistant II</t>
  </si>
  <si>
    <t>Research Assistant I</t>
  </si>
  <si>
    <t>Research Assistant</t>
  </si>
  <si>
    <t>Relationshiop Manager</t>
  </si>
  <si>
    <t>Recruiting Manager</t>
  </si>
  <si>
    <t>Recruiter</t>
  </si>
  <si>
    <t>Quality Engineer</t>
  </si>
  <si>
    <t>Quality Control Specialist</t>
  </si>
  <si>
    <t>Project Manager</t>
  </si>
  <si>
    <t>Programmer IV</t>
  </si>
  <si>
    <t>Programmer III</t>
  </si>
  <si>
    <t>Programmer II</t>
  </si>
  <si>
    <t>Programmer I</t>
  </si>
  <si>
    <t>Programmer Analyst IV</t>
  </si>
  <si>
    <t>Programmer Analyst III</t>
  </si>
  <si>
    <t>Programmer Analyst II</t>
  </si>
  <si>
    <t>Programmer Analyst I</t>
  </si>
  <si>
    <t>Product Engineer</t>
  </si>
  <si>
    <t>Pre-Sales Consultant</t>
  </si>
  <si>
    <t>Payment Adjustment Coordinator</t>
  </si>
  <si>
    <t>Paralegal</t>
  </si>
  <si>
    <t>Operator</t>
  </si>
  <si>
    <t>Media Manager II</t>
  </si>
  <si>
    <t>Media Manager I</t>
  </si>
  <si>
    <t>Mechanical Systems Engineer</t>
  </si>
  <si>
    <t>Marketing Manager</t>
  </si>
  <si>
    <t>Marketing Assistant</t>
  </si>
  <si>
    <t>Librarian</t>
  </si>
  <si>
    <t>Legal Assistant</t>
  </si>
  <si>
    <t>Junior Trainer</t>
  </si>
  <si>
    <t>Internal Auditor</t>
  </si>
  <si>
    <t>Information Systems Manager</t>
  </si>
  <si>
    <t>Human Resources Manager</t>
  </si>
  <si>
    <t>Human Resources Assistant IV</t>
  </si>
  <si>
    <t>Human Resources Assistant III</t>
  </si>
  <si>
    <t>Human Resources Assistant II</t>
  </si>
  <si>
    <t>Human Resources Assistant I</t>
  </si>
  <si>
    <t>Human Resources Analyst II</t>
  </si>
  <si>
    <t>Human Resources Analyst</t>
  </si>
  <si>
    <t>HR Manager</t>
  </si>
  <si>
    <t>Help Desk Technician</t>
  </si>
  <si>
    <t>Help Desk Operator</t>
  </si>
  <si>
    <t>Graphic Designer</t>
  </si>
  <si>
    <t>General Manager</t>
  </si>
  <si>
    <t>Financial Analyst</t>
  </si>
  <si>
    <t>Financial Advisor</t>
  </si>
  <si>
    <t>Executive Assistant</t>
  </si>
  <si>
    <t>Engineer III</t>
  </si>
  <si>
    <t>Engineer II</t>
  </si>
  <si>
    <t>Engineer I</t>
  </si>
  <si>
    <t>Electrical Engineer</t>
  </si>
  <si>
    <t>Editor</t>
  </si>
  <si>
    <t>Developer IV</t>
  </si>
  <si>
    <t>Developer III</t>
  </si>
  <si>
    <t>Developer II</t>
  </si>
  <si>
    <t>Developer I</t>
  </si>
  <si>
    <t>Desktop Support Technician</t>
  </si>
  <si>
    <t>Design Engineer</t>
  </si>
  <si>
    <t>Database Administrator IV</t>
  </si>
  <si>
    <t>Database Administrator III</t>
  </si>
  <si>
    <t>Database Administrator II</t>
  </si>
  <si>
    <t>Database Administrator I</t>
  </si>
  <si>
    <t>Data Visualization Specialist</t>
  </si>
  <si>
    <t>Data Coordiator</t>
  </si>
  <si>
    <t>Customer Success Manager</t>
  </si>
  <si>
    <t>Cost Accountant</t>
  </si>
  <si>
    <t>Content Developer III</t>
  </si>
  <si>
    <t>Content Developer II</t>
  </si>
  <si>
    <t>Content Developer</t>
  </si>
  <si>
    <t>Computer Systems Analyst IV</t>
  </si>
  <si>
    <t>Computer Systems Analyst III</t>
  </si>
  <si>
    <t>Computer Systems Analyst II</t>
  </si>
  <si>
    <t>Computer Systems Analyst I</t>
  </si>
  <si>
    <t>Compensation Analyst</t>
  </si>
  <si>
    <t>Community Outreach Specialist</t>
  </si>
  <si>
    <t>Chief Design Engineer</t>
  </si>
  <si>
    <t>Business Systems Development Analyst</t>
  </si>
  <si>
    <t>Business Development Manager</t>
  </si>
  <si>
    <t>Business Analyst</t>
  </si>
  <si>
    <t>Budget/Accounting Analyst IV</t>
  </si>
  <si>
    <t>Budget/Accounting Analyst III</t>
  </si>
  <si>
    <t>Budget/Accounting Analyst II</t>
  </si>
  <si>
    <t>Budget/Accounting Analyst I</t>
  </si>
  <si>
    <t>Automation Specialist IV</t>
  </si>
  <si>
    <t>Automation Specialist III</t>
  </si>
  <si>
    <t>Automation Specialist II</t>
  </si>
  <si>
    <t>Automation Specialist I</t>
  </si>
  <si>
    <t>Attorney</t>
  </si>
  <si>
    <t>Assistant Trainer</t>
  </si>
  <si>
    <t>Assistant Manager</t>
  </si>
  <si>
    <t>Analyst Programmer</t>
  </si>
  <si>
    <t>Analog Circuit Design manager</t>
  </si>
  <si>
    <t>Administrative Officer</t>
  </si>
  <si>
    <t>Administrative Assistant III</t>
  </si>
  <si>
    <t>Administrative Assistant II</t>
  </si>
  <si>
    <t>Administrative Assistant I</t>
  </si>
  <si>
    <t>Administrative Assistant</t>
  </si>
  <si>
    <t>Actuary</t>
  </si>
  <si>
    <t>Accounting Assistant IV</t>
  </si>
  <si>
    <t>Accounting Assistant III</t>
  </si>
  <si>
    <t>Accounting Assistant II</t>
  </si>
  <si>
    <t>Accounting Assistant I</t>
  </si>
  <si>
    <t>Accountant IV</t>
  </si>
  <si>
    <t>Accountant III</t>
  </si>
  <si>
    <t>Accountant II</t>
  </si>
  <si>
    <t>Accountant I</t>
  </si>
  <si>
    <t>Account Manager</t>
  </si>
  <si>
    <t>Account Executive</t>
  </si>
  <si>
    <t>Department</t>
  </si>
  <si>
    <t>7. Distribution of Job Titles</t>
  </si>
  <si>
    <t>total_count</t>
  </si>
  <si>
    <t>terminated_count</t>
  </si>
  <si>
    <t>termination_rate</t>
  </si>
  <si>
    <t>8. highest Turnover rate by Department</t>
  </si>
  <si>
    <t>location_state</t>
  </si>
  <si>
    <t>Ohio</t>
  </si>
  <si>
    <t>Pennsylvania</t>
  </si>
  <si>
    <t>Illinois</t>
  </si>
  <si>
    <t>Michigan</t>
  </si>
  <si>
    <t>Indiana</t>
  </si>
  <si>
    <t>Kentucky</t>
  </si>
  <si>
    <t>Wisconsin</t>
  </si>
  <si>
    <t>9. Distribution Across States</t>
  </si>
  <si>
    <t>year</t>
  </si>
  <si>
    <t>hires</t>
  </si>
  <si>
    <t>terminations</t>
  </si>
  <si>
    <t>net_change</t>
  </si>
  <si>
    <t>net_change_percentage</t>
  </si>
  <si>
    <t>10. Employee Count Change Based on Hire &amp; Termination</t>
  </si>
  <si>
    <t>avg_tenure</t>
  </si>
  <si>
    <t>11. Ave Tenure Distribution</t>
  </si>
  <si>
    <t>Row Labels</t>
  </si>
  <si>
    <t>Grand Total</t>
  </si>
  <si>
    <t>Sum of Count</t>
  </si>
  <si>
    <t>Column Labels</t>
  </si>
  <si>
    <t>Sum of count</t>
  </si>
  <si>
    <t>Sum of hires</t>
  </si>
  <si>
    <t>Sum of terminations</t>
  </si>
  <si>
    <t>Sum of net_change</t>
  </si>
  <si>
    <t>Sum of net_change_percentage</t>
  </si>
  <si>
    <t>Sum of avg_tenure</t>
  </si>
  <si>
    <t>Sum of total_count</t>
  </si>
  <si>
    <t>Sum of terminated_count</t>
  </si>
  <si>
    <t>Sum of termination_rate</t>
  </si>
  <si>
    <t>sum of 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</si>
</sst>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0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2" applyFont="1"/>
    <xf numFmtId="164" fontId="0" fillId="0" borderId="0" xfId="1" applyNumberFormat="1" applyFont="1"/>
    <xf numFmtId="0" fontId="0" fillId="0" borderId="0" xfId="0" applyAlignment="1">
      <alignment horizontal="center"/>
    </xf>
    <xf numFmtId="170" fontId="0" fillId="0" borderId="0" xfId="1" applyNumberFormat="1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6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9265536723164"/>
          <c:y val="5.4421768707482991E-2"/>
          <c:w val="0.70621468926553677"/>
          <c:h val="0.8503401360544217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7-4BA0-8895-B0D04B9CCE61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57-4BA0-8895-B0D04B9CCE61}"/>
              </c:ext>
            </c:extLst>
          </c:dPt>
          <c:val>
            <c:numRef>
              <c:f>'Pivot Tables'!$O$10:$O$11</c:f>
              <c:numCache>
                <c:formatCode>0%</c:formatCode>
                <c:ptCount val="2"/>
                <c:pt idx="0">
                  <c:v>0.73962655601659755</c:v>
                </c:pt>
                <c:pt idx="1">
                  <c:v>0.26037344398340251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7-4BA0-8895-B0D04B9C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Visualization(AutoRecovered).xlsx]Pivot Tables!PivotTable7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breakdown</a:t>
            </a:r>
            <a:endParaRPr lang="en-US"/>
          </a:p>
        </c:rich>
      </c:tx>
      <c:layout>
        <c:manualLayout>
          <c:xMode val="edge"/>
          <c:yMode val="edge"/>
          <c:x val="0.28682572969836057"/>
          <c:y val="4.5878125842434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834468804606973"/>
          <c:y val="0.25802292623213535"/>
          <c:w val="0.68727975040855738"/>
          <c:h val="0.70519547344967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Non-Conforming</c:v>
                </c:pt>
              </c:strCache>
            </c:strRef>
          </c:cat>
          <c:val>
            <c:numRef>
              <c:f>'Pivot Tables'!$B$4:$B$7</c:f>
              <c:numCache>
                <c:formatCode>General</c:formatCode>
                <c:ptCount val="3"/>
                <c:pt idx="0">
                  <c:v>1309</c:v>
                </c:pt>
                <c:pt idx="1">
                  <c:v>1502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B-4C57-98E3-A756A2EFC9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1329099471"/>
        <c:axId val="1329103311"/>
      </c:barChart>
      <c:catAx>
        <c:axId val="132909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03311"/>
        <c:crosses val="autoZero"/>
        <c:auto val="1"/>
        <c:lblAlgn val="ctr"/>
        <c:lblOffset val="100"/>
        <c:noMultiLvlLbl val="0"/>
      </c:catAx>
      <c:valAx>
        <c:axId val="1329103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909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Visualization(AutoRecovered).xlsx]Pivot Tables!PivotTable19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&amp; Gender distribution</a:t>
            </a:r>
            <a:endParaRPr lang="en-US"/>
          </a:p>
        </c:rich>
      </c:tx>
      <c:layout>
        <c:manualLayout>
          <c:xMode val="edge"/>
          <c:yMode val="edge"/>
          <c:x val="0.28996251524897421"/>
          <c:y val="3.7383177570093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Tables'!$I$4:$I$5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Tables'!$H$6:$H$9</c:f>
              <c:strCache>
                <c:ptCount val="3"/>
                <c:pt idx="0">
                  <c:v>18-25</c:v>
                </c:pt>
                <c:pt idx="1">
                  <c:v>26-35</c:v>
                </c:pt>
                <c:pt idx="2">
                  <c:v>36-60</c:v>
                </c:pt>
              </c:strCache>
            </c:strRef>
          </c:cat>
          <c:val>
            <c:numRef>
              <c:f>'Pivot Tables'!$I$6:$I$9</c:f>
              <c:numCache>
                <c:formatCode>General</c:formatCode>
                <c:ptCount val="3"/>
                <c:pt idx="0">
                  <c:v>164</c:v>
                </c:pt>
                <c:pt idx="1">
                  <c:v>358</c:v>
                </c:pt>
                <c:pt idx="2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4-4C17-9D91-2DF706CE9AC7}"/>
            </c:ext>
          </c:extLst>
        </c:ser>
        <c:ser>
          <c:idx val="1"/>
          <c:order val="1"/>
          <c:tx>
            <c:strRef>
              <c:f>'Pivot Tables'!$J$4:$J$5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Tables'!$H$6:$H$9</c:f>
              <c:strCache>
                <c:ptCount val="3"/>
                <c:pt idx="0">
                  <c:v>18-25</c:v>
                </c:pt>
                <c:pt idx="1">
                  <c:v>26-35</c:v>
                </c:pt>
                <c:pt idx="2">
                  <c:v>36-60</c:v>
                </c:pt>
              </c:strCache>
            </c:strRef>
          </c:cat>
          <c:val>
            <c:numRef>
              <c:f>'Pivot Tables'!$J$6:$J$9</c:f>
              <c:numCache>
                <c:formatCode>General</c:formatCode>
                <c:ptCount val="3"/>
                <c:pt idx="0">
                  <c:v>176</c:v>
                </c:pt>
                <c:pt idx="1">
                  <c:v>445</c:v>
                </c:pt>
                <c:pt idx="2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4-4C17-9D91-2DF706CE9AC7}"/>
            </c:ext>
          </c:extLst>
        </c:ser>
        <c:ser>
          <c:idx val="2"/>
          <c:order val="2"/>
          <c:tx>
            <c:strRef>
              <c:f>'Pivot Tables'!$K$4:$K$5</c:f>
              <c:strCache>
                <c:ptCount val="1"/>
                <c:pt idx="0">
                  <c:v>Non-Conforming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Tables'!$H$6:$H$9</c:f>
              <c:strCache>
                <c:ptCount val="3"/>
                <c:pt idx="0">
                  <c:v>18-25</c:v>
                </c:pt>
                <c:pt idx="1">
                  <c:v>26-35</c:v>
                </c:pt>
                <c:pt idx="2">
                  <c:v>36-60</c:v>
                </c:pt>
              </c:strCache>
            </c:strRef>
          </c:cat>
          <c:val>
            <c:numRef>
              <c:f>'Pivot Tables'!$K$6:$K$9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4-4C17-9D91-2DF706CE9A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04285055"/>
        <c:axId val="1404298495"/>
      </c:barChart>
      <c:catAx>
        <c:axId val="140428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98495"/>
        <c:crosses val="autoZero"/>
        <c:auto val="1"/>
        <c:lblAlgn val="ctr"/>
        <c:lblOffset val="100"/>
        <c:noMultiLvlLbl val="0"/>
      </c:catAx>
      <c:valAx>
        <c:axId val="140429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42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Visualization(AutoRecovered).xlsx]Pivot Tables!PivotTable26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 Across Departments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Tables'!$R$4:$R$5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Tables'!$Q$6:$Q$19</c:f>
              <c:strCache>
                <c:ptCount val="13"/>
                <c:pt idx="0">
                  <c:v>Accounting</c:v>
                </c:pt>
                <c:pt idx="1">
                  <c:v>Auditing</c:v>
                </c:pt>
                <c:pt idx="2">
                  <c:v>Business Development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Tables'!$R$6:$R$19</c:f>
              <c:numCache>
                <c:formatCode>General</c:formatCode>
                <c:ptCount val="13"/>
                <c:pt idx="0">
                  <c:v>197</c:v>
                </c:pt>
                <c:pt idx="1">
                  <c:v>3</c:v>
                </c:pt>
                <c:pt idx="2">
                  <c:v>96</c:v>
                </c:pt>
                <c:pt idx="3">
                  <c:v>396</c:v>
                </c:pt>
                <c:pt idx="4">
                  <c:v>109</c:v>
                </c:pt>
                <c:pt idx="5">
                  <c:v>21</c:v>
                </c:pt>
                <c:pt idx="6">
                  <c:v>30</c:v>
                </c:pt>
                <c:pt idx="7">
                  <c:v>44</c:v>
                </c:pt>
                <c:pt idx="8">
                  <c:v>58</c:v>
                </c:pt>
                <c:pt idx="9">
                  <c:v>96</c:v>
                </c:pt>
                <c:pt idx="10">
                  <c:v>105</c:v>
                </c:pt>
                <c:pt idx="11">
                  <c:v>57</c:v>
                </c:pt>
                <c:pt idx="1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419A-88F9-0A6C50854D4C}"/>
            </c:ext>
          </c:extLst>
        </c:ser>
        <c:ser>
          <c:idx val="1"/>
          <c:order val="1"/>
          <c:tx>
            <c:strRef>
              <c:f>'Pivot Tables'!$S$4:$S$5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Tables'!$Q$6:$Q$19</c:f>
              <c:strCache>
                <c:ptCount val="13"/>
                <c:pt idx="0">
                  <c:v>Accounting</c:v>
                </c:pt>
                <c:pt idx="1">
                  <c:v>Auditing</c:v>
                </c:pt>
                <c:pt idx="2">
                  <c:v>Business Development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Tables'!$S$6:$S$19</c:f>
              <c:numCache>
                <c:formatCode>General</c:formatCode>
                <c:ptCount val="13"/>
                <c:pt idx="0">
                  <c:v>219</c:v>
                </c:pt>
                <c:pt idx="1">
                  <c:v>4</c:v>
                </c:pt>
                <c:pt idx="2">
                  <c:v>129</c:v>
                </c:pt>
                <c:pt idx="3">
                  <c:v>441</c:v>
                </c:pt>
                <c:pt idx="4">
                  <c:v>120</c:v>
                </c:pt>
                <c:pt idx="5">
                  <c:v>23</c:v>
                </c:pt>
                <c:pt idx="6">
                  <c:v>29</c:v>
                </c:pt>
                <c:pt idx="7">
                  <c:v>54</c:v>
                </c:pt>
                <c:pt idx="8">
                  <c:v>61</c:v>
                </c:pt>
                <c:pt idx="9">
                  <c:v>119</c:v>
                </c:pt>
                <c:pt idx="10">
                  <c:v>112</c:v>
                </c:pt>
                <c:pt idx="11">
                  <c:v>65</c:v>
                </c:pt>
                <c:pt idx="1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C-419A-88F9-0A6C50854D4C}"/>
            </c:ext>
          </c:extLst>
        </c:ser>
        <c:ser>
          <c:idx val="2"/>
          <c:order val="2"/>
          <c:tx>
            <c:strRef>
              <c:f>'Pivot Tables'!$T$4:$T$5</c:f>
              <c:strCache>
                <c:ptCount val="1"/>
                <c:pt idx="0">
                  <c:v>Non-Conforming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Tables'!$Q$6:$Q$19</c:f>
              <c:strCache>
                <c:ptCount val="13"/>
                <c:pt idx="0">
                  <c:v>Accounting</c:v>
                </c:pt>
                <c:pt idx="1">
                  <c:v>Auditing</c:v>
                </c:pt>
                <c:pt idx="2">
                  <c:v>Business Development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Tables'!$T$6:$T$19</c:f>
              <c:numCache>
                <c:formatCode>General</c:formatCode>
                <c:ptCount val="13"/>
                <c:pt idx="0">
                  <c:v>9</c:v>
                </c:pt>
                <c:pt idx="2">
                  <c:v>10</c:v>
                </c:pt>
                <c:pt idx="3">
                  <c:v>27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C-419A-88F9-0A6C5085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7"/>
        <c:overlap val="-27"/>
        <c:axId val="1223931183"/>
        <c:axId val="1223931663"/>
      </c:barChart>
      <c:catAx>
        <c:axId val="122393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31663"/>
        <c:crosses val="autoZero"/>
        <c:auto val="1"/>
        <c:lblAlgn val="ctr"/>
        <c:lblOffset val="100"/>
        <c:noMultiLvlLbl val="0"/>
      </c:catAx>
      <c:valAx>
        <c:axId val="122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3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Visualization(AutoRecovered).xlsx]Pivot Tables!PivotTable38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change based on hire &amp; termination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Tables'!$AJ$4</c:f>
              <c:strCache>
                <c:ptCount val="1"/>
                <c:pt idx="0">
                  <c:v>Sum of hires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Tables'!$AI$5:$AI$26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Tables'!$AJ$5:$AJ$26</c:f>
              <c:numCache>
                <c:formatCode>General</c:formatCode>
                <c:ptCount val="21"/>
                <c:pt idx="0">
                  <c:v>39</c:v>
                </c:pt>
                <c:pt idx="1">
                  <c:v>201</c:v>
                </c:pt>
                <c:pt idx="2">
                  <c:v>170</c:v>
                </c:pt>
                <c:pt idx="3">
                  <c:v>201</c:v>
                </c:pt>
                <c:pt idx="4">
                  <c:v>184</c:v>
                </c:pt>
                <c:pt idx="5">
                  <c:v>184</c:v>
                </c:pt>
                <c:pt idx="6">
                  <c:v>177</c:v>
                </c:pt>
                <c:pt idx="7">
                  <c:v>173</c:v>
                </c:pt>
                <c:pt idx="8">
                  <c:v>184</c:v>
                </c:pt>
                <c:pt idx="9">
                  <c:v>169</c:v>
                </c:pt>
                <c:pt idx="10">
                  <c:v>172</c:v>
                </c:pt>
                <c:pt idx="11">
                  <c:v>173</c:v>
                </c:pt>
                <c:pt idx="12">
                  <c:v>172</c:v>
                </c:pt>
                <c:pt idx="13">
                  <c:v>167</c:v>
                </c:pt>
                <c:pt idx="14">
                  <c:v>168</c:v>
                </c:pt>
                <c:pt idx="15">
                  <c:v>167</c:v>
                </c:pt>
                <c:pt idx="16">
                  <c:v>193</c:v>
                </c:pt>
                <c:pt idx="17">
                  <c:v>150</c:v>
                </c:pt>
                <c:pt idx="18">
                  <c:v>168</c:v>
                </c:pt>
                <c:pt idx="19">
                  <c:v>156</c:v>
                </c:pt>
                <c:pt idx="2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6-47FE-9054-84A6BD9D186B}"/>
            </c:ext>
          </c:extLst>
        </c:ser>
        <c:ser>
          <c:idx val="1"/>
          <c:order val="1"/>
          <c:tx>
            <c:strRef>
              <c:f>'Pivot Tables'!$AK$4</c:f>
              <c:strCache>
                <c:ptCount val="1"/>
                <c:pt idx="0">
                  <c:v>Sum of terminations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Tables'!$AI$5:$AI$26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Tables'!$AK$5:$AK$26</c:f>
              <c:numCache>
                <c:formatCode>General</c:formatCode>
                <c:ptCount val="21"/>
                <c:pt idx="0">
                  <c:v>3</c:v>
                </c:pt>
                <c:pt idx="1">
                  <c:v>29</c:v>
                </c:pt>
                <c:pt idx="2">
                  <c:v>25</c:v>
                </c:pt>
                <c:pt idx="3">
                  <c:v>46</c:v>
                </c:pt>
                <c:pt idx="4">
                  <c:v>33</c:v>
                </c:pt>
                <c:pt idx="5">
                  <c:v>39</c:v>
                </c:pt>
                <c:pt idx="6">
                  <c:v>39</c:v>
                </c:pt>
                <c:pt idx="7">
                  <c:v>19</c:v>
                </c:pt>
                <c:pt idx="8">
                  <c:v>24</c:v>
                </c:pt>
                <c:pt idx="9">
                  <c:v>27</c:v>
                </c:pt>
                <c:pt idx="10">
                  <c:v>22</c:v>
                </c:pt>
                <c:pt idx="11">
                  <c:v>27</c:v>
                </c:pt>
                <c:pt idx="12">
                  <c:v>21</c:v>
                </c:pt>
                <c:pt idx="13">
                  <c:v>12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11</c:v>
                </c:pt>
                <c:pt idx="18">
                  <c:v>10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6-47FE-9054-84A6BD9D186B}"/>
            </c:ext>
          </c:extLst>
        </c:ser>
        <c:ser>
          <c:idx val="2"/>
          <c:order val="2"/>
          <c:tx>
            <c:strRef>
              <c:f>'Pivot Tables'!$AL$4</c:f>
              <c:strCache>
                <c:ptCount val="1"/>
                <c:pt idx="0">
                  <c:v>Sum of net_change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Tables'!$AI$5:$AI$26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Tables'!$AL$5:$AL$26</c:f>
              <c:numCache>
                <c:formatCode>General</c:formatCode>
                <c:ptCount val="21"/>
                <c:pt idx="0">
                  <c:v>36</c:v>
                </c:pt>
                <c:pt idx="1">
                  <c:v>172</c:v>
                </c:pt>
                <c:pt idx="2">
                  <c:v>145</c:v>
                </c:pt>
                <c:pt idx="3">
                  <c:v>155</c:v>
                </c:pt>
                <c:pt idx="4">
                  <c:v>151</c:v>
                </c:pt>
                <c:pt idx="5">
                  <c:v>145</c:v>
                </c:pt>
                <c:pt idx="6">
                  <c:v>138</c:v>
                </c:pt>
                <c:pt idx="7">
                  <c:v>154</c:v>
                </c:pt>
                <c:pt idx="8">
                  <c:v>160</c:v>
                </c:pt>
                <c:pt idx="9">
                  <c:v>142</c:v>
                </c:pt>
                <c:pt idx="10">
                  <c:v>150</c:v>
                </c:pt>
                <c:pt idx="11">
                  <c:v>146</c:v>
                </c:pt>
                <c:pt idx="12">
                  <c:v>151</c:v>
                </c:pt>
                <c:pt idx="13">
                  <c:v>155</c:v>
                </c:pt>
                <c:pt idx="14">
                  <c:v>153</c:v>
                </c:pt>
                <c:pt idx="15">
                  <c:v>153</c:v>
                </c:pt>
                <c:pt idx="16">
                  <c:v>180</c:v>
                </c:pt>
                <c:pt idx="17">
                  <c:v>139</c:v>
                </c:pt>
                <c:pt idx="18">
                  <c:v>158</c:v>
                </c:pt>
                <c:pt idx="19">
                  <c:v>151</c:v>
                </c:pt>
                <c:pt idx="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6-47FE-9054-84A6BD9D186B}"/>
            </c:ext>
          </c:extLst>
        </c:ser>
        <c:ser>
          <c:idx val="3"/>
          <c:order val="3"/>
          <c:tx>
            <c:strRef>
              <c:f>'Pivot Tables'!$AM$4</c:f>
              <c:strCache>
                <c:ptCount val="1"/>
                <c:pt idx="0">
                  <c:v>Sum of net_change_percentage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Tables'!$AI$5:$AI$26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Tables'!$AM$5:$AM$26</c:f>
              <c:numCache>
                <c:formatCode>General</c:formatCode>
                <c:ptCount val="21"/>
                <c:pt idx="0">
                  <c:v>92.31</c:v>
                </c:pt>
                <c:pt idx="1">
                  <c:v>85.57</c:v>
                </c:pt>
                <c:pt idx="2">
                  <c:v>85.29</c:v>
                </c:pt>
                <c:pt idx="3">
                  <c:v>77.11</c:v>
                </c:pt>
                <c:pt idx="4">
                  <c:v>82.07</c:v>
                </c:pt>
                <c:pt idx="5">
                  <c:v>78.8</c:v>
                </c:pt>
                <c:pt idx="6">
                  <c:v>77.97</c:v>
                </c:pt>
                <c:pt idx="7">
                  <c:v>89.02</c:v>
                </c:pt>
                <c:pt idx="8">
                  <c:v>86.96</c:v>
                </c:pt>
                <c:pt idx="9">
                  <c:v>84.02</c:v>
                </c:pt>
                <c:pt idx="10">
                  <c:v>87.21</c:v>
                </c:pt>
                <c:pt idx="11">
                  <c:v>84.39</c:v>
                </c:pt>
                <c:pt idx="12">
                  <c:v>87.79</c:v>
                </c:pt>
                <c:pt idx="13">
                  <c:v>92.81</c:v>
                </c:pt>
                <c:pt idx="14">
                  <c:v>91.07</c:v>
                </c:pt>
                <c:pt idx="15">
                  <c:v>91.62</c:v>
                </c:pt>
                <c:pt idx="16">
                  <c:v>93.26</c:v>
                </c:pt>
                <c:pt idx="17">
                  <c:v>92.67</c:v>
                </c:pt>
                <c:pt idx="18">
                  <c:v>94.05</c:v>
                </c:pt>
                <c:pt idx="19">
                  <c:v>96.79</c:v>
                </c:pt>
                <c:pt idx="20">
                  <c:v>97.01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6-47FE-9054-84A6BD9D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839247"/>
        <c:axId val="1318838287"/>
      </c:lineChart>
      <c:catAx>
        <c:axId val="131883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38287"/>
        <c:crosses val="autoZero"/>
        <c:auto val="1"/>
        <c:lblAlgn val="ctr"/>
        <c:lblOffset val="100"/>
        <c:noMultiLvlLbl val="0"/>
      </c:catAx>
      <c:valAx>
        <c:axId val="13188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3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Visualization(AutoRecovered).xlsx]Pivot Tables!PivotTable17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666666666666664E-2"/>
          <c:y val="0.14393518518518519"/>
          <c:w val="0.93888888888888888"/>
          <c:h val="0.56831765820939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Tables'!$D$4:$D$11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Native Hawaiian or Other Pacific Islander</c:v>
                </c:pt>
                <c:pt idx="5">
                  <c:v>Two or More Races</c:v>
                </c:pt>
                <c:pt idx="6">
                  <c:v>White</c:v>
                </c:pt>
              </c:strCache>
            </c:strRef>
          </c:cat>
          <c:val>
            <c:numRef>
              <c:f>'Pivot Tables'!$E$4:$E$11</c:f>
              <c:numCache>
                <c:formatCode>General</c:formatCode>
                <c:ptCount val="7"/>
                <c:pt idx="0">
                  <c:v>186</c:v>
                </c:pt>
                <c:pt idx="1">
                  <c:v>447</c:v>
                </c:pt>
                <c:pt idx="2">
                  <c:v>473</c:v>
                </c:pt>
                <c:pt idx="3">
                  <c:v>353</c:v>
                </c:pt>
                <c:pt idx="4">
                  <c:v>132</c:v>
                </c:pt>
                <c:pt idx="5">
                  <c:v>460</c:v>
                </c:pt>
                <c:pt idx="6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1-4B6A-8AF7-D7714E856A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1809488"/>
        <c:axId val="831799888"/>
      </c:barChart>
      <c:catAx>
        <c:axId val="8318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9888"/>
        <c:crosses val="autoZero"/>
        <c:auto val="1"/>
        <c:lblAlgn val="ctr"/>
        <c:lblOffset val="100"/>
        <c:noMultiLvlLbl val="0"/>
      </c:catAx>
      <c:valAx>
        <c:axId val="831799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8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Distribution Across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Across States</a:t>
          </a:r>
        </a:p>
      </cx:txPr>
    </cx:title>
    <cx:plotArea>
      <cx:plotAreaRegion>
        <cx:series layoutId="treemap" uniqueId="{CA59FD57-E2BF-456B-A135-1D28532EB4C2}"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3">
            <cx:spPr>
              <a:solidFill>
                <a:sysClr val="windowText" lastClr="000000">
                  <a:lumMod val="65000"/>
                  <a:lumOff val="35000"/>
                </a:sysClr>
              </a:solidFill>
            </cx:spPr>
          </cx:dataPt>
          <cx:dataPt idx="4">
            <cx:spPr>
              <a:solidFill>
                <a:srgbClr val="4472C4">
                  <a:lumMod val="50000"/>
                </a:srgbClr>
              </a:solidFill>
            </cx:spPr>
          </cx:dataPt>
          <cx:dataPt idx="5">
            <cx:spPr>
              <a:solidFill>
                <a:srgbClr val="4472C4">
                  <a:lumMod val="75000"/>
                </a:srgbClr>
              </a:solidFill>
            </cx:spPr>
          </cx:dataPt>
          <cx:dataPt idx="6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27</xdr:col>
      <xdr:colOff>238125</xdr:colOff>
      <xdr:row>2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FD2C6B-5F40-416C-62E2-F947A330C3CA}"/>
            </a:ext>
          </a:extLst>
        </xdr:cNvPr>
        <xdr:cNvSpPr/>
      </xdr:nvSpPr>
      <xdr:spPr>
        <a:xfrm>
          <a:off x="0" y="9525"/>
          <a:ext cx="17306925" cy="5238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123825</xdr:colOff>
      <xdr:row>0</xdr:row>
      <xdr:rowOff>57150</xdr:rowOff>
    </xdr:from>
    <xdr:to>
      <xdr:col>21</xdr:col>
      <xdr:colOff>390525</xdr:colOff>
      <xdr:row>2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88DEBA-CDCC-C2C4-B40E-1A2E2AC931EC}"/>
            </a:ext>
          </a:extLst>
        </xdr:cNvPr>
        <xdr:cNvSpPr txBox="1"/>
      </xdr:nvSpPr>
      <xdr:spPr>
        <a:xfrm>
          <a:off x="4391025" y="57150"/>
          <a:ext cx="8801100" cy="4572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latin typeface="Arial" panose="020B0604020202020204" pitchFamily="34" charset="0"/>
              <a:cs typeface="Arial" panose="020B0604020202020204" pitchFamily="34" charset="0"/>
            </a:rPr>
            <a:t>		</a:t>
          </a:r>
          <a:r>
            <a:rPr lang="en-US" sz="2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HR Dashboard -</a:t>
          </a:r>
          <a:r>
            <a:rPr lang="en-US" sz="24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Analysis Project</a:t>
          </a:r>
          <a:endParaRPr lang="en-US" sz="24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180976</xdr:rowOff>
    </xdr:from>
    <xdr:to>
      <xdr:col>3</xdr:col>
      <xdr:colOff>419100</xdr:colOff>
      <xdr:row>13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19127-0454-4F6B-A357-B67AE59A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66675</xdr:colOff>
      <xdr:row>8</xdr:row>
      <xdr:rowOff>85724</xdr:rowOff>
    </xdr:from>
    <xdr:ext cx="790575" cy="311496"/>
    <xdr:sp macro="" textlink="'Pivot Tables'!O12">
      <xdr:nvSpPr>
        <xdr:cNvPr id="4" name="TextBox 3">
          <a:extLst>
            <a:ext uri="{FF2B5EF4-FFF2-40B4-BE49-F238E27FC236}">
              <a16:creationId xmlns:a16="http://schemas.microsoft.com/office/drawing/2014/main" id="{8A6CBE65-594D-1E57-AFC6-23C7317C83BC}"/>
            </a:ext>
          </a:extLst>
        </xdr:cNvPr>
        <xdr:cNvSpPr txBox="1"/>
      </xdr:nvSpPr>
      <xdr:spPr>
        <a:xfrm>
          <a:off x="676275" y="1609724"/>
          <a:ext cx="790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DEB8D82C-6269-4549-B19A-70F806385ED1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2,892 </a:t>
          </a:fld>
          <a:endParaRPr lang="en-US" sz="1400" b="1"/>
        </a:p>
      </xdr:txBody>
    </xdr:sp>
    <xdr:clientData/>
  </xdr:oneCellAnchor>
  <xdr:twoCellAnchor>
    <xdr:from>
      <xdr:col>1</xdr:col>
      <xdr:colOff>247649</xdr:colOff>
      <xdr:row>10</xdr:row>
      <xdr:rowOff>47626</xdr:rowOff>
    </xdr:from>
    <xdr:to>
      <xdr:col>2</xdr:col>
      <xdr:colOff>142874</xdr:colOff>
      <xdr:row>11</xdr:row>
      <xdr:rowOff>76200</xdr:rowOff>
    </xdr:to>
    <xdr:sp macro="" textlink="'Pivot Tables'!O10">
      <xdr:nvSpPr>
        <xdr:cNvPr id="10" name="TextBox 9">
          <a:extLst>
            <a:ext uri="{FF2B5EF4-FFF2-40B4-BE49-F238E27FC236}">
              <a16:creationId xmlns:a16="http://schemas.microsoft.com/office/drawing/2014/main" id="{E248B4A7-E53C-5861-A815-7CB1A26FB3DC}"/>
            </a:ext>
          </a:extLst>
        </xdr:cNvPr>
        <xdr:cNvSpPr txBox="1"/>
      </xdr:nvSpPr>
      <xdr:spPr>
        <a:xfrm>
          <a:off x="857249" y="1952626"/>
          <a:ext cx="50482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36E8844-EFCB-47D0-8046-F131DA0C6AB0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74%</a:t>
          </a:fld>
          <a:endParaRPr lang="en-US" sz="1200" b="1"/>
        </a:p>
      </xdr:txBody>
    </xdr:sp>
    <xdr:clientData/>
  </xdr:twoCellAnchor>
  <xdr:oneCellAnchor>
    <xdr:from>
      <xdr:col>1</xdr:col>
      <xdr:colOff>104775</xdr:colOff>
      <xdr:row>7</xdr:row>
      <xdr:rowOff>57150</xdr:rowOff>
    </xdr:from>
    <xdr:ext cx="962026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08C1AAA-68E9-03BB-47EE-41B46363D68B}"/>
            </a:ext>
          </a:extLst>
        </xdr:cNvPr>
        <xdr:cNvSpPr txBox="1"/>
      </xdr:nvSpPr>
      <xdr:spPr>
        <a:xfrm>
          <a:off x="714375" y="1390650"/>
          <a:ext cx="962026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Location</a:t>
          </a:r>
        </a:p>
      </xdr:txBody>
    </xdr:sp>
    <xdr:clientData/>
  </xdr:oneCellAnchor>
  <xdr:twoCellAnchor>
    <xdr:from>
      <xdr:col>19</xdr:col>
      <xdr:colOff>857251</xdr:colOff>
      <xdr:row>16</xdr:row>
      <xdr:rowOff>133350</xdr:rowOff>
    </xdr:from>
    <xdr:to>
      <xdr:col>23</xdr:col>
      <xdr:colOff>133350</xdr:colOff>
      <xdr:row>28</xdr:row>
      <xdr:rowOff>66674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6002F5-473B-40D5-932B-40E1547DF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342899</xdr:colOff>
      <xdr:row>20</xdr:row>
      <xdr:rowOff>57150</xdr:rowOff>
    </xdr:from>
    <xdr:to>
      <xdr:col>13</xdr:col>
      <xdr:colOff>66674</xdr:colOff>
      <xdr:row>32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D2E591-8E4B-41B0-AD67-05631D2F0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3</xdr:row>
      <xdr:rowOff>0</xdr:rowOff>
    </xdr:from>
    <xdr:to>
      <xdr:col>20</xdr:col>
      <xdr:colOff>19050</xdr:colOff>
      <xdr:row>16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502E9B1-DF49-4B3E-A082-FD91A1681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2</xdr:row>
      <xdr:rowOff>171450</xdr:rowOff>
    </xdr:from>
    <xdr:to>
      <xdr:col>11</xdr:col>
      <xdr:colOff>328614</xdr:colOff>
      <xdr:row>15</xdr:row>
      <xdr:rowOff>52387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D52DB55-13CF-4F0C-BA9A-453A665E6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</xdr:row>
      <xdr:rowOff>38100</xdr:rowOff>
    </xdr:from>
    <xdr:to>
      <xdr:col>7</xdr:col>
      <xdr:colOff>304800</xdr:colOff>
      <xdr:row>28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8E64CB-BDE5-41B1-BB2F-F175414B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581025</xdr:colOff>
      <xdr:row>16</xdr:row>
      <xdr:rowOff>57150</xdr:rowOff>
    </xdr:from>
    <xdr:to>
      <xdr:col>19</xdr:col>
      <xdr:colOff>885825</xdr:colOff>
      <xdr:row>29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E93AAD6-E6A2-4971-B9E9-6082668091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310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485775</xdr:colOff>
      <xdr:row>16</xdr:row>
      <xdr:rowOff>9525</xdr:rowOff>
    </xdr:from>
    <xdr:to>
      <xdr:col>11</xdr:col>
      <xdr:colOff>428625</xdr:colOff>
      <xdr:row>20</xdr:row>
      <xdr:rowOff>38100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5A4B6D-7315-6969-872D-E9E84AA4BC14}"/>
            </a:ext>
          </a:extLst>
        </xdr:cNvPr>
        <xdr:cNvSpPr txBox="1"/>
      </xdr:nvSpPr>
      <xdr:spPr>
        <a:xfrm>
          <a:off x="4752975" y="3057525"/>
          <a:ext cx="238125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Average Length</a:t>
          </a:r>
          <a:r>
            <a:rPr lang="en-US" sz="1600" baseline="0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of Employment  </a:t>
          </a:r>
          <a:r>
            <a:rPr lang="en-US" sz="44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1</xdr:col>
      <xdr:colOff>295276</xdr:colOff>
      <xdr:row>5</xdr:row>
      <xdr:rowOff>152401</xdr:rowOff>
    </xdr:from>
    <xdr:to>
      <xdr:col>2</xdr:col>
      <xdr:colOff>142876</xdr:colOff>
      <xdr:row>7</xdr:row>
      <xdr:rowOff>38101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5358E8-8BCD-62B3-86FF-1B0998078508}"/>
            </a:ext>
          </a:extLst>
        </xdr:cNvPr>
        <xdr:cNvSpPr txBox="1"/>
      </xdr:nvSpPr>
      <xdr:spPr>
        <a:xfrm>
          <a:off x="904876" y="1104901"/>
          <a:ext cx="457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26%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sisiwe\Downloads\Data%20Analysis\9.%20Termination%20rate.csv" TargetMode="External"/><Relationship Id="rId1" Type="http://schemas.openxmlformats.org/officeDocument/2006/relationships/externalLinkPath" Target="/Users/Busisiwe/Downloads/Data%20Analysis/9.%20Termination%20ra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9. Termination rate"/>
    </sheetNames>
    <sheetDataSet>
      <sheetData sheetId="0">
        <row r="4">
          <cell r="A4" t="str">
            <v>Accounting</v>
          </cell>
        </row>
        <row r="5">
          <cell r="A5" t="str">
            <v>Auditing</v>
          </cell>
        </row>
        <row r="6">
          <cell r="A6" t="str">
            <v>Business Development</v>
          </cell>
        </row>
        <row r="7">
          <cell r="A7" t="str">
            <v>Engineering</v>
          </cell>
        </row>
        <row r="8">
          <cell r="A8" t="str">
            <v>Human Resources</v>
          </cell>
        </row>
        <row r="9">
          <cell r="A9" t="str">
            <v>Legal</v>
          </cell>
        </row>
        <row r="10">
          <cell r="A10" t="str">
            <v>Marketing</v>
          </cell>
        </row>
        <row r="11">
          <cell r="A11" t="str">
            <v>Product Management</v>
          </cell>
        </row>
        <row r="12">
          <cell r="A12" t="str">
            <v>Research and Development</v>
          </cell>
        </row>
        <row r="13">
          <cell r="A13" t="str">
            <v>Sales</v>
          </cell>
        </row>
        <row r="14">
          <cell r="A14" t="str">
            <v>Services</v>
          </cell>
        </row>
        <row r="15">
          <cell r="A15" t="str">
            <v>Support</v>
          </cell>
        </row>
        <row r="16">
          <cell r="A16" t="str">
            <v>Training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usisiwe/Downloads/Data%20Analysis/9.%20Termination%20rate.csv" TargetMode="External"/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39.565595717591" createdVersion="8" refreshedVersion="8" minRefreshableVersion="3" recordCount="9" xr:uid="{606FC21D-464D-4DA1-8F6E-99A717C1354A}">
  <cacheSource type="worksheet">
    <worksheetSource ref="G3:I12" sheet="Sheet1"/>
  </cacheSource>
  <cacheFields count="3">
    <cacheField name="Age_Group" numFmtId="0">
      <sharedItems count="3">
        <s v="18-25"/>
        <s v="26-35"/>
        <s v="36-60"/>
      </sharedItems>
    </cacheField>
    <cacheField name="Gender" numFmtId="0">
      <sharedItems count="3">
        <s v="Female"/>
        <s v="Male"/>
        <s v="Non-Conforming"/>
      </sharedItems>
    </cacheField>
    <cacheField name="Count" numFmtId="0">
      <sharedItems containsSemiMixedTypes="0" containsString="0" containsNumber="1" containsInteger="1" minValue="6" maxValue="881" count="9">
        <n v="164"/>
        <n v="176"/>
        <n v="6"/>
        <n v="358"/>
        <n v="445"/>
        <n v="24"/>
        <n v="787"/>
        <n v="881"/>
        <n v="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40.492394907407" createdVersion="8" refreshedVersion="8" minRefreshableVersion="3" recordCount="13" xr:uid="{7FA7DD73-0EC9-4E56-888B-C86000478217}">
  <cacheSource type="worksheet">
    <worksheetSource ref="A1:D14" sheet="9. Termination rate" r:id="rId2"/>
  </cacheSource>
  <cacheFields count="4">
    <cacheField name="department" numFmtId="0">
      <sharedItems count="13">
        <s v="Auditing"/>
        <s v="Research and Development"/>
        <s v="Training"/>
        <s v="Services"/>
        <s v="Legal"/>
        <s v="Accounting"/>
        <s v="Engineering"/>
        <s v="Human Resources"/>
        <s v="Support"/>
        <s v="Product Management"/>
        <s v="Sales"/>
        <s v="Business Development"/>
        <s v="Marketing"/>
      </sharedItems>
    </cacheField>
    <cacheField name="total_count" numFmtId="0">
      <sharedItems containsSemiMixedTypes="0" containsString="0" containsNumber="1" containsInteger="1" minValue="11" maxValue="1040"/>
    </cacheField>
    <cacheField name="terminated_count" numFmtId="0">
      <sharedItems containsSemiMixedTypes="0" containsString="0" containsNumber="1" containsInteger="1" minValue="3" maxValue="124"/>
    </cacheField>
    <cacheField name="termination_rate" numFmtId="0">
      <sharedItems containsSemiMixedTypes="0" containsString="0" containsNumber="1" minValue="7.6899999999999996E-2" maxValue="0.27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39.587482986113" createdVersion="8" refreshedVersion="8" minRefreshableVersion="3" recordCount="3" xr:uid="{B80957BC-9A93-4BA8-8FD0-A9F8C8116A1C}">
  <cacheSource type="worksheet">
    <worksheetSource ref="A3:B6" sheet="Sheet1"/>
  </cacheSource>
  <cacheFields count="2">
    <cacheField name="gender" numFmtId="0">
      <sharedItems count="3">
        <s v="Male"/>
        <s v="Female"/>
        <s v="Non-Conforming"/>
      </sharedItems>
    </cacheField>
    <cacheField name="count" numFmtId="0">
      <sharedItems containsSemiMixedTypes="0" containsString="0" containsNumber="1" containsInteger="1" minValue="81" maxValue="1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39.595031712961" createdVersion="8" refreshedVersion="8" minRefreshableVersion="3" recordCount="7" xr:uid="{B20B4376-C0CC-4B3E-AC62-2B6276104B46}">
  <cacheSource type="worksheet">
    <worksheetSource ref="D3:E10" sheet="Sheet1"/>
  </cacheSource>
  <cacheFields count="2">
    <cacheField name="race" numFmtId="0">
      <sharedItems count="7">
        <s v="White"/>
        <s v="Black or African American"/>
        <s v="Two or More Races"/>
        <s v="Asian"/>
        <s v="Hispanic or Latino"/>
        <s v="American Indian or Alaska Native"/>
        <s v="Native Hawaiian or Other Pacific Islander"/>
      </sharedItems>
    </cacheField>
    <cacheField name="count" numFmtId="0">
      <sharedItems containsSemiMixedTypes="0" containsString="0" containsNumber="1" containsInteger="1" minValue="132" maxValue="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39.603068750002" createdVersion="8" refreshedVersion="8" minRefreshableVersion="3" recordCount="2" xr:uid="{24F49BCD-3F06-432C-8F31-105A4AA3FE7C}">
  <cacheSource type="worksheet">
    <worksheetSource ref="K3:L5" sheet="Sheet1"/>
  </cacheSource>
  <cacheFields count="2">
    <cacheField name="Location" numFmtId="0">
      <sharedItems count="2">
        <s v="Headquarters"/>
        <s v="Remote"/>
      </sharedItems>
    </cacheField>
    <cacheField name="Count" numFmtId="0">
      <sharedItems containsSemiMixedTypes="0" containsString="0" containsNumber="1" containsInteger="1" minValue="753" maxValue="2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39.60544525463" createdVersion="8" refreshedVersion="8" minRefreshableVersion="3" recordCount="38" xr:uid="{3D2CE686-5C91-4B0C-86BB-E547EB419A86}">
  <cacheSource type="worksheet">
    <worksheetSource ref="Q3:S41" sheet="Sheet1"/>
  </cacheSource>
  <cacheFields count="3">
    <cacheField name="Department" numFmtId="0">
      <sharedItems count="13">
        <s v="Accounting"/>
        <s v="Auditing"/>
        <s v="Business Development"/>
        <s v="Engineering"/>
        <s v="Human Resources"/>
        <s v="Legal"/>
        <s v="Marketing"/>
        <s v="Product Management"/>
        <s v="Research and Development"/>
        <s v="Sales"/>
        <s v="Services"/>
        <s v="Support"/>
        <s v="Training"/>
      </sharedItems>
    </cacheField>
    <cacheField name="gender" numFmtId="0">
      <sharedItems count="3">
        <s v="Female"/>
        <s v="Male"/>
        <s v="Non-Conforming"/>
      </sharedItems>
    </cacheField>
    <cacheField name="count" numFmtId="0">
      <sharedItems containsSemiMixedTypes="0" containsString="0" containsNumber="1" containsInteger="1" minValue="1" maxValue="4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39.608261111112" createdVersion="8" refreshedVersion="8" minRefreshableVersion="3" recordCount="166" xr:uid="{8C9542A3-CE74-40EB-A74C-13E791F48418}">
  <cacheSource type="worksheet">
    <worksheetSource ref="U3:V169" sheet="Sheet1"/>
  </cacheSource>
  <cacheFields count="2">
    <cacheField name="jobtitle" numFmtId="0">
      <sharedItems count="166">
        <s v="Web Developer IV"/>
        <s v="Web Developer III"/>
        <s v="Web Developer II"/>
        <s v="Web Developer I"/>
        <s v="Web Designer IV"/>
        <s v="Web Designer I"/>
        <s v="VP Quality Control"/>
        <s v="VP Product Management"/>
        <s v="VP Marketing"/>
        <s v="VP Accounting"/>
        <s v="Training Manager"/>
        <s v="Trainer III"/>
        <s v="Trainer II"/>
        <s v="Trainer I"/>
        <s v="Tax Accountant"/>
        <s v="Systems Administrator IV"/>
        <s v="Systems Administrator III"/>
        <s v="Systems Administrator II"/>
        <s v="Systems Administrator I"/>
        <s v="Support Staff III"/>
        <s v="Support Staff II"/>
        <s v="Support Staff"/>
        <s v="Structural Engineer"/>
        <s v="Structural Analysis Engineer"/>
        <s v="Statistician II"/>
        <s v="Staff Scientist"/>
        <s v="Staff Accountant IV"/>
        <s v="Staff Accountant III"/>
        <s v="Staff Accountant II"/>
        <s v="Staff Accountant I"/>
        <s v="Solutions Engineer Manager"/>
        <s v="Solutions Engineer"/>
        <s v="Software Test Engineer IV"/>
        <s v="Software Test Engineer III"/>
        <s v="Software Test Engineer II"/>
        <s v="Software Test Engineer I"/>
        <s v="Software Engineer IV"/>
        <s v="Software Engineer III"/>
        <s v="Software Engineer II"/>
        <s v="Software Engineer I"/>
        <s v="Software Consultant"/>
        <s v="Service Tech III"/>
        <s v="Service Tech II"/>
        <s v="Service Tech"/>
        <s v="Service Manager"/>
        <s v="Service Coordinator"/>
        <s v="Senior Trainer"/>
        <s v="Senior Sales Associate"/>
        <s v="Senior Recruiter"/>
        <s v="Senior Quality Engineer"/>
        <s v="Senior Financial Analyst"/>
        <s v="Senior Editor"/>
        <s v="Senior Developer"/>
        <s v="Senior Cost Accountant"/>
        <s v="Senior Attorney"/>
        <s v="Research Associate"/>
        <s v="Research Assistant IV"/>
        <s v="Research Assistant III"/>
        <s v="Research Assistant II"/>
        <s v="Research Assistant I"/>
        <s v="Research Assistant"/>
        <s v="Relationshiop Manager"/>
        <s v="Recruiting Manager"/>
        <s v="Recruiter"/>
        <s v="Quality Engineer"/>
        <s v="Quality Control Specialist"/>
        <s v="Project Manager"/>
        <s v="Programmer IV"/>
        <s v="Programmer III"/>
        <s v="Programmer II"/>
        <s v="Programmer I"/>
        <s v="Programmer Analyst IV"/>
        <s v="Programmer Analyst III"/>
        <s v="Programmer Analyst II"/>
        <s v="Programmer Analyst I"/>
        <s v="Product Engineer"/>
        <s v="Pre-Sales Consultant"/>
        <s v="Payment Adjustment Coordinator"/>
        <s v="Paralegal"/>
        <s v="Operator"/>
        <s v="Media Manager II"/>
        <s v="Media Manager I"/>
        <s v="Mechanical Systems Engineer"/>
        <s v="Marketing Manager"/>
        <s v="Marketing Assistant"/>
        <s v="Librarian"/>
        <s v="Legal Assistant"/>
        <s v="Junior Trainer"/>
        <s v="Internal Auditor"/>
        <s v="Information Systems Manager"/>
        <s v="Human Resources Manager"/>
        <s v="Human Resources Assistant IV"/>
        <s v="Human Resources Assistant III"/>
        <s v="Human Resources Assistant II"/>
        <s v="Human Resources Assistant I"/>
        <s v="Human Resources Analyst II"/>
        <s v="Human Resources Analyst"/>
        <s v="HR Manager"/>
        <s v="Help Desk Technician"/>
        <s v="Help Desk Operator"/>
        <s v="Graphic Designer"/>
        <s v="General Manager"/>
        <s v="Financial Analyst"/>
        <s v="Financial Advisor"/>
        <s v="Executive Assistant"/>
        <s v="Engineer III"/>
        <s v="Engineer II"/>
        <s v="Engineer I"/>
        <s v="Electrical Engineer"/>
        <s v="Editor"/>
        <s v="Developer IV"/>
        <s v="Developer III"/>
        <s v="Developer II"/>
        <s v="Developer I"/>
        <s v="Desktop Support Technician"/>
        <s v="Design Engineer"/>
        <s v="Database Administrator IV"/>
        <s v="Database Administrator III"/>
        <s v="Database Administrator II"/>
        <s v="Database Administrator I"/>
        <s v="Data Visualization Specialist"/>
        <s v="Data Coordiator"/>
        <s v="Customer Success Manager"/>
        <s v="Cost Accountant"/>
        <s v="Content Developer III"/>
        <s v="Content Developer II"/>
        <s v="Content Developer"/>
        <s v="Computer Systems Analyst IV"/>
        <s v="Computer Systems Analyst III"/>
        <s v="Computer Systems Analyst II"/>
        <s v="Computer Systems Analyst I"/>
        <s v="Compensation Analyst"/>
        <s v="Community Outreach Specialist"/>
        <s v="Chief Design Engineer"/>
        <s v="Business Systems Development Analyst"/>
        <s v="Business Development Manager"/>
        <s v="Business Analyst"/>
        <s v="Budget/Accounting Analyst IV"/>
        <s v="Budget/Accounting Analyst III"/>
        <s v="Budget/Accounting Analyst II"/>
        <s v="Budget/Accounting Analyst I"/>
        <s v="Automation Specialist IV"/>
        <s v="Automation Specialist III"/>
        <s v="Automation Specialist II"/>
        <s v="Automation Specialist I"/>
        <s v="Attorney"/>
        <s v="Assistant Trainer"/>
        <s v="Assistant Manager"/>
        <s v="Analyst Programmer"/>
        <s v="Analog Circuit Design manager"/>
        <s v="Administrative Officer"/>
        <s v="Administrative Assistant III"/>
        <s v="Administrative Assistant II"/>
        <s v="Administrative Assistant I"/>
        <s v="Administrative Assistant"/>
        <s v="Actuary"/>
        <s v="Accounting Assistant IV"/>
        <s v="Accounting Assistant III"/>
        <s v="Accounting Assistant II"/>
        <s v="Accounting Assistant I"/>
        <s v="Accountant IV"/>
        <s v="Accountant III"/>
        <s v="Accountant II"/>
        <s v="Accountant I"/>
        <s v="Account Manager"/>
        <s v="Account Executive"/>
      </sharedItems>
    </cacheField>
    <cacheField name="count" numFmtId="0">
      <sharedItems containsSemiMixedTypes="0" containsString="0" containsNumber="1" containsInteger="1" minValue="1" maxValue="107" count="49">
        <n v="8"/>
        <n v="16"/>
        <n v="13"/>
        <n v="2"/>
        <n v="7"/>
        <n v="4"/>
        <n v="29"/>
        <n v="25"/>
        <n v="27"/>
        <n v="28"/>
        <n v="42"/>
        <n v="11"/>
        <n v="54"/>
        <n v="5"/>
        <n v="6"/>
        <n v="15"/>
        <n v="35"/>
        <n v="1"/>
        <n v="12"/>
        <n v="10"/>
        <n v="66"/>
        <n v="33"/>
        <n v="21"/>
        <n v="59"/>
        <n v="47"/>
        <n v="43"/>
        <n v="49"/>
        <n v="46"/>
        <n v="41"/>
        <n v="32"/>
        <n v="19"/>
        <n v="18"/>
        <n v="107"/>
        <n v="72"/>
        <n v="3"/>
        <n v="17"/>
        <n v="9"/>
        <n v="24"/>
        <n v="60"/>
        <n v="61"/>
        <n v="34"/>
        <n v="37"/>
        <n v="50"/>
        <n v="56"/>
        <n v="38"/>
        <n v="95"/>
        <n v="39"/>
        <n v="23"/>
        <n v="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39.612108912035" createdVersion="8" refreshedVersion="8" minRefreshableVersion="3" recordCount="7" xr:uid="{784EF830-06A8-4EC6-89EF-C9AE77A7DBD0}">
  <cacheSource type="worksheet">
    <worksheetSource ref="AD3:AE10" sheet="Sheet1"/>
  </cacheSource>
  <cacheFields count="2">
    <cacheField name="location_state" numFmtId="0">
      <sharedItems count="7">
        <s v="Ohio"/>
        <s v="Pennsylvania"/>
        <s v="Illinois"/>
        <s v="Michigan"/>
        <s v="Indiana"/>
        <s v="Kentucky"/>
        <s v="Wisconsin"/>
      </sharedItems>
    </cacheField>
    <cacheField name="count" numFmtId="0">
      <sharedItems containsSemiMixedTypes="0" containsString="0" containsNumber="1" containsInteger="1" minValue="61" maxValue="23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39.613309837965" createdVersion="8" refreshedVersion="8" minRefreshableVersion="3" recordCount="21" xr:uid="{E5FAA68B-88B0-405A-BC40-79F0F356908F}">
  <cacheSource type="worksheet">
    <worksheetSource ref="AG3:AK24" sheet="Sheet1"/>
  </cacheSource>
  <cacheFields count="5"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hires" numFmtId="0">
      <sharedItems containsSemiMixedTypes="0" containsString="0" containsNumber="1" containsInteger="1" minValue="39" maxValue="201" count="13">
        <n v="39"/>
        <n v="201"/>
        <n v="170"/>
        <n v="184"/>
        <n v="177"/>
        <n v="173"/>
        <n v="169"/>
        <n v="172"/>
        <n v="167"/>
        <n v="168"/>
        <n v="193"/>
        <n v="150"/>
        <n v="156"/>
      </sharedItems>
    </cacheField>
    <cacheField name="terminations" numFmtId="0">
      <sharedItems containsSemiMixedTypes="0" containsString="0" containsNumber="1" containsInteger="1" minValue="3" maxValue="46"/>
    </cacheField>
    <cacheField name="net_change" numFmtId="0">
      <sharedItems containsSemiMixedTypes="0" containsString="0" containsNumber="1" containsInteger="1" minValue="36" maxValue="180"/>
    </cacheField>
    <cacheField name="net_change_percentage" numFmtId="0">
      <sharedItems containsSemiMixedTypes="0" containsString="0" containsNumber="1" minValue="77.11" maxValue="97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isiwe" refreshedDate="45539.618297569446" createdVersion="8" refreshedVersion="8" minRefreshableVersion="3" recordCount="13" xr:uid="{0ED605EA-CE93-49B2-94D6-74EA84EF9E1F}">
  <cacheSource type="worksheet">
    <worksheetSource ref="AN3:AO16" sheet="Sheet1"/>
  </cacheSource>
  <cacheFields count="2">
    <cacheField name="department" numFmtId="0">
      <sharedItems count="13">
        <s v="Engineering"/>
        <s v="Services"/>
        <s v="Human Resources"/>
        <s v="Business Development"/>
        <s v="Sales"/>
        <s v="Support"/>
        <s v="Auditing"/>
        <s v="Training"/>
        <s v="Accounting"/>
        <s v="Research and Development"/>
        <s v="Product Management"/>
        <s v="Legal"/>
        <s v="Marketing"/>
      </sharedItems>
    </cacheField>
    <cacheField name="avg_tenure" numFmtId="0">
      <sharedItems containsSemiMixedTypes="0" containsString="0" containsNumber="1" containsInteger="1" minValue="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  <r>
    <x v="2"/>
    <x v="0"/>
    <x v="6"/>
  </r>
  <r>
    <x v="2"/>
    <x v="1"/>
    <x v="7"/>
  </r>
  <r>
    <x v="2"/>
    <x v="2"/>
    <x v="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1"/>
    <n v="3"/>
    <n v="0.2727"/>
  </r>
  <r>
    <x v="1"/>
    <n v="163"/>
    <n v="29"/>
    <n v="0.1779"/>
  </r>
  <r>
    <x v="2"/>
    <n v="291"/>
    <n v="45"/>
    <n v="0.15459999999999999"/>
  </r>
  <r>
    <x v="3"/>
    <n v="277"/>
    <n v="41"/>
    <n v="0.14799999999999999"/>
  </r>
  <r>
    <x v="4"/>
    <n v="55"/>
    <n v="7"/>
    <n v="0.1273"/>
  </r>
  <r>
    <x v="5"/>
    <n v="531"/>
    <n v="66"/>
    <n v="0.12429999999999999"/>
  </r>
  <r>
    <x v="6"/>
    <n v="1040"/>
    <n v="124"/>
    <n v="0.1192"/>
  </r>
  <r>
    <x v="7"/>
    <n v="287"/>
    <n v="34"/>
    <n v="0.11849999999999999"/>
  </r>
  <r>
    <x v="8"/>
    <n v="157"/>
    <n v="18"/>
    <n v="0.11459999999999999"/>
  </r>
  <r>
    <x v="9"/>
    <n v="118"/>
    <n v="13"/>
    <n v="0.11020000000000001"/>
  </r>
  <r>
    <x v="10"/>
    <n v="264"/>
    <n v="27"/>
    <n v="0.1023"/>
  </r>
  <r>
    <x v="11"/>
    <n v="276"/>
    <n v="27"/>
    <n v="9.7799999999999998E-2"/>
  </r>
  <r>
    <x v="12"/>
    <n v="65"/>
    <n v="5"/>
    <n v="7.6899999999999996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502"/>
  </r>
  <r>
    <x v="1"/>
    <n v="1309"/>
  </r>
  <r>
    <x v="2"/>
    <n v="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841"/>
  </r>
  <r>
    <x v="1"/>
    <n v="473"/>
  </r>
  <r>
    <x v="2"/>
    <n v="460"/>
  </r>
  <r>
    <x v="3"/>
    <n v="447"/>
  </r>
  <r>
    <x v="4"/>
    <n v="353"/>
  </r>
  <r>
    <x v="5"/>
    <n v="186"/>
  </r>
  <r>
    <x v="6"/>
    <n v="1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139"/>
  </r>
  <r>
    <x v="1"/>
    <n v="75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n v="197"/>
  </r>
  <r>
    <x v="0"/>
    <x v="1"/>
    <n v="219"/>
  </r>
  <r>
    <x v="0"/>
    <x v="2"/>
    <n v="9"/>
  </r>
  <r>
    <x v="1"/>
    <x v="0"/>
    <n v="3"/>
  </r>
  <r>
    <x v="1"/>
    <x v="1"/>
    <n v="4"/>
  </r>
  <r>
    <x v="2"/>
    <x v="0"/>
    <n v="96"/>
  </r>
  <r>
    <x v="2"/>
    <x v="1"/>
    <n v="129"/>
  </r>
  <r>
    <x v="2"/>
    <x v="2"/>
    <n v="10"/>
  </r>
  <r>
    <x v="3"/>
    <x v="0"/>
    <n v="396"/>
  </r>
  <r>
    <x v="3"/>
    <x v="1"/>
    <n v="441"/>
  </r>
  <r>
    <x v="3"/>
    <x v="2"/>
    <n v="27"/>
  </r>
  <r>
    <x v="4"/>
    <x v="0"/>
    <n v="109"/>
  </r>
  <r>
    <x v="4"/>
    <x v="1"/>
    <n v="120"/>
  </r>
  <r>
    <x v="4"/>
    <x v="2"/>
    <n v="4"/>
  </r>
  <r>
    <x v="5"/>
    <x v="0"/>
    <n v="21"/>
  </r>
  <r>
    <x v="5"/>
    <x v="1"/>
    <n v="23"/>
  </r>
  <r>
    <x v="5"/>
    <x v="2"/>
    <n v="1"/>
  </r>
  <r>
    <x v="6"/>
    <x v="0"/>
    <n v="30"/>
  </r>
  <r>
    <x v="6"/>
    <x v="1"/>
    <n v="29"/>
  </r>
  <r>
    <x v="6"/>
    <x v="2"/>
    <n v="1"/>
  </r>
  <r>
    <x v="7"/>
    <x v="0"/>
    <n v="44"/>
  </r>
  <r>
    <x v="7"/>
    <x v="1"/>
    <n v="54"/>
  </r>
  <r>
    <x v="7"/>
    <x v="2"/>
    <n v="2"/>
  </r>
  <r>
    <x v="8"/>
    <x v="0"/>
    <n v="58"/>
  </r>
  <r>
    <x v="8"/>
    <x v="1"/>
    <n v="61"/>
  </r>
  <r>
    <x v="8"/>
    <x v="2"/>
    <n v="3"/>
  </r>
  <r>
    <x v="9"/>
    <x v="0"/>
    <n v="96"/>
  </r>
  <r>
    <x v="9"/>
    <x v="1"/>
    <n v="119"/>
  </r>
  <r>
    <x v="9"/>
    <x v="2"/>
    <n v="8"/>
  </r>
  <r>
    <x v="10"/>
    <x v="0"/>
    <n v="105"/>
  </r>
  <r>
    <x v="10"/>
    <x v="1"/>
    <n v="112"/>
  </r>
  <r>
    <x v="10"/>
    <x v="2"/>
    <n v="4"/>
  </r>
  <r>
    <x v="11"/>
    <x v="0"/>
    <n v="57"/>
  </r>
  <r>
    <x v="11"/>
    <x v="1"/>
    <n v="65"/>
  </r>
  <r>
    <x v="11"/>
    <x v="2"/>
    <n v="4"/>
  </r>
  <r>
    <x v="12"/>
    <x v="0"/>
    <n v="97"/>
  </r>
  <r>
    <x v="12"/>
    <x v="1"/>
    <n v="126"/>
  </r>
  <r>
    <x v="12"/>
    <x v="2"/>
    <n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</r>
  <r>
    <x v="1"/>
    <x v="1"/>
  </r>
  <r>
    <x v="2"/>
    <x v="2"/>
  </r>
  <r>
    <x v="3"/>
    <x v="1"/>
  </r>
  <r>
    <x v="4"/>
    <x v="3"/>
  </r>
  <r>
    <x v="5"/>
    <x v="4"/>
  </r>
  <r>
    <x v="6"/>
    <x v="5"/>
  </r>
  <r>
    <x v="7"/>
    <x v="0"/>
  </r>
  <r>
    <x v="8"/>
    <x v="4"/>
  </r>
  <r>
    <x v="9"/>
    <x v="4"/>
  </r>
  <r>
    <x v="10"/>
    <x v="6"/>
  </r>
  <r>
    <x v="11"/>
    <x v="7"/>
  </r>
  <r>
    <x v="12"/>
    <x v="8"/>
  </r>
  <r>
    <x v="13"/>
    <x v="9"/>
  </r>
  <r>
    <x v="14"/>
    <x v="10"/>
  </r>
  <r>
    <x v="15"/>
    <x v="0"/>
  </r>
  <r>
    <x v="16"/>
    <x v="11"/>
  </r>
  <r>
    <x v="17"/>
    <x v="0"/>
  </r>
  <r>
    <x v="18"/>
    <x v="12"/>
  </r>
  <r>
    <x v="19"/>
    <x v="13"/>
  </r>
  <r>
    <x v="20"/>
    <x v="14"/>
  </r>
  <r>
    <x v="21"/>
    <x v="15"/>
  </r>
  <r>
    <x v="22"/>
    <x v="16"/>
  </r>
  <r>
    <x v="23"/>
    <x v="0"/>
  </r>
  <r>
    <x v="24"/>
    <x v="5"/>
  </r>
  <r>
    <x v="25"/>
    <x v="17"/>
  </r>
  <r>
    <x v="26"/>
    <x v="18"/>
  </r>
  <r>
    <x v="27"/>
    <x v="19"/>
  </r>
  <r>
    <x v="28"/>
    <x v="18"/>
  </r>
  <r>
    <x v="29"/>
    <x v="20"/>
  </r>
  <r>
    <x v="30"/>
    <x v="21"/>
  </r>
  <r>
    <x v="31"/>
    <x v="22"/>
  </r>
  <r>
    <x v="32"/>
    <x v="2"/>
  </r>
  <r>
    <x v="33"/>
    <x v="4"/>
  </r>
  <r>
    <x v="34"/>
    <x v="18"/>
  </r>
  <r>
    <x v="35"/>
    <x v="13"/>
  </r>
  <r>
    <x v="36"/>
    <x v="0"/>
  </r>
  <r>
    <x v="37"/>
    <x v="11"/>
  </r>
  <r>
    <x v="38"/>
    <x v="18"/>
  </r>
  <r>
    <x v="39"/>
    <x v="23"/>
  </r>
  <r>
    <x v="40"/>
    <x v="24"/>
  </r>
  <r>
    <x v="41"/>
    <x v="25"/>
  </r>
  <r>
    <x v="42"/>
    <x v="26"/>
  </r>
  <r>
    <x v="43"/>
    <x v="27"/>
  </r>
  <r>
    <x v="44"/>
    <x v="28"/>
  </r>
  <r>
    <x v="45"/>
    <x v="16"/>
  </r>
  <r>
    <x v="46"/>
    <x v="9"/>
  </r>
  <r>
    <x v="47"/>
    <x v="3"/>
  </r>
  <r>
    <x v="48"/>
    <x v="29"/>
  </r>
  <r>
    <x v="49"/>
    <x v="30"/>
  </r>
  <r>
    <x v="50"/>
    <x v="0"/>
  </r>
  <r>
    <x v="51"/>
    <x v="31"/>
  </r>
  <r>
    <x v="52"/>
    <x v="10"/>
  </r>
  <r>
    <x v="53"/>
    <x v="21"/>
  </r>
  <r>
    <x v="54"/>
    <x v="4"/>
  </r>
  <r>
    <x v="55"/>
    <x v="8"/>
  </r>
  <r>
    <x v="56"/>
    <x v="3"/>
  </r>
  <r>
    <x v="57"/>
    <x v="5"/>
  </r>
  <r>
    <x v="58"/>
    <x v="32"/>
  </r>
  <r>
    <x v="59"/>
    <x v="33"/>
  </r>
  <r>
    <x v="60"/>
    <x v="5"/>
  </r>
  <r>
    <x v="61"/>
    <x v="8"/>
  </r>
  <r>
    <x v="62"/>
    <x v="34"/>
  </r>
  <r>
    <x v="63"/>
    <x v="7"/>
  </r>
  <r>
    <x v="64"/>
    <x v="18"/>
  </r>
  <r>
    <x v="65"/>
    <x v="35"/>
  </r>
  <r>
    <x v="66"/>
    <x v="24"/>
  </r>
  <r>
    <x v="67"/>
    <x v="36"/>
  </r>
  <r>
    <x v="68"/>
    <x v="30"/>
  </r>
  <r>
    <x v="69"/>
    <x v="2"/>
  </r>
  <r>
    <x v="70"/>
    <x v="18"/>
  </r>
  <r>
    <x v="71"/>
    <x v="36"/>
  </r>
  <r>
    <x v="72"/>
    <x v="2"/>
  </r>
  <r>
    <x v="73"/>
    <x v="2"/>
  </r>
  <r>
    <x v="74"/>
    <x v="31"/>
  </r>
  <r>
    <x v="75"/>
    <x v="11"/>
  </r>
  <r>
    <x v="76"/>
    <x v="6"/>
  </r>
  <r>
    <x v="77"/>
    <x v="17"/>
  </r>
  <r>
    <x v="78"/>
    <x v="0"/>
  </r>
  <r>
    <x v="79"/>
    <x v="7"/>
  </r>
  <r>
    <x v="80"/>
    <x v="4"/>
  </r>
  <r>
    <x v="81"/>
    <x v="15"/>
  </r>
  <r>
    <x v="82"/>
    <x v="3"/>
  </r>
  <r>
    <x v="83"/>
    <x v="17"/>
  </r>
  <r>
    <x v="84"/>
    <x v="3"/>
  </r>
  <r>
    <x v="85"/>
    <x v="34"/>
  </r>
  <r>
    <x v="86"/>
    <x v="3"/>
  </r>
  <r>
    <x v="87"/>
    <x v="37"/>
  </r>
  <r>
    <x v="88"/>
    <x v="4"/>
  </r>
  <r>
    <x v="89"/>
    <x v="14"/>
  </r>
  <r>
    <x v="90"/>
    <x v="4"/>
  </r>
  <r>
    <x v="91"/>
    <x v="17"/>
  </r>
  <r>
    <x v="92"/>
    <x v="3"/>
  </r>
  <r>
    <x v="93"/>
    <x v="34"/>
  </r>
  <r>
    <x v="94"/>
    <x v="3"/>
  </r>
  <r>
    <x v="95"/>
    <x v="38"/>
  </r>
  <r>
    <x v="96"/>
    <x v="39"/>
  </r>
  <r>
    <x v="97"/>
    <x v="40"/>
  </r>
  <r>
    <x v="98"/>
    <x v="41"/>
  </r>
  <r>
    <x v="99"/>
    <x v="11"/>
  </r>
  <r>
    <x v="100"/>
    <x v="17"/>
  </r>
  <r>
    <x v="101"/>
    <x v="13"/>
  </r>
  <r>
    <x v="102"/>
    <x v="4"/>
  </r>
  <r>
    <x v="103"/>
    <x v="3"/>
  </r>
  <r>
    <x v="104"/>
    <x v="5"/>
  </r>
  <r>
    <x v="105"/>
    <x v="3"/>
  </r>
  <r>
    <x v="106"/>
    <x v="17"/>
  </r>
  <r>
    <x v="107"/>
    <x v="17"/>
  </r>
  <r>
    <x v="108"/>
    <x v="5"/>
  </r>
  <r>
    <x v="109"/>
    <x v="36"/>
  </r>
  <r>
    <x v="110"/>
    <x v="0"/>
  </r>
  <r>
    <x v="111"/>
    <x v="4"/>
  </r>
  <r>
    <x v="112"/>
    <x v="2"/>
  </r>
  <r>
    <x v="113"/>
    <x v="19"/>
  </r>
  <r>
    <x v="114"/>
    <x v="42"/>
  </r>
  <r>
    <x v="115"/>
    <x v="4"/>
  </r>
  <r>
    <x v="116"/>
    <x v="15"/>
  </r>
  <r>
    <x v="117"/>
    <x v="0"/>
  </r>
  <r>
    <x v="118"/>
    <x v="0"/>
  </r>
  <r>
    <x v="119"/>
    <x v="36"/>
  </r>
  <r>
    <x v="120"/>
    <x v="43"/>
  </r>
  <r>
    <x v="121"/>
    <x v="10"/>
  </r>
  <r>
    <x v="122"/>
    <x v="30"/>
  </r>
  <r>
    <x v="123"/>
    <x v="25"/>
  </r>
  <r>
    <x v="124"/>
    <x v="4"/>
  </r>
  <r>
    <x v="125"/>
    <x v="14"/>
  </r>
  <r>
    <x v="126"/>
    <x v="14"/>
  </r>
  <r>
    <x v="127"/>
    <x v="36"/>
  </r>
  <r>
    <x v="128"/>
    <x v="11"/>
  </r>
  <r>
    <x v="129"/>
    <x v="31"/>
  </r>
  <r>
    <x v="130"/>
    <x v="0"/>
  </r>
  <r>
    <x v="131"/>
    <x v="4"/>
  </r>
  <r>
    <x v="132"/>
    <x v="13"/>
  </r>
  <r>
    <x v="133"/>
    <x v="11"/>
  </r>
  <r>
    <x v="134"/>
    <x v="44"/>
  </r>
  <r>
    <x v="135"/>
    <x v="3"/>
  </r>
  <r>
    <x v="136"/>
    <x v="45"/>
  </r>
  <r>
    <x v="137"/>
    <x v="8"/>
  </r>
  <r>
    <x v="138"/>
    <x v="30"/>
  </r>
  <r>
    <x v="139"/>
    <x v="30"/>
  </r>
  <r>
    <x v="140"/>
    <x v="35"/>
  </r>
  <r>
    <x v="141"/>
    <x v="17"/>
  </r>
  <r>
    <x v="142"/>
    <x v="34"/>
  </r>
  <r>
    <x v="143"/>
    <x v="3"/>
  </r>
  <r>
    <x v="144"/>
    <x v="13"/>
  </r>
  <r>
    <x v="145"/>
    <x v="36"/>
  </r>
  <r>
    <x v="146"/>
    <x v="1"/>
  </r>
  <r>
    <x v="147"/>
    <x v="4"/>
  </r>
  <r>
    <x v="148"/>
    <x v="46"/>
  </r>
  <r>
    <x v="149"/>
    <x v="34"/>
  </r>
  <r>
    <x v="150"/>
    <x v="13"/>
  </r>
  <r>
    <x v="151"/>
    <x v="17"/>
  </r>
  <r>
    <x v="152"/>
    <x v="0"/>
  </r>
  <r>
    <x v="153"/>
    <x v="47"/>
  </r>
  <r>
    <x v="154"/>
    <x v="0"/>
  </r>
  <r>
    <x v="155"/>
    <x v="34"/>
  </r>
  <r>
    <x v="156"/>
    <x v="0"/>
  </r>
  <r>
    <x v="157"/>
    <x v="19"/>
  </r>
  <r>
    <x v="158"/>
    <x v="11"/>
  </r>
  <r>
    <x v="159"/>
    <x v="31"/>
  </r>
  <r>
    <x v="160"/>
    <x v="36"/>
  </r>
  <r>
    <x v="161"/>
    <x v="18"/>
  </r>
  <r>
    <x v="162"/>
    <x v="15"/>
  </r>
  <r>
    <x v="163"/>
    <x v="36"/>
  </r>
  <r>
    <x v="164"/>
    <x v="16"/>
  </r>
  <r>
    <x v="165"/>
    <x v="4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314"/>
  </r>
  <r>
    <x v="1"/>
    <n v="151"/>
  </r>
  <r>
    <x v="2"/>
    <n v="122"/>
  </r>
  <r>
    <x v="3"/>
    <n v="98"/>
  </r>
  <r>
    <x v="4"/>
    <n v="81"/>
  </r>
  <r>
    <x v="5"/>
    <n v="65"/>
  </r>
  <r>
    <x v="6"/>
    <n v="6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3"/>
    <n v="36"/>
    <n v="92.31"/>
  </r>
  <r>
    <x v="1"/>
    <x v="1"/>
    <n v="29"/>
    <n v="172"/>
    <n v="85.57"/>
  </r>
  <r>
    <x v="2"/>
    <x v="2"/>
    <n v="25"/>
    <n v="145"/>
    <n v="85.29"/>
  </r>
  <r>
    <x v="3"/>
    <x v="1"/>
    <n v="46"/>
    <n v="155"/>
    <n v="77.11"/>
  </r>
  <r>
    <x v="4"/>
    <x v="3"/>
    <n v="33"/>
    <n v="151"/>
    <n v="82.07"/>
  </r>
  <r>
    <x v="5"/>
    <x v="3"/>
    <n v="39"/>
    <n v="145"/>
    <n v="78.8"/>
  </r>
  <r>
    <x v="6"/>
    <x v="4"/>
    <n v="39"/>
    <n v="138"/>
    <n v="77.97"/>
  </r>
  <r>
    <x v="7"/>
    <x v="5"/>
    <n v="19"/>
    <n v="154"/>
    <n v="89.02"/>
  </r>
  <r>
    <x v="8"/>
    <x v="3"/>
    <n v="24"/>
    <n v="160"/>
    <n v="86.96"/>
  </r>
  <r>
    <x v="9"/>
    <x v="6"/>
    <n v="27"/>
    <n v="142"/>
    <n v="84.02"/>
  </r>
  <r>
    <x v="10"/>
    <x v="7"/>
    <n v="22"/>
    <n v="150"/>
    <n v="87.21"/>
  </r>
  <r>
    <x v="11"/>
    <x v="5"/>
    <n v="27"/>
    <n v="146"/>
    <n v="84.39"/>
  </r>
  <r>
    <x v="12"/>
    <x v="7"/>
    <n v="21"/>
    <n v="151"/>
    <n v="87.79"/>
  </r>
  <r>
    <x v="13"/>
    <x v="8"/>
    <n v="12"/>
    <n v="155"/>
    <n v="92.81"/>
  </r>
  <r>
    <x v="14"/>
    <x v="9"/>
    <n v="15"/>
    <n v="153"/>
    <n v="91.07"/>
  </r>
  <r>
    <x v="15"/>
    <x v="8"/>
    <n v="14"/>
    <n v="153"/>
    <n v="91.62"/>
  </r>
  <r>
    <x v="16"/>
    <x v="10"/>
    <n v="13"/>
    <n v="180"/>
    <n v="93.26"/>
  </r>
  <r>
    <x v="17"/>
    <x v="11"/>
    <n v="11"/>
    <n v="139"/>
    <n v="92.67"/>
  </r>
  <r>
    <x v="18"/>
    <x v="9"/>
    <n v="10"/>
    <n v="158"/>
    <n v="94.05"/>
  </r>
  <r>
    <x v="19"/>
    <x v="12"/>
    <n v="5"/>
    <n v="151"/>
    <n v="96.79"/>
  </r>
  <r>
    <x v="20"/>
    <x v="8"/>
    <n v="5"/>
    <n v="162"/>
    <n v="97.0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7"/>
  </r>
  <r>
    <x v="1"/>
    <n v="8"/>
  </r>
  <r>
    <x v="2"/>
    <n v="8"/>
  </r>
  <r>
    <x v="3"/>
    <n v="9"/>
  </r>
  <r>
    <x v="4"/>
    <n v="8"/>
  </r>
  <r>
    <x v="5"/>
    <n v="6"/>
  </r>
  <r>
    <x v="6"/>
    <n v="10"/>
  </r>
  <r>
    <x v="7"/>
    <n v="8"/>
  </r>
  <r>
    <x v="8"/>
    <n v="8"/>
  </r>
  <r>
    <x v="9"/>
    <n v="8"/>
  </r>
  <r>
    <x v="10"/>
    <n v="5"/>
  </r>
  <r>
    <x v="11"/>
    <n v="7"/>
  </r>
  <r>
    <x v="1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EA6C8-6693-4588-A33F-6ADE72F90966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:J28" firstHeaderRow="0" firstDataRow="1" firstDataCol="1"/>
  <pivotFields count="4">
    <pivotField axis="axisRow" showAll="0">
      <items count="14">
        <item x="5"/>
        <item x="0"/>
        <item x="11"/>
        <item x="6"/>
        <item x="7"/>
        <item x="4"/>
        <item x="12"/>
        <item x="9"/>
        <item x="1"/>
        <item x="10"/>
        <item x="3"/>
        <item x="8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count" fld="1" baseField="0" baseItem="0"/>
    <dataField name="Sum of terminated_count" fld="2" baseField="0" baseItem="0"/>
    <dataField name="Sum of termination_r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17CA2-F744-47DE-9802-47980054C09F}" name="PivotTable2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4:X171" firstHeaderRow="1" firstDataRow="1" firstDataCol="1"/>
  <pivotFields count="2">
    <pivotField axis="axisRow" showAll="0">
      <items count="167"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50">
        <item x="17"/>
        <item x="3"/>
        <item x="34"/>
        <item x="5"/>
        <item x="13"/>
        <item x="14"/>
        <item x="4"/>
        <item x="0"/>
        <item x="36"/>
        <item x="19"/>
        <item x="11"/>
        <item x="18"/>
        <item x="2"/>
        <item x="15"/>
        <item x="1"/>
        <item x="35"/>
        <item x="31"/>
        <item x="30"/>
        <item x="22"/>
        <item x="47"/>
        <item x="37"/>
        <item x="7"/>
        <item x="8"/>
        <item x="9"/>
        <item x="6"/>
        <item x="29"/>
        <item x="21"/>
        <item x="40"/>
        <item x="16"/>
        <item x="41"/>
        <item x="44"/>
        <item x="46"/>
        <item x="28"/>
        <item x="10"/>
        <item x="25"/>
        <item x="27"/>
        <item x="24"/>
        <item x="26"/>
        <item x="42"/>
        <item x="12"/>
        <item x="43"/>
        <item x="48"/>
        <item x="23"/>
        <item x="38"/>
        <item x="39"/>
        <item x="20"/>
        <item x="33"/>
        <item x="45"/>
        <item x="32"/>
        <item t="default"/>
      </items>
    </pivotField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B7615-A891-4C20-B0C5-2CC1EEA750BC}" name="PivotTable4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O9:AP23" firstHeaderRow="1" firstDataRow="1" firstDataCol="1"/>
  <pivotFields count="2">
    <pivotField axis="axisRow" showAll="0">
      <items count="14">
        <item x="8"/>
        <item x="6"/>
        <item x="3"/>
        <item x="0"/>
        <item x="2"/>
        <item x="11"/>
        <item x="12"/>
        <item x="10"/>
        <item x="9"/>
        <item x="4"/>
        <item x="1"/>
        <item x="5"/>
        <item x="7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vg_tenu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EDF66-290D-4A98-8A84-A51A1D6B0203}" name="PivotTable3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I4:AM26" firstHeaderRow="0" firstDataRow="1" firstDataCol="1"/>
  <pivotFields count="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14">
        <item x="0"/>
        <item x="11"/>
        <item x="12"/>
        <item x="8"/>
        <item x="9"/>
        <item x="6"/>
        <item x="2"/>
        <item x="7"/>
        <item x="5"/>
        <item x="4"/>
        <item x="3"/>
        <item x="1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ires" fld="1" baseField="0" baseItem="0"/>
    <dataField name="Sum of terminations" fld="2" baseField="0" baseItem="0"/>
    <dataField name="Sum of net_change" fld="3" baseField="0" baseItem="0"/>
    <dataField name="Sum of net_change_percentage" fld="4" baseField="0" baseItem="0"/>
  </dataFields>
  <chartFormats count="16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80979-DC2A-4D7C-A48A-49E4594B47A4}" name="PivotTable19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H4:L9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>
      <items count="10">
        <item x="2"/>
        <item x="5"/>
        <item x="8"/>
        <item x="0"/>
        <item x="1"/>
        <item x="3"/>
        <item x="4"/>
        <item x="6"/>
        <item x="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3"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360FA-BD8F-444B-B5C4-B4EB68C1CCE4}" name="PivotTable2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Q4:U19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B1540-9DFA-4629-B791-1867F3D5266A}" name="PivotTable3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6:AB14" firstHeaderRow="1" firstDataRow="1" firstDataCol="1"/>
  <pivotFields count="2">
    <pivotField axis="axisRow" showAll="0">
      <items count="8">
        <item x="2"/>
        <item x="4"/>
        <item x="5"/>
        <item x="3"/>
        <item x="0"/>
        <item x="1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AC5EF-1C61-4A01-8F9E-A32C9F621E7D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3:E11" firstHeaderRow="1" firstDataRow="1" firstDataCol="1"/>
  <pivotFields count="2">
    <pivotField axis="axisRow" showAll="0">
      <items count="8">
        <item x="5"/>
        <item x="3"/>
        <item x="1"/>
        <item x="4"/>
        <item x="6"/>
        <item x="2"/>
        <item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2D9FB-21BA-4488-ABC6-AB1A73C8237C}" name="PivotTable2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N4:O7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90700-ECB1-45F4-8310-0D916C94F64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7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AF130-AAA8-426B-B25B-45EDC58EE7B1}" name="Table2" displayName="Table2" ref="U4:V17" totalsRowShown="0">
  <autoFilter ref="U4:V17" xr:uid="{673B2A97-932C-4718-A2E8-EBC4F7542978}"/>
  <sortState xmlns:xlrd2="http://schemas.microsoft.com/office/spreadsheetml/2017/richdata2" ref="U5:V17">
    <sortCondition descending="1" ref="V4:V17"/>
  </sortState>
  <tableColumns count="2">
    <tableColumn id="1" xr3:uid="{1C4AC7DE-AA60-4B0F-9BDC-BF49C5569E79}" name="Row Labels">
      <calculatedColumnFormula>[1]Sheet1!A4</calculatedColumnFormula>
    </tableColumn>
    <tableColumn id="2" xr3:uid="{336BA23F-8392-43CA-A5D3-06C65808D909}" name="sum of termin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4BB6-6E3D-45F0-BC70-E5A9460B4840}">
  <dimension ref="A2:AT171"/>
  <sheetViews>
    <sheetView topLeftCell="A9" workbookViewId="0">
      <selection activeCell="H17" sqref="H17"/>
    </sheetView>
  </sheetViews>
  <sheetFormatPr defaultRowHeight="15" x14ac:dyDescent="0.25"/>
  <cols>
    <col min="1" max="1" width="16" bestFit="1" customWidth="1"/>
    <col min="2" max="2" width="12.5703125" bestFit="1" customWidth="1"/>
    <col min="4" max="4" width="38" bestFit="1" customWidth="1"/>
    <col min="5" max="5" width="12.5703125" bestFit="1" customWidth="1"/>
    <col min="8" max="8" width="13.140625" bestFit="1" customWidth="1"/>
    <col min="9" max="9" width="16.28515625" bestFit="1" customWidth="1"/>
    <col min="10" max="10" width="5.5703125" bestFit="1" customWidth="1"/>
    <col min="11" max="11" width="16" bestFit="1" customWidth="1"/>
    <col min="12" max="12" width="11.28515625" bestFit="1" customWidth="1"/>
    <col min="14" max="14" width="14.28515625" customWidth="1"/>
    <col min="15" max="15" width="18.42578125" customWidth="1"/>
    <col min="17" max="17" width="25.85546875" bestFit="1" customWidth="1"/>
    <col min="18" max="18" width="16.28515625" bestFit="1" customWidth="1"/>
    <col min="19" max="19" width="5.5703125" bestFit="1" customWidth="1"/>
    <col min="20" max="20" width="16" bestFit="1" customWidth="1"/>
    <col min="21" max="21" width="11.28515625" bestFit="1" customWidth="1"/>
    <col min="23" max="23" width="36.85546875" bestFit="1" customWidth="1"/>
    <col min="24" max="24" width="12.5703125" bestFit="1" customWidth="1"/>
    <col min="27" max="27" width="13.140625" bestFit="1" customWidth="1"/>
    <col min="28" max="28" width="12.5703125" bestFit="1" customWidth="1"/>
    <col min="29" max="33" width="12.5703125" customWidth="1"/>
    <col min="35" max="35" width="13.140625" bestFit="1" customWidth="1"/>
    <col min="36" max="36" width="12" bestFit="1" customWidth="1"/>
    <col min="37" max="37" width="19.28515625" bestFit="1" customWidth="1"/>
    <col min="38" max="38" width="18.140625" bestFit="1" customWidth="1"/>
    <col min="39" max="39" width="29.42578125" bestFit="1" customWidth="1"/>
    <col min="41" max="41" width="25.85546875" bestFit="1" customWidth="1"/>
    <col min="42" max="42" width="17.85546875" bestFit="1" customWidth="1"/>
    <col min="44" max="44" width="18.28515625" customWidth="1"/>
    <col min="45" max="45" width="11" customWidth="1"/>
    <col min="46" max="46" width="9.5703125" bestFit="1" customWidth="1"/>
  </cols>
  <sheetData>
    <row r="2" spans="1:46" x14ac:dyDescent="0.25">
      <c r="A2" s="6" t="s">
        <v>5</v>
      </c>
      <c r="B2" s="6"/>
      <c r="D2" s="6" t="s">
        <v>6</v>
      </c>
      <c r="E2" s="6"/>
    </row>
    <row r="3" spans="1:46" x14ac:dyDescent="0.25">
      <c r="A3" s="1" t="s">
        <v>232</v>
      </c>
      <c r="B3" t="s">
        <v>236</v>
      </c>
      <c r="D3" s="1" t="s">
        <v>232</v>
      </c>
      <c r="E3" t="s">
        <v>236</v>
      </c>
      <c r="H3" s="6" t="s">
        <v>21</v>
      </c>
      <c r="I3" s="6"/>
      <c r="J3" s="6"/>
      <c r="K3" s="6"/>
      <c r="L3" s="6"/>
      <c r="N3" s="6" t="s">
        <v>24</v>
      </c>
      <c r="O3" s="6"/>
      <c r="Q3" s="6" t="s">
        <v>41</v>
      </c>
      <c r="R3" s="6"/>
      <c r="S3" s="6"/>
      <c r="T3" s="6"/>
      <c r="U3" s="6"/>
      <c r="W3" s="6" t="s">
        <v>214</v>
      </c>
      <c r="X3" s="6"/>
      <c r="Y3" s="6"/>
      <c r="AI3" s="6" t="s">
        <v>229</v>
      </c>
      <c r="AJ3" s="6"/>
      <c r="AK3" s="6"/>
      <c r="AL3" s="6"/>
      <c r="AM3" s="6"/>
      <c r="AN3" s="6"/>
    </row>
    <row r="4" spans="1:46" x14ac:dyDescent="0.25">
      <c r="A4" s="2" t="s">
        <v>3</v>
      </c>
      <c r="B4">
        <v>1309</v>
      </c>
      <c r="D4" s="2" t="s">
        <v>13</v>
      </c>
      <c r="E4">
        <v>186</v>
      </c>
      <c r="H4" s="1" t="s">
        <v>234</v>
      </c>
      <c r="I4" s="1" t="s">
        <v>235</v>
      </c>
      <c r="N4" s="1" t="s">
        <v>232</v>
      </c>
      <c r="O4" t="s">
        <v>234</v>
      </c>
      <c r="Q4" s="1" t="s">
        <v>236</v>
      </c>
      <c r="R4" s="1" t="s">
        <v>235</v>
      </c>
      <c r="W4" s="1" t="s">
        <v>232</v>
      </c>
      <c r="X4" t="s">
        <v>236</v>
      </c>
      <c r="AI4" s="1" t="s">
        <v>232</v>
      </c>
      <c r="AJ4" s="1" t="s">
        <v>237</v>
      </c>
      <c r="AK4" t="s">
        <v>238</v>
      </c>
      <c r="AL4" t="s">
        <v>239</v>
      </c>
      <c r="AM4" t="s">
        <v>240</v>
      </c>
    </row>
    <row r="5" spans="1:46" x14ac:dyDescent="0.25">
      <c r="A5" s="2" t="s">
        <v>2</v>
      </c>
      <c r="B5">
        <v>1502</v>
      </c>
      <c r="D5" s="2" t="s">
        <v>11</v>
      </c>
      <c r="E5">
        <v>447</v>
      </c>
      <c r="H5" s="1" t="s">
        <v>232</v>
      </c>
      <c r="I5" t="s">
        <v>3</v>
      </c>
      <c r="J5" t="s">
        <v>2</v>
      </c>
      <c r="K5" t="s">
        <v>4</v>
      </c>
      <c r="L5" t="s">
        <v>233</v>
      </c>
      <c r="N5" s="2" t="s">
        <v>22</v>
      </c>
      <c r="O5">
        <v>2139</v>
      </c>
      <c r="Q5" s="1" t="s">
        <v>232</v>
      </c>
      <c r="R5" t="s">
        <v>3</v>
      </c>
      <c r="S5" t="s">
        <v>2</v>
      </c>
      <c r="T5" t="s">
        <v>4</v>
      </c>
      <c r="U5" t="s">
        <v>233</v>
      </c>
      <c r="W5" s="2" t="s">
        <v>208</v>
      </c>
      <c r="X5">
        <v>57</v>
      </c>
      <c r="AA5" s="6" t="s">
        <v>223</v>
      </c>
      <c r="AB5" s="6"/>
      <c r="AC5" s="3"/>
      <c r="AD5" s="3"/>
      <c r="AE5" s="3"/>
      <c r="AF5" s="3"/>
      <c r="AG5" s="3"/>
      <c r="AI5" s="2">
        <v>2000</v>
      </c>
      <c r="AJ5">
        <v>39</v>
      </c>
      <c r="AK5">
        <v>3</v>
      </c>
      <c r="AL5">
        <v>36</v>
      </c>
      <c r="AM5">
        <v>92.31</v>
      </c>
    </row>
    <row r="6" spans="1:46" x14ac:dyDescent="0.25">
      <c r="A6" s="2" t="s">
        <v>4</v>
      </c>
      <c r="B6">
        <v>81</v>
      </c>
      <c r="D6" s="2" t="s">
        <v>9</v>
      </c>
      <c r="E6">
        <v>473</v>
      </c>
      <c r="H6" s="2" t="s">
        <v>15</v>
      </c>
      <c r="I6">
        <v>164</v>
      </c>
      <c r="J6">
        <v>176</v>
      </c>
      <c r="K6">
        <v>6</v>
      </c>
      <c r="L6">
        <v>346</v>
      </c>
      <c r="N6" s="2" t="s">
        <v>23</v>
      </c>
      <c r="O6">
        <v>753</v>
      </c>
      <c r="Q6" s="2" t="s">
        <v>28</v>
      </c>
      <c r="R6">
        <v>197</v>
      </c>
      <c r="S6">
        <v>219</v>
      </c>
      <c r="T6">
        <v>9</v>
      </c>
      <c r="U6">
        <v>425</v>
      </c>
      <c r="W6" s="2" t="s">
        <v>207</v>
      </c>
      <c r="X6">
        <v>35</v>
      </c>
      <c r="AA6" s="1" t="s">
        <v>232</v>
      </c>
      <c r="AB6" t="s">
        <v>236</v>
      </c>
      <c r="AI6" s="2">
        <v>2001</v>
      </c>
      <c r="AJ6">
        <v>201</v>
      </c>
      <c r="AK6">
        <v>29</v>
      </c>
      <c r="AL6">
        <v>172</v>
      </c>
      <c r="AM6">
        <v>85.57</v>
      </c>
    </row>
    <row r="7" spans="1:46" x14ac:dyDescent="0.25">
      <c r="A7" s="2" t="s">
        <v>233</v>
      </c>
      <c r="B7">
        <v>2892</v>
      </c>
      <c r="D7" s="2" t="s">
        <v>12</v>
      </c>
      <c r="E7">
        <v>353</v>
      </c>
      <c r="H7" s="2" t="s">
        <v>16</v>
      </c>
      <c r="I7">
        <v>358</v>
      </c>
      <c r="J7">
        <v>445</v>
      </c>
      <c r="K7">
        <v>24</v>
      </c>
      <c r="L7">
        <v>827</v>
      </c>
      <c r="N7" s="2" t="s">
        <v>233</v>
      </c>
      <c r="O7">
        <v>2892</v>
      </c>
      <c r="Q7" s="2" t="s">
        <v>29</v>
      </c>
      <c r="R7">
        <v>3</v>
      </c>
      <c r="S7">
        <v>4</v>
      </c>
      <c r="U7">
        <v>7</v>
      </c>
      <c r="W7" s="2" t="s">
        <v>206</v>
      </c>
      <c r="X7">
        <v>9</v>
      </c>
      <c r="AA7" s="2" t="s">
        <v>218</v>
      </c>
      <c r="AB7">
        <v>122</v>
      </c>
      <c r="AD7" t="str">
        <f>AA7</f>
        <v>Illinois</v>
      </c>
      <c r="AE7">
        <f>AB7</f>
        <v>122</v>
      </c>
      <c r="AI7" s="2">
        <v>2002</v>
      </c>
      <c r="AJ7">
        <v>170</v>
      </c>
      <c r="AK7">
        <v>25</v>
      </c>
      <c r="AL7">
        <v>145</v>
      </c>
      <c r="AM7">
        <v>85.29</v>
      </c>
    </row>
    <row r="8" spans="1:46" x14ac:dyDescent="0.25">
      <c r="D8" s="2" t="s">
        <v>14</v>
      </c>
      <c r="E8">
        <v>132</v>
      </c>
      <c r="H8" s="2" t="s">
        <v>17</v>
      </c>
      <c r="I8">
        <v>787</v>
      </c>
      <c r="J8">
        <v>881</v>
      </c>
      <c r="K8">
        <v>51</v>
      </c>
      <c r="L8">
        <v>1719</v>
      </c>
      <c r="Q8" s="2" t="s">
        <v>30</v>
      </c>
      <c r="R8">
        <v>96</v>
      </c>
      <c r="S8">
        <v>129</v>
      </c>
      <c r="T8">
        <v>10</v>
      </c>
      <c r="U8">
        <v>235</v>
      </c>
      <c r="W8" s="2" t="s">
        <v>205</v>
      </c>
      <c r="X8">
        <v>15</v>
      </c>
      <c r="AA8" s="2" t="s">
        <v>220</v>
      </c>
      <c r="AB8">
        <v>81</v>
      </c>
      <c r="AD8" t="str">
        <f t="shared" ref="AD8:AD13" si="0">AA8</f>
        <v>Indiana</v>
      </c>
      <c r="AE8">
        <f t="shared" ref="AE8:AE13" si="1">AB8</f>
        <v>81</v>
      </c>
      <c r="AI8" s="2">
        <v>2003</v>
      </c>
      <c r="AJ8">
        <v>201</v>
      </c>
      <c r="AK8">
        <v>46</v>
      </c>
      <c r="AL8">
        <v>155</v>
      </c>
      <c r="AM8">
        <v>77.11</v>
      </c>
      <c r="AO8" s="6" t="s">
        <v>231</v>
      </c>
      <c r="AP8" s="6"/>
    </row>
    <row r="9" spans="1:46" x14ac:dyDescent="0.25">
      <c r="D9" s="2" t="s">
        <v>10</v>
      </c>
      <c r="E9">
        <v>460</v>
      </c>
      <c r="H9" s="2" t="s">
        <v>233</v>
      </c>
      <c r="I9">
        <v>1309</v>
      </c>
      <c r="J9">
        <v>1502</v>
      </c>
      <c r="K9">
        <v>81</v>
      </c>
      <c r="L9">
        <v>2892</v>
      </c>
      <c r="Q9" s="2" t="s">
        <v>31</v>
      </c>
      <c r="R9">
        <v>396</v>
      </c>
      <c r="S9">
        <v>441</v>
      </c>
      <c r="T9">
        <v>27</v>
      </c>
      <c r="U9">
        <v>864</v>
      </c>
      <c r="W9" s="2" t="s">
        <v>204</v>
      </c>
      <c r="X9">
        <v>12</v>
      </c>
      <c r="AA9" s="2" t="s">
        <v>221</v>
      </c>
      <c r="AB9">
        <v>65</v>
      </c>
      <c r="AD9" t="str">
        <f t="shared" si="0"/>
        <v>Kentucky</v>
      </c>
      <c r="AE9">
        <f t="shared" si="1"/>
        <v>65</v>
      </c>
      <c r="AI9" s="2">
        <v>2004</v>
      </c>
      <c r="AJ9">
        <v>184</v>
      </c>
      <c r="AK9">
        <v>33</v>
      </c>
      <c r="AL9">
        <v>151</v>
      </c>
      <c r="AM9">
        <v>82.07</v>
      </c>
      <c r="AO9" s="1" t="s">
        <v>232</v>
      </c>
      <c r="AP9" t="s">
        <v>241</v>
      </c>
    </row>
    <row r="10" spans="1:46" x14ac:dyDescent="0.25">
      <c r="D10" s="2" t="s">
        <v>8</v>
      </c>
      <c r="E10">
        <v>841</v>
      </c>
      <c r="O10" s="4">
        <f>GETPIVOTDATA("Count",$N$4,"Location","Headquarters")/GETPIVOTDATA("Count",$N$4)</f>
        <v>0.73962655601659755</v>
      </c>
      <c r="Q10" s="2" t="s">
        <v>32</v>
      </c>
      <c r="R10">
        <v>109</v>
      </c>
      <c r="S10">
        <v>120</v>
      </c>
      <c r="T10">
        <v>4</v>
      </c>
      <c r="U10">
        <v>233</v>
      </c>
      <c r="W10" s="2" t="s">
        <v>203</v>
      </c>
      <c r="X10">
        <v>9</v>
      </c>
      <c r="AA10" s="2" t="s">
        <v>219</v>
      </c>
      <c r="AB10">
        <v>98</v>
      </c>
      <c r="AD10" t="str">
        <f t="shared" si="0"/>
        <v>Michigan</v>
      </c>
      <c r="AE10">
        <f t="shared" si="1"/>
        <v>98</v>
      </c>
      <c r="AI10" s="2">
        <v>2005</v>
      </c>
      <c r="AJ10">
        <v>184</v>
      </c>
      <c r="AK10">
        <v>39</v>
      </c>
      <c r="AL10">
        <v>145</v>
      </c>
      <c r="AM10">
        <v>78.8</v>
      </c>
      <c r="AO10" s="2" t="s">
        <v>28</v>
      </c>
      <c r="AP10">
        <v>8</v>
      </c>
      <c r="AR10" t="str">
        <f>AO10</f>
        <v>Accounting</v>
      </c>
      <c r="AS10">
        <f>AP10</f>
        <v>8</v>
      </c>
      <c r="AT10" s="7"/>
    </row>
    <row r="11" spans="1:46" x14ac:dyDescent="0.25">
      <c r="D11" s="2" t="s">
        <v>233</v>
      </c>
      <c r="E11">
        <v>2892</v>
      </c>
      <c r="O11" s="4">
        <f>GETPIVOTDATA("Count",$N$4,"Location","Remote")/GETPIVOTDATA("Count",$N$4)</f>
        <v>0.26037344398340251</v>
      </c>
      <c r="Q11" s="2" t="s">
        <v>33</v>
      </c>
      <c r="R11">
        <v>21</v>
      </c>
      <c r="S11">
        <v>23</v>
      </c>
      <c r="T11">
        <v>1</v>
      </c>
      <c r="U11">
        <v>45</v>
      </c>
      <c r="W11" s="2" t="s">
        <v>202</v>
      </c>
      <c r="X11">
        <v>18</v>
      </c>
      <c r="AA11" s="2" t="s">
        <v>216</v>
      </c>
      <c r="AB11">
        <v>2314</v>
      </c>
      <c r="AD11" t="str">
        <f t="shared" si="0"/>
        <v>Ohio</v>
      </c>
      <c r="AE11">
        <f t="shared" si="1"/>
        <v>2314</v>
      </c>
      <c r="AI11" s="2">
        <v>2006</v>
      </c>
      <c r="AJ11">
        <v>177</v>
      </c>
      <c r="AK11">
        <v>39</v>
      </c>
      <c r="AL11">
        <v>138</v>
      </c>
      <c r="AM11">
        <v>77.97</v>
      </c>
      <c r="AO11" s="2" t="s">
        <v>29</v>
      </c>
      <c r="AP11">
        <v>10</v>
      </c>
      <c r="AR11" t="str">
        <f t="shared" ref="AR11:AR22" si="2">AO11</f>
        <v>Auditing</v>
      </c>
      <c r="AS11">
        <f t="shared" ref="AS11:AS22" si="3">AP11</f>
        <v>10</v>
      </c>
      <c r="AT11" s="7"/>
    </row>
    <row r="12" spans="1:46" x14ac:dyDescent="0.25">
      <c r="O12" s="5">
        <v>2892</v>
      </c>
      <c r="Q12" s="2" t="s">
        <v>34</v>
      </c>
      <c r="R12">
        <v>30</v>
      </c>
      <c r="S12">
        <v>29</v>
      </c>
      <c r="T12">
        <v>1</v>
      </c>
      <c r="U12">
        <v>60</v>
      </c>
      <c r="W12" s="2" t="s">
        <v>201</v>
      </c>
      <c r="X12">
        <v>11</v>
      </c>
      <c r="AA12" s="2" t="s">
        <v>217</v>
      </c>
      <c r="AB12">
        <v>151</v>
      </c>
      <c r="AD12" t="str">
        <f t="shared" si="0"/>
        <v>Pennsylvania</v>
      </c>
      <c r="AE12">
        <f t="shared" si="1"/>
        <v>151</v>
      </c>
      <c r="AI12" s="2">
        <v>2007</v>
      </c>
      <c r="AJ12">
        <v>173</v>
      </c>
      <c r="AK12">
        <v>19</v>
      </c>
      <c r="AL12">
        <v>154</v>
      </c>
      <c r="AM12">
        <v>89.02</v>
      </c>
      <c r="AO12" s="2" t="s">
        <v>30</v>
      </c>
      <c r="AP12">
        <v>9</v>
      </c>
      <c r="AR12" t="str">
        <f t="shared" si="2"/>
        <v>Business Development</v>
      </c>
      <c r="AS12">
        <f t="shared" si="3"/>
        <v>9</v>
      </c>
      <c r="AT12" s="7"/>
    </row>
    <row r="13" spans="1:46" x14ac:dyDescent="0.25">
      <c r="Q13" s="2" t="s">
        <v>35</v>
      </c>
      <c r="R13">
        <v>44</v>
      </c>
      <c r="S13">
        <v>54</v>
      </c>
      <c r="T13">
        <v>2</v>
      </c>
      <c r="U13">
        <v>100</v>
      </c>
      <c r="W13" s="2" t="s">
        <v>200</v>
      </c>
      <c r="X13">
        <v>10</v>
      </c>
      <c r="AA13" s="2" t="s">
        <v>222</v>
      </c>
      <c r="AB13">
        <v>61</v>
      </c>
      <c r="AD13" t="str">
        <f t="shared" si="0"/>
        <v>Wisconsin</v>
      </c>
      <c r="AE13">
        <f t="shared" si="1"/>
        <v>61</v>
      </c>
      <c r="AI13" s="2">
        <v>2008</v>
      </c>
      <c r="AJ13">
        <v>184</v>
      </c>
      <c r="AK13">
        <v>24</v>
      </c>
      <c r="AL13">
        <v>160</v>
      </c>
      <c r="AM13">
        <v>86.96</v>
      </c>
      <c r="AO13" s="2" t="s">
        <v>31</v>
      </c>
      <c r="AP13">
        <v>7</v>
      </c>
      <c r="AR13" t="str">
        <f t="shared" si="2"/>
        <v>Engineering</v>
      </c>
      <c r="AS13">
        <f t="shared" si="3"/>
        <v>7</v>
      </c>
      <c r="AT13" s="7"/>
    </row>
    <row r="14" spans="1:46" x14ac:dyDescent="0.25">
      <c r="G14" s="1" t="s">
        <v>232</v>
      </c>
      <c r="H14" s="1" t="s">
        <v>242</v>
      </c>
      <c r="I14" t="s">
        <v>243</v>
      </c>
      <c r="J14" t="s">
        <v>244</v>
      </c>
      <c r="Q14" s="2" t="s">
        <v>36</v>
      </c>
      <c r="R14">
        <v>58</v>
      </c>
      <c r="S14">
        <v>61</v>
      </c>
      <c r="T14">
        <v>3</v>
      </c>
      <c r="U14">
        <v>122</v>
      </c>
      <c r="W14" s="2" t="s">
        <v>199</v>
      </c>
      <c r="X14">
        <v>8</v>
      </c>
      <c r="AA14" s="2" t="s">
        <v>233</v>
      </c>
      <c r="AB14">
        <v>2892</v>
      </c>
      <c r="AI14" s="2">
        <v>2009</v>
      </c>
      <c r="AJ14">
        <v>169</v>
      </c>
      <c r="AK14">
        <v>27</v>
      </c>
      <c r="AL14">
        <v>142</v>
      </c>
      <c r="AM14">
        <v>84.02</v>
      </c>
      <c r="AO14" s="2" t="s">
        <v>32</v>
      </c>
      <c r="AP14">
        <v>8</v>
      </c>
      <c r="AR14" t="str">
        <f t="shared" si="2"/>
        <v>Human Resources</v>
      </c>
      <c r="AS14">
        <f t="shared" si="3"/>
        <v>8</v>
      </c>
      <c r="AT14" s="7"/>
    </row>
    <row r="15" spans="1:46" x14ac:dyDescent="0.25">
      <c r="G15" s="2" t="s">
        <v>28</v>
      </c>
      <c r="H15">
        <v>531</v>
      </c>
      <c r="I15">
        <v>66</v>
      </c>
      <c r="J15">
        <v>0.12429999999999999</v>
      </c>
      <c r="Q15" s="2" t="s">
        <v>37</v>
      </c>
      <c r="R15">
        <v>96</v>
      </c>
      <c r="S15">
        <v>119</v>
      </c>
      <c r="T15">
        <v>8</v>
      </c>
      <c r="U15">
        <v>223</v>
      </c>
      <c r="W15" s="2" t="s">
        <v>198</v>
      </c>
      <c r="X15">
        <v>3</v>
      </c>
      <c r="AI15" s="2">
        <v>2010</v>
      </c>
      <c r="AJ15">
        <v>172</v>
      </c>
      <c r="AK15">
        <v>22</v>
      </c>
      <c r="AL15">
        <v>150</v>
      </c>
      <c r="AM15">
        <v>87.21</v>
      </c>
      <c r="AO15" s="2" t="s">
        <v>33</v>
      </c>
      <c r="AP15">
        <v>7</v>
      </c>
      <c r="AR15" t="str">
        <f t="shared" si="2"/>
        <v>Legal</v>
      </c>
      <c r="AS15">
        <f t="shared" si="3"/>
        <v>7</v>
      </c>
      <c r="AT15" s="7"/>
    </row>
    <row r="16" spans="1:46" x14ac:dyDescent="0.25">
      <c r="G16" s="2" t="s">
        <v>29</v>
      </c>
      <c r="H16">
        <v>11</v>
      </c>
      <c r="I16">
        <v>3</v>
      </c>
      <c r="J16">
        <v>0.2727</v>
      </c>
      <c r="Q16" s="2" t="s">
        <v>38</v>
      </c>
      <c r="R16">
        <v>105</v>
      </c>
      <c r="S16">
        <v>112</v>
      </c>
      <c r="T16">
        <v>4</v>
      </c>
      <c r="U16">
        <v>221</v>
      </c>
      <c r="W16" s="2" t="s">
        <v>197</v>
      </c>
      <c r="X16">
        <v>8</v>
      </c>
      <c r="AI16" s="2">
        <v>2011</v>
      </c>
      <c r="AJ16">
        <v>173</v>
      </c>
      <c r="AK16">
        <v>27</v>
      </c>
      <c r="AL16">
        <v>146</v>
      </c>
      <c r="AM16">
        <v>84.39</v>
      </c>
      <c r="AO16" s="2" t="s">
        <v>34</v>
      </c>
      <c r="AP16">
        <v>10</v>
      </c>
      <c r="AR16" t="str">
        <f t="shared" si="2"/>
        <v>Marketing</v>
      </c>
      <c r="AS16">
        <f t="shared" si="3"/>
        <v>10</v>
      </c>
      <c r="AT16" s="7"/>
    </row>
    <row r="17" spans="7:46" x14ac:dyDescent="0.25">
      <c r="G17" s="2" t="s">
        <v>30</v>
      </c>
      <c r="H17">
        <v>276</v>
      </c>
      <c r="I17">
        <v>27</v>
      </c>
      <c r="J17">
        <v>9.7799999999999998E-2</v>
      </c>
      <c r="Q17" s="2" t="s">
        <v>39</v>
      </c>
      <c r="R17">
        <v>57</v>
      </c>
      <c r="S17">
        <v>65</v>
      </c>
      <c r="T17">
        <v>4</v>
      </c>
      <c r="U17">
        <v>126</v>
      </c>
      <c r="W17" s="2" t="s">
        <v>196</v>
      </c>
      <c r="X17">
        <v>23</v>
      </c>
      <c r="AI17" s="2">
        <v>2012</v>
      </c>
      <c r="AJ17">
        <v>172</v>
      </c>
      <c r="AK17">
        <v>21</v>
      </c>
      <c r="AL17">
        <v>151</v>
      </c>
      <c r="AM17">
        <v>87.79</v>
      </c>
      <c r="AO17" s="2" t="s">
        <v>35</v>
      </c>
      <c r="AP17">
        <v>5</v>
      </c>
      <c r="AR17" t="str">
        <f t="shared" si="2"/>
        <v>Product Management</v>
      </c>
      <c r="AS17">
        <f t="shared" si="3"/>
        <v>5</v>
      </c>
      <c r="AT17" s="7"/>
    </row>
    <row r="18" spans="7:46" x14ac:dyDescent="0.25">
      <c r="G18" s="2" t="s">
        <v>31</v>
      </c>
      <c r="H18">
        <v>1040</v>
      </c>
      <c r="I18">
        <v>124</v>
      </c>
      <c r="J18">
        <v>0.1192</v>
      </c>
      <c r="Q18" s="2" t="s">
        <v>40</v>
      </c>
      <c r="R18">
        <v>97</v>
      </c>
      <c r="S18">
        <v>126</v>
      </c>
      <c r="T18">
        <v>8</v>
      </c>
      <c r="U18">
        <v>231</v>
      </c>
      <c r="W18" s="2" t="s">
        <v>195</v>
      </c>
      <c r="X18">
        <v>8</v>
      </c>
      <c r="AI18" s="2">
        <v>2013</v>
      </c>
      <c r="AJ18">
        <v>167</v>
      </c>
      <c r="AK18">
        <v>12</v>
      </c>
      <c r="AL18">
        <v>155</v>
      </c>
      <c r="AM18">
        <v>92.81</v>
      </c>
      <c r="AO18" s="2" t="s">
        <v>36</v>
      </c>
      <c r="AP18">
        <v>8</v>
      </c>
      <c r="AR18" t="str">
        <f t="shared" si="2"/>
        <v>Research and Development</v>
      </c>
      <c r="AS18">
        <f t="shared" si="3"/>
        <v>8</v>
      </c>
      <c r="AT18" s="7"/>
    </row>
    <row r="19" spans="7:46" x14ac:dyDescent="0.25">
      <c r="G19" s="2" t="s">
        <v>32</v>
      </c>
      <c r="H19">
        <v>287</v>
      </c>
      <c r="I19">
        <v>34</v>
      </c>
      <c r="J19">
        <v>0.11849999999999999</v>
      </c>
      <c r="Q19" s="2" t="s">
        <v>233</v>
      </c>
      <c r="R19">
        <v>1309</v>
      </c>
      <c r="S19">
        <v>1502</v>
      </c>
      <c r="T19">
        <v>81</v>
      </c>
      <c r="U19">
        <v>2892</v>
      </c>
      <c r="W19" s="2" t="s">
        <v>194</v>
      </c>
      <c r="X19">
        <v>1</v>
      </c>
      <c r="AI19" s="2">
        <v>2014</v>
      </c>
      <c r="AJ19">
        <v>168</v>
      </c>
      <c r="AK19">
        <v>15</v>
      </c>
      <c r="AL19">
        <v>153</v>
      </c>
      <c r="AM19">
        <v>91.07</v>
      </c>
      <c r="AO19" s="2" t="s">
        <v>37</v>
      </c>
      <c r="AP19">
        <v>8</v>
      </c>
      <c r="AR19" t="str">
        <f t="shared" si="2"/>
        <v>Sales</v>
      </c>
      <c r="AS19">
        <f t="shared" si="3"/>
        <v>8</v>
      </c>
      <c r="AT19" s="7"/>
    </row>
    <row r="20" spans="7:46" x14ac:dyDescent="0.25">
      <c r="G20" s="2" t="s">
        <v>33</v>
      </c>
      <c r="H20">
        <v>55</v>
      </c>
      <c r="I20">
        <v>7</v>
      </c>
      <c r="J20">
        <v>0.1273</v>
      </c>
      <c r="W20" s="2" t="s">
        <v>193</v>
      </c>
      <c r="X20">
        <v>5</v>
      </c>
      <c r="AI20" s="2">
        <v>2015</v>
      </c>
      <c r="AJ20">
        <v>167</v>
      </c>
      <c r="AK20">
        <v>14</v>
      </c>
      <c r="AL20">
        <v>153</v>
      </c>
      <c r="AM20">
        <v>91.62</v>
      </c>
      <c r="AO20" s="2" t="s">
        <v>38</v>
      </c>
      <c r="AP20">
        <v>8</v>
      </c>
      <c r="AR20" t="str">
        <f t="shared" si="2"/>
        <v>Services</v>
      </c>
      <c r="AS20">
        <f t="shared" si="3"/>
        <v>8</v>
      </c>
      <c r="AT20" s="7"/>
    </row>
    <row r="21" spans="7:46" x14ac:dyDescent="0.25">
      <c r="G21" s="2" t="s">
        <v>34</v>
      </c>
      <c r="H21">
        <v>65</v>
      </c>
      <c r="I21">
        <v>5</v>
      </c>
      <c r="J21">
        <v>7.6899999999999996E-2</v>
      </c>
      <c r="W21" s="2" t="s">
        <v>192</v>
      </c>
      <c r="X21">
        <v>3</v>
      </c>
      <c r="AI21" s="2">
        <v>2016</v>
      </c>
      <c r="AJ21">
        <v>193</v>
      </c>
      <c r="AK21">
        <v>13</v>
      </c>
      <c r="AL21">
        <v>180</v>
      </c>
      <c r="AM21">
        <v>93.26</v>
      </c>
      <c r="AO21" s="2" t="s">
        <v>39</v>
      </c>
      <c r="AP21">
        <v>6</v>
      </c>
      <c r="AR21" t="str">
        <f t="shared" si="2"/>
        <v>Support</v>
      </c>
      <c r="AS21">
        <f t="shared" si="3"/>
        <v>6</v>
      </c>
      <c r="AT21" s="7"/>
    </row>
    <row r="22" spans="7:46" x14ac:dyDescent="0.25">
      <c r="G22" s="2" t="s">
        <v>35</v>
      </c>
      <c r="H22">
        <v>118</v>
      </c>
      <c r="I22">
        <v>13</v>
      </c>
      <c r="J22">
        <v>0.11020000000000001</v>
      </c>
      <c r="W22" s="2" t="s">
        <v>191</v>
      </c>
      <c r="X22">
        <v>39</v>
      </c>
      <c r="AI22" s="2">
        <v>2017</v>
      </c>
      <c r="AJ22">
        <v>150</v>
      </c>
      <c r="AK22">
        <v>11</v>
      </c>
      <c r="AL22">
        <v>139</v>
      </c>
      <c r="AM22">
        <v>92.67</v>
      </c>
      <c r="AO22" s="2" t="s">
        <v>40</v>
      </c>
      <c r="AP22">
        <v>8</v>
      </c>
      <c r="AR22" t="str">
        <f t="shared" si="2"/>
        <v>Training</v>
      </c>
      <c r="AS22">
        <f t="shared" si="3"/>
        <v>8</v>
      </c>
      <c r="AT22" s="7"/>
    </row>
    <row r="23" spans="7:46" x14ac:dyDescent="0.25">
      <c r="G23" s="2" t="s">
        <v>36</v>
      </c>
      <c r="H23">
        <v>163</v>
      </c>
      <c r="I23">
        <v>29</v>
      </c>
      <c r="J23">
        <v>0.1779</v>
      </c>
      <c r="W23" s="2" t="s">
        <v>190</v>
      </c>
      <c r="X23">
        <v>7</v>
      </c>
      <c r="AI23" s="2">
        <v>2018</v>
      </c>
      <c r="AJ23">
        <v>168</v>
      </c>
      <c r="AK23">
        <v>10</v>
      </c>
      <c r="AL23">
        <v>158</v>
      </c>
      <c r="AM23">
        <v>94.05</v>
      </c>
      <c r="AO23" s="2" t="s">
        <v>233</v>
      </c>
      <c r="AP23">
        <v>102</v>
      </c>
    </row>
    <row r="24" spans="7:46" x14ac:dyDescent="0.25">
      <c r="G24" s="2" t="s">
        <v>37</v>
      </c>
      <c r="H24">
        <v>264</v>
      </c>
      <c r="I24">
        <v>27</v>
      </c>
      <c r="J24">
        <v>0.1023</v>
      </c>
      <c r="W24" s="2" t="s">
        <v>189</v>
      </c>
      <c r="X24">
        <v>16</v>
      </c>
      <c r="AI24" s="2">
        <v>2019</v>
      </c>
      <c r="AJ24">
        <v>156</v>
      </c>
      <c r="AK24">
        <v>5</v>
      </c>
      <c r="AL24">
        <v>151</v>
      </c>
      <c r="AM24">
        <v>96.79</v>
      </c>
    </row>
    <row r="25" spans="7:46" x14ac:dyDescent="0.25">
      <c r="G25" s="2" t="s">
        <v>38</v>
      </c>
      <c r="H25">
        <v>277</v>
      </c>
      <c r="I25">
        <v>41</v>
      </c>
      <c r="J25">
        <v>0.14799999999999999</v>
      </c>
      <c r="W25" s="2" t="s">
        <v>188</v>
      </c>
      <c r="X25">
        <v>9</v>
      </c>
      <c r="AI25" s="2">
        <v>2020</v>
      </c>
      <c r="AJ25">
        <v>167</v>
      </c>
      <c r="AK25">
        <v>5</v>
      </c>
      <c r="AL25">
        <v>162</v>
      </c>
      <c r="AM25">
        <v>97.01</v>
      </c>
    </row>
    <row r="26" spans="7:46" x14ac:dyDescent="0.25">
      <c r="G26" s="2" t="s">
        <v>39</v>
      </c>
      <c r="H26">
        <v>157</v>
      </c>
      <c r="I26">
        <v>18</v>
      </c>
      <c r="J26">
        <v>0.11459999999999999</v>
      </c>
      <c r="W26" s="2" t="s">
        <v>187</v>
      </c>
      <c r="X26">
        <v>5</v>
      </c>
      <c r="AI26" s="2" t="s">
        <v>233</v>
      </c>
      <c r="AJ26">
        <v>3535</v>
      </c>
      <c r="AK26">
        <v>439</v>
      </c>
      <c r="AL26">
        <v>3096</v>
      </c>
      <c r="AM26">
        <v>1847.7899999999997</v>
      </c>
    </row>
    <row r="27" spans="7:46" x14ac:dyDescent="0.25">
      <c r="G27" s="2" t="s">
        <v>40</v>
      </c>
      <c r="H27">
        <v>291</v>
      </c>
      <c r="I27">
        <v>45</v>
      </c>
      <c r="J27">
        <v>0.15459999999999999</v>
      </c>
      <c r="W27" s="2" t="s">
        <v>186</v>
      </c>
      <c r="X27">
        <v>2</v>
      </c>
    </row>
    <row r="28" spans="7:46" x14ac:dyDescent="0.25">
      <c r="G28" s="2" t="s">
        <v>233</v>
      </c>
      <c r="H28">
        <v>3535</v>
      </c>
      <c r="I28">
        <v>439</v>
      </c>
      <c r="J28">
        <v>1.7443</v>
      </c>
      <c r="W28" s="2" t="s">
        <v>185</v>
      </c>
      <c r="X28">
        <v>3</v>
      </c>
    </row>
    <row r="29" spans="7:46" x14ac:dyDescent="0.25">
      <c r="W29" s="2" t="s">
        <v>184</v>
      </c>
      <c r="X29">
        <v>1</v>
      </c>
    </row>
    <row r="30" spans="7:46" x14ac:dyDescent="0.25">
      <c r="W30" s="2" t="s">
        <v>183</v>
      </c>
      <c r="X30">
        <v>17</v>
      </c>
    </row>
    <row r="31" spans="7:46" x14ac:dyDescent="0.25">
      <c r="W31" s="2" t="s">
        <v>182</v>
      </c>
      <c r="X31">
        <v>19</v>
      </c>
    </row>
    <row r="32" spans="7:46" x14ac:dyDescent="0.25">
      <c r="W32" s="2" t="s">
        <v>181</v>
      </c>
      <c r="X32">
        <v>19</v>
      </c>
    </row>
    <row r="33" spans="23:24" x14ac:dyDescent="0.25">
      <c r="W33" s="2" t="s">
        <v>180</v>
      </c>
      <c r="X33">
        <v>27</v>
      </c>
    </row>
    <row r="34" spans="23:24" x14ac:dyDescent="0.25">
      <c r="W34" s="2" t="s">
        <v>179</v>
      </c>
      <c r="X34">
        <v>95</v>
      </c>
    </row>
    <row r="35" spans="23:24" x14ac:dyDescent="0.25">
      <c r="W35" s="2" t="s">
        <v>178</v>
      </c>
      <c r="X35">
        <v>2</v>
      </c>
    </row>
    <row r="36" spans="23:24" x14ac:dyDescent="0.25">
      <c r="W36" s="2" t="s">
        <v>177</v>
      </c>
      <c r="X36">
        <v>38</v>
      </c>
    </row>
    <row r="37" spans="23:24" x14ac:dyDescent="0.25">
      <c r="W37" s="2" t="s">
        <v>176</v>
      </c>
      <c r="X37">
        <v>11</v>
      </c>
    </row>
    <row r="38" spans="23:24" x14ac:dyDescent="0.25">
      <c r="W38" s="2" t="s">
        <v>175</v>
      </c>
      <c r="X38">
        <v>5</v>
      </c>
    </row>
    <row r="39" spans="23:24" x14ac:dyDescent="0.25">
      <c r="W39" s="2" t="s">
        <v>174</v>
      </c>
      <c r="X39">
        <v>7</v>
      </c>
    </row>
    <row r="40" spans="23:24" x14ac:dyDescent="0.25">
      <c r="W40" s="2" t="s">
        <v>173</v>
      </c>
      <c r="X40">
        <v>8</v>
      </c>
    </row>
    <row r="41" spans="23:24" x14ac:dyDescent="0.25">
      <c r="W41" s="2" t="s">
        <v>172</v>
      </c>
      <c r="X41">
        <v>18</v>
      </c>
    </row>
    <row r="42" spans="23:24" x14ac:dyDescent="0.25">
      <c r="W42" s="2" t="s">
        <v>171</v>
      </c>
      <c r="X42">
        <v>11</v>
      </c>
    </row>
    <row r="43" spans="23:24" x14ac:dyDescent="0.25">
      <c r="W43" s="2" t="s">
        <v>170</v>
      </c>
      <c r="X43">
        <v>9</v>
      </c>
    </row>
    <row r="44" spans="23:24" x14ac:dyDescent="0.25">
      <c r="W44" s="2" t="s">
        <v>169</v>
      </c>
      <c r="X44">
        <v>6</v>
      </c>
    </row>
    <row r="45" spans="23:24" x14ac:dyDescent="0.25">
      <c r="W45" s="2" t="s">
        <v>168</v>
      </c>
      <c r="X45">
        <v>6</v>
      </c>
    </row>
    <row r="46" spans="23:24" x14ac:dyDescent="0.25">
      <c r="W46" s="2" t="s">
        <v>167</v>
      </c>
      <c r="X46">
        <v>7</v>
      </c>
    </row>
    <row r="47" spans="23:24" x14ac:dyDescent="0.25">
      <c r="W47" s="2" t="s">
        <v>166</v>
      </c>
      <c r="X47">
        <v>43</v>
      </c>
    </row>
    <row r="48" spans="23:24" x14ac:dyDescent="0.25">
      <c r="W48" s="2" t="s">
        <v>165</v>
      </c>
      <c r="X48">
        <v>19</v>
      </c>
    </row>
    <row r="49" spans="23:24" x14ac:dyDescent="0.25">
      <c r="W49" s="2" t="s">
        <v>164</v>
      </c>
      <c r="X49">
        <v>42</v>
      </c>
    </row>
    <row r="50" spans="23:24" x14ac:dyDescent="0.25">
      <c r="W50" s="2" t="s">
        <v>163</v>
      </c>
      <c r="X50">
        <v>56</v>
      </c>
    </row>
    <row r="51" spans="23:24" x14ac:dyDescent="0.25">
      <c r="W51" s="2" t="s">
        <v>162</v>
      </c>
      <c r="X51">
        <v>9</v>
      </c>
    </row>
    <row r="52" spans="23:24" x14ac:dyDescent="0.25">
      <c r="W52" s="2" t="s">
        <v>161</v>
      </c>
      <c r="X52">
        <v>8</v>
      </c>
    </row>
    <row r="53" spans="23:24" x14ac:dyDescent="0.25">
      <c r="W53" s="2" t="s">
        <v>160</v>
      </c>
      <c r="X53">
        <v>8</v>
      </c>
    </row>
    <row r="54" spans="23:24" x14ac:dyDescent="0.25">
      <c r="W54" s="2" t="s">
        <v>159</v>
      </c>
      <c r="X54">
        <v>15</v>
      </c>
    </row>
    <row r="55" spans="23:24" x14ac:dyDescent="0.25">
      <c r="W55" s="2" t="s">
        <v>158</v>
      </c>
      <c r="X55">
        <v>7</v>
      </c>
    </row>
    <row r="56" spans="23:24" x14ac:dyDescent="0.25">
      <c r="W56" s="2" t="s">
        <v>157</v>
      </c>
      <c r="X56">
        <v>50</v>
      </c>
    </row>
    <row r="57" spans="23:24" x14ac:dyDescent="0.25">
      <c r="W57" s="2" t="s">
        <v>156</v>
      </c>
      <c r="X57">
        <v>10</v>
      </c>
    </row>
    <row r="58" spans="23:24" x14ac:dyDescent="0.25">
      <c r="W58" s="2" t="s">
        <v>155</v>
      </c>
      <c r="X58">
        <v>13</v>
      </c>
    </row>
    <row r="59" spans="23:24" x14ac:dyDescent="0.25">
      <c r="W59" s="2" t="s">
        <v>154</v>
      </c>
      <c r="X59">
        <v>7</v>
      </c>
    </row>
    <row r="60" spans="23:24" x14ac:dyDescent="0.25">
      <c r="W60" s="2" t="s">
        <v>153</v>
      </c>
      <c r="X60">
        <v>8</v>
      </c>
    </row>
    <row r="61" spans="23:24" x14ac:dyDescent="0.25">
      <c r="W61" s="2" t="s">
        <v>152</v>
      </c>
      <c r="X61">
        <v>9</v>
      </c>
    </row>
    <row r="62" spans="23:24" x14ac:dyDescent="0.25">
      <c r="W62" s="2" t="s">
        <v>151</v>
      </c>
      <c r="X62">
        <v>4</v>
      </c>
    </row>
    <row r="63" spans="23:24" x14ac:dyDescent="0.25">
      <c r="W63" s="2" t="s">
        <v>150</v>
      </c>
      <c r="X63">
        <v>1</v>
      </c>
    </row>
    <row r="64" spans="23:24" x14ac:dyDescent="0.25">
      <c r="W64" s="2" t="s">
        <v>149</v>
      </c>
      <c r="X64">
        <v>1</v>
      </c>
    </row>
    <row r="65" spans="23:24" x14ac:dyDescent="0.25">
      <c r="W65" s="2" t="s">
        <v>148</v>
      </c>
      <c r="X65">
        <v>2</v>
      </c>
    </row>
    <row r="66" spans="23:24" x14ac:dyDescent="0.25">
      <c r="W66" s="2" t="s">
        <v>147</v>
      </c>
      <c r="X66">
        <v>4</v>
      </c>
    </row>
    <row r="67" spans="23:24" x14ac:dyDescent="0.25">
      <c r="W67" s="2" t="s">
        <v>146</v>
      </c>
      <c r="X67">
        <v>2</v>
      </c>
    </row>
    <row r="68" spans="23:24" x14ac:dyDescent="0.25">
      <c r="W68" s="2" t="s">
        <v>145</v>
      </c>
      <c r="X68">
        <v>7</v>
      </c>
    </row>
    <row r="69" spans="23:24" x14ac:dyDescent="0.25">
      <c r="W69" s="2" t="s">
        <v>144</v>
      </c>
      <c r="X69">
        <v>5</v>
      </c>
    </row>
    <row r="70" spans="23:24" x14ac:dyDescent="0.25">
      <c r="W70" s="2" t="s">
        <v>143</v>
      </c>
      <c r="X70">
        <v>1</v>
      </c>
    </row>
    <row r="71" spans="23:24" x14ac:dyDescent="0.25">
      <c r="W71" s="2" t="s">
        <v>142</v>
      </c>
      <c r="X71">
        <v>11</v>
      </c>
    </row>
    <row r="72" spans="23:24" x14ac:dyDescent="0.25">
      <c r="W72" s="2" t="s">
        <v>141</v>
      </c>
      <c r="X72">
        <v>37</v>
      </c>
    </row>
    <row r="73" spans="23:24" x14ac:dyDescent="0.25">
      <c r="W73" s="2" t="s">
        <v>140</v>
      </c>
      <c r="X73">
        <v>34</v>
      </c>
    </row>
    <row r="74" spans="23:24" x14ac:dyDescent="0.25">
      <c r="W74" s="2" t="s">
        <v>139</v>
      </c>
      <c r="X74">
        <v>61</v>
      </c>
    </row>
    <row r="75" spans="23:24" x14ac:dyDescent="0.25">
      <c r="W75" s="2" t="s">
        <v>138</v>
      </c>
      <c r="X75">
        <v>60</v>
      </c>
    </row>
    <row r="76" spans="23:24" x14ac:dyDescent="0.25">
      <c r="W76" s="2" t="s">
        <v>137</v>
      </c>
      <c r="X76">
        <v>2</v>
      </c>
    </row>
    <row r="77" spans="23:24" x14ac:dyDescent="0.25">
      <c r="W77" s="2" t="s">
        <v>136</v>
      </c>
      <c r="X77">
        <v>3</v>
      </c>
    </row>
    <row r="78" spans="23:24" x14ac:dyDescent="0.25">
      <c r="W78" s="2" t="s">
        <v>135</v>
      </c>
      <c r="X78">
        <v>2</v>
      </c>
    </row>
    <row r="79" spans="23:24" x14ac:dyDescent="0.25">
      <c r="W79" s="2" t="s">
        <v>134</v>
      </c>
      <c r="X79">
        <v>1</v>
      </c>
    </row>
    <row r="80" spans="23:24" x14ac:dyDescent="0.25">
      <c r="W80" s="2" t="s">
        <v>133</v>
      </c>
      <c r="X80">
        <v>7</v>
      </c>
    </row>
    <row r="81" spans="23:24" x14ac:dyDescent="0.25">
      <c r="W81" s="2" t="s">
        <v>132</v>
      </c>
      <c r="X81">
        <v>6</v>
      </c>
    </row>
    <row r="82" spans="23:24" x14ac:dyDescent="0.25">
      <c r="W82" s="2" t="s">
        <v>131</v>
      </c>
      <c r="X82">
        <v>7</v>
      </c>
    </row>
    <row r="83" spans="23:24" x14ac:dyDescent="0.25">
      <c r="W83" s="2" t="s">
        <v>130</v>
      </c>
      <c r="X83">
        <v>24</v>
      </c>
    </row>
    <row r="84" spans="23:24" x14ac:dyDescent="0.25">
      <c r="W84" s="2" t="s">
        <v>129</v>
      </c>
      <c r="X84">
        <v>2</v>
      </c>
    </row>
    <row r="85" spans="23:24" x14ac:dyDescent="0.25">
      <c r="W85" s="2" t="s">
        <v>128</v>
      </c>
      <c r="X85">
        <v>3</v>
      </c>
    </row>
    <row r="86" spans="23:24" x14ac:dyDescent="0.25">
      <c r="W86" s="2" t="s">
        <v>127</v>
      </c>
      <c r="X86">
        <v>2</v>
      </c>
    </row>
    <row r="87" spans="23:24" x14ac:dyDescent="0.25">
      <c r="W87" s="2" t="s">
        <v>126</v>
      </c>
      <c r="X87">
        <v>1</v>
      </c>
    </row>
    <row r="88" spans="23:24" x14ac:dyDescent="0.25">
      <c r="W88" s="2" t="s">
        <v>125</v>
      </c>
      <c r="X88">
        <v>2</v>
      </c>
    </row>
    <row r="89" spans="23:24" x14ac:dyDescent="0.25">
      <c r="W89" s="2" t="s">
        <v>124</v>
      </c>
      <c r="X89">
        <v>15</v>
      </c>
    </row>
    <row r="90" spans="23:24" x14ac:dyDescent="0.25">
      <c r="W90" s="2" t="s">
        <v>123</v>
      </c>
      <c r="X90">
        <v>7</v>
      </c>
    </row>
    <row r="91" spans="23:24" x14ac:dyDescent="0.25">
      <c r="W91" s="2" t="s">
        <v>122</v>
      </c>
      <c r="X91">
        <v>25</v>
      </c>
    </row>
    <row r="92" spans="23:24" x14ac:dyDescent="0.25">
      <c r="W92" s="2" t="s">
        <v>121</v>
      </c>
      <c r="X92">
        <v>8</v>
      </c>
    </row>
    <row r="93" spans="23:24" x14ac:dyDescent="0.25">
      <c r="W93" s="2" t="s">
        <v>120</v>
      </c>
      <c r="X93">
        <v>1</v>
      </c>
    </row>
    <row r="94" spans="23:24" x14ac:dyDescent="0.25">
      <c r="W94" s="2" t="s">
        <v>119</v>
      </c>
      <c r="X94">
        <v>29</v>
      </c>
    </row>
    <row r="95" spans="23:24" x14ac:dyDescent="0.25">
      <c r="W95" s="2" t="s">
        <v>118</v>
      </c>
      <c r="X95">
        <v>11</v>
      </c>
    </row>
    <row r="96" spans="23:24" x14ac:dyDescent="0.25">
      <c r="W96" s="2" t="s">
        <v>117</v>
      </c>
      <c r="X96">
        <v>18</v>
      </c>
    </row>
    <row r="97" spans="23:24" x14ac:dyDescent="0.25">
      <c r="W97" s="2" t="s">
        <v>116</v>
      </c>
      <c r="X97">
        <v>13</v>
      </c>
    </row>
    <row r="98" spans="23:24" x14ac:dyDescent="0.25">
      <c r="W98" s="2" t="s">
        <v>115</v>
      </c>
      <c r="X98">
        <v>13</v>
      </c>
    </row>
    <row r="99" spans="23:24" x14ac:dyDescent="0.25">
      <c r="W99" s="2" t="s">
        <v>114</v>
      </c>
      <c r="X99">
        <v>9</v>
      </c>
    </row>
    <row r="100" spans="23:24" x14ac:dyDescent="0.25">
      <c r="W100" s="2" t="s">
        <v>113</v>
      </c>
      <c r="X100">
        <v>12</v>
      </c>
    </row>
    <row r="101" spans="23:24" x14ac:dyDescent="0.25">
      <c r="W101" s="2" t="s">
        <v>112</v>
      </c>
      <c r="X101">
        <v>13</v>
      </c>
    </row>
    <row r="102" spans="23:24" x14ac:dyDescent="0.25">
      <c r="W102" s="2" t="s">
        <v>111</v>
      </c>
      <c r="X102">
        <v>19</v>
      </c>
    </row>
    <row r="103" spans="23:24" x14ac:dyDescent="0.25">
      <c r="W103" s="2" t="s">
        <v>110</v>
      </c>
      <c r="X103">
        <v>9</v>
      </c>
    </row>
    <row r="104" spans="23:24" x14ac:dyDescent="0.25">
      <c r="W104" s="2" t="s">
        <v>109</v>
      </c>
      <c r="X104">
        <v>47</v>
      </c>
    </row>
    <row r="105" spans="23:24" x14ac:dyDescent="0.25">
      <c r="W105" s="2" t="s">
        <v>108</v>
      </c>
      <c r="X105">
        <v>17</v>
      </c>
    </row>
    <row r="106" spans="23:24" x14ac:dyDescent="0.25">
      <c r="W106" s="2" t="s">
        <v>107</v>
      </c>
      <c r="X106">
        <v>12</v>
      </c>
    </row>
    <row r="107" spans="23:24" x14ac:dyDescent="0.25">
      <c r="W107" s="2" t="s">
        <v>106</v>
      </c>
      <c r="X107">
        <v>25</v>
      </c>
    </row>
    <row r="108" spans="23:24" x14ac:dyDescent="0.25">
      <c r="W108" s="2" t="s">
        <v>105</v>
      </c>
      <c r="X108">
        <v>3</v>
      </c>
    </row>
    <row r="109" spans="23:24" x14ac:dyDescent="0.25">
      <c r="W109" s="2" t="s">
        <v>104</v>
      </c>
      <c r="X109">
        <v>27</v>
      </c>
    </row>
    <row r="110" spans="23:24" x14ac:dyDescent="0.25">
      <c r="W110" s="2" t="s">
        <v>103</v>
      </c>
      <c r="X110">
        <v>4</v>
      </c>
    </row>
    <row r="111" spans="23:24" x14ac:dyDescent="0.25">
      <c r="W111" s="2" t="s">
        <v>102</v>
      </c>
      <c r="X111">
        <v>72</v>
      </c>
    </row>
    <row r="112" spans="23:24" x14ac:dyDescent="0.25">
      <c r="W112" s="2" t="s">
        <v>101</v>
      </c>
      <c r="X112">
        <v>107</v>
      </c>
    </row>
    <row r="113" spans="23:24" x14ac:dyDescent="0.25">
      <c r="W113" s="2" t="s">
        <v>100</v>
      </c>
      <c r="X113">
        <v>4</v>
      </c>
    </row>
    <row r="114" spans="23:24" x14ac:dyDescent="0.25">
      <c r="W114" s="2" t="s">
        <v>99</v>
      </c>
      <c r="X114">
        <v>2</v>
      </c>
    </row>
    <row r="115" spans="23:24" x14ac:dyDescent="0.25">
      <c r="W115" s="2" t="s">
        <v>98</v>
      </c>
      <c r="X115">
        <v>27</v>
      </c>
    </row>
    <row r="116" spans="23:24" x14ac:dyDescent="0.25">
      <c r="W116" s="2" t="s">
        <v>97</v>
      </c>
      <c r="X116">
        <v>7</v>
      </c>
    </row>
    <row r="117" spans="23:24" x14ac:dyDescent="0.25">
      <c r="W117" s="2" t="s">
        <v>96</v>
      </c>
      <c r="X117">
        <v>33</v>
      </c>
    </row>
    <row r="118" spans="23:24" x14ac:dyDescent="0.25">
      <c r="W118" s="2" t="s">
        <v>95</v>
      </c>
      <c r="X118">
        <v>42</v>
      </c>
    </row>
    <row r="119" spans="23:24" x14ac:dyDescent="0.25">
      <c r="W119" s="2" t="s">
        <v>94</v>
      </c>
      <c r="X119">
        <v>18</v>
      </c>
    </row>
    <row r="120" spans="23:24" x14ac:dyDescent="0.25">
      <c r="W120" s="2" t="s">
        <v>93</v>
      </c>
      <c r="X120">
        <v>8</v>
      </c>
    </row>
    <row r="121" spans="23:24" x14ac:dyDescent="0.25">
      <c r="W121" s="2" t="s">
        <v>92</v>
      </c>
      <c r="X121">
        <v>19</v>
      </c>
    </row>
    <row r="122" spans="23:24" x14ac:dyDescent="0.25">
      <c r="W122" s="2" t="s">
        <v>91</v>
      </c>
      <c r="X122">
        <v>32</v>
      </c>
    </row>
    <row r="123" spans="23:24" x14ac:dyDescent="0.25">
      <c r="W123" s="2" t="s">
        <v>90</v>
      </c>
      <c r="X123">
        <v>2</v>
      </c>
    </row>
    <row r="124" spans="23:24" x14ac:dyDescent="0.25">
      <c r="W124" s="2" t="s">
        <v>89</v>
      </c>
      <c r="X124">
        <v>28</v>
      </c>
    </row>
    <row r="125" spans="23:24" x14ac:dyDescent="0.25">
      <c r="W125" s="2" t="s">
        <v>88</v>
      </c>
      <c r="X125">
        <v>35</v>
      </c>
    </row>
    <row r="126" spans="23:24" x14ac:dyDescent="0.25">
      <c r="W126" s="2" t="s">
        <v>87</v>
      </c>
      <c r="X126">
        <v>41</v>
      </c>
    </row>
    <row r="127" spans="23:24" x14ac:dyDescent="0.25">
      <c r="W127" s="2" t="s">
        <v>86</v>
      </c>
      <c r="X127">
        <v>46</v>
      </c>
    </row>
    <row r="128" spans="23:24" x14ac:dyDescent="0.25">
      <c r="W128" s="2" t="s">
        <v>85</v>
      </c>
      <c r="X128">
        <v>49</v>
      </c>
    </row>
    <row r="129" spans="23:24" x14ac:dyDescent="0.25">
      <c r="W129" s="2" t="s">
        <v>84</v>
      </c>
      <c r="X129">
        <v>43</v>
      </c>
    </row>
    <row r="130" spans="23:24" x14ac:dyDescent="0.25">
      <c r="W130" s="2" t="s">
        <v>83</v>
      </c>
      <c r="X130">
        <v>47</v>
      </c>
    </row>
    <row r="131" spans="23:24" x14ac:dyDescent="0.25">
      <c r="W131" s="2" t="s">
        <v>82</v>
      </c>
      <c r="X131">
        <v>59</v>
      </c>
    </row>
    <row r="132" spans="23:24" x14ac:dyDescent="0.25">
      <c r="W132" s="2" t="s">
        <v>81</v>
      </c>
      <c r="X132">
        <v>12</v>
      </c>
    </row>
    <row r="133" spans="23:24" x14ac:dyDescent="0.25">
      <c r="W133" s="2" t="s">
        <v>80</v>
      </c>
      <c r="X133">
        <v>11</v>
      </c>
    </row>
    <row r="134" spans="23:24" x14ac:dyDescent="0.25">
      <c r="W134" s="2" t="s">
        <v>79</v>
      </c>
      <c r="X134">
        <v>8</v>
      </c>
    </row>
    <row r="135" spans="23:24" x14ac:dyDescent="0.25">
      <c r="W135" s="2" t="s">
        <v>78</v>
      </c>
      <c r="X135">
        <v>5</v>
      </c>
    </row>
    <row r="136" spans="23:24" x14ac:dyDescent="0.25">
      <c r="W136" s="2" t="s">
        <v>77</v>
      </c>
      <c r="X136">
        <v>12</v>
      </c>
    </row>
    <row r="137" spans="23:24" x14ac:dyDescent="0.25">
      <c r="W137" s="2" t="s">
        <v>76</v>
      </c>
      <c r="X137">
        <v>7</v>
      </c>
    </row>
    <row r="138" spans="23:24" x14ac:dyDescent="0.25">
      <c r="W138" s="2" t="s">
        <v>75</v>
      </c>
      <c r="X138">
        <v>13</v>
      </c>
    </row>
    <row r="139" spans="23:24" x14ac:dyDescent="0.25">
      <c r="W139" s="2" t="s">
        <v>74</v>
      </c>
      <c r="X139">
        <v>21</v>
      </c>
    </row>
    <row r="140" spans="23:24" x14ac:dyDescent="0.25">
      <c r="W140" s="2" t="s">
        <v>73</v>
      </c>
      <c r="X140">
        <v>33</v>
      </c>
    </row>
    <row r="141" spans="23:24" x14ac:dyDescent="0.25">
      <c r="W141" s="2" t="s">
        <v>72</v>
      </c>
      <c r="X141">
        <v>66</v>
      </c>
    </row>
    <row r="142" spans="23:24" x14ac:dyDescent="0.25">
      <c r="W142" s="2" t="s">
        <v>71</v>
      </c>
      <c r="X142">
        <v>12</v>
      </c>
    </row>
    <row r="143" spans="23:24" x14ac:dyDescent="0.25">
      <c r="W143" s="2" t="s">
        <v>70</v>
      </c>
      <c r="X143">
        <v>10</v>
      </c>
    </row>
    <row r="144" spans="23:24" x14ac:dyDescent="0.25">
      <c r="W144" s="2" t="s">
        <v>69</v>
      </c>
      <c r="X144">
        <v>12</v>
      </c>
    </row>
    <row r="145" spans="23:24" x14ac:dyDescent="0.25">
      <c r="W145" s="2" t="s">
        <v>68</v>
      </c>
      <c r="X145">
        <v>1</v>
      </c>
    </row>
    <row r="146" spans="23:24" x14ac:dyDescent="0.25">
      <c r="W146" s="2" t="s">
        <v>67</v>
      </c>
      <c r="X146">
        <v>4</v>
      </c>
    </row>
    <row r="147" spans="23:24" x14ac:dyDescent="0.25">
      <c r="W147" s="2" t="s">
        <v>66</v>
      </c>
      <c r="X147">
        <v>8</v>
      </c>
    </row>
    <row r="148" spans="23:24" x14ac:dyDescent="0.25">
      <c r="W148" s="2" t="s">
        <v>65</v>
      </c>
      <c r="X148">
        <v>35</v>
      </c>
    </row>
    <row r="149" spans="23:24" x14ac:dyDescent="0.25">
      <c r="W149" s="2" t="s">
        <v>64</v>
      </c>
      <c r="X149">
        <v>15</v>
      </c>
    </row>
    <row r="150" spans="23:24" x14ac:dyDescent="0.25">
      <c r="W150" s="2" t="s">
        <v>63</v>
      </c>
      <c r="X150">
        <v>6</v>
      </c>
    </row>
    <row r="151" spans="23:24" x14ac:dyDescent="0.25">
      <c r="W151" s="2" t="s">
        <v>62</v>
      </c>
      <c r="X151">
        <v>5</v>
      </c>
    </row>
    <row r="152" spans="23:24" x14ac:dyDescent="0.25">
      <c r="W152" s="2" t="s">
        <v>61</v>
      </c>
      <c r="X152">
        <v>54</v>
      </c>
    </row>
    <row r="153" spans="23:24" x14ac:dyDescent="0.25">
      <c r="W153" s="2" t="s">
        <v>60</v>
      </c>
      <c r="X153">
        <v>8</v>
      </c>
    </row>
    <row r="154" spans="23:24" x14ac:dyDescent="0.25">
      <c r="W154" s="2" t="s">
        <v>59</v>
      </c>
      <c r="X154">
        <v>11</v>
      </c>
    </row>
    <row r="155" spans="23:24" x14ac:dyDescent="0.25">
      <c r="W155" s="2" t="s">
        <v>58</v>
      </c>
      <c r="X155">
        <v>8</v>
      </c>
    </row>
    <row r="156" spans="23:24" x14ac:dyDescent="0.25">
      <c r="W156" s="2" t="s">
        <v>57</v>
      </c>
      <c r="X156">
        <v>42</v>
      </c>
    </row>
    <row r="157" spans="23:24" x14ac:dyDescent="0.25">
      <c r="W157" s="2" t="s">
        <v>56</v>
      </c>
      <c r="X157">
        <v>28</v>
      </c>
    </row>
    <row r="158" spans="23:24" x14ac:dyDescent="0.25">
      <c r="W158" s="2" t="s">
        <v>55</v>
      </c>
      <c r="X158">
        <v>27</v>
      </c>
    </row>
    <row r="159" spans="23:24" x14ac:dyDescent="0.25">
      <c r="W159" s="2" t="s">
        <v>54</v>
      </c>
      <c r="X159">
        <v>25</v>
      </c>
    </row>
    <row r="160" spans="23:24" x14ac:dyDescent="0.25">
      <c r="W160" s="2" t="s">
        <v>53</v>
      </c>
      <c r="X160">
        <v>29</v>
      </c>
    </row>
    <row r="161" spans="23:24" x14ac:dyDescent="0.25">
      <c r="W161" s="2" t="s">
        <v>52</v>
      </c>
      <c r="X161">
        <v>7</v>
      </c>
    </row>
    <row r="162" spans="23:24" x14ac:dyDescent="0.25">
      <c r="W162" s="2" t="s">
        <v>51</v>
      </c>
      <c r="X162">
        <v>7</v>
      </c>
    </row>
    <row r="163" spans="23:24" x14ac:dyDescent="0.25">
      <c r="W163" s="2" t="s">
        <v>50</v>
      </c>
      <c r="X163">
        <v>8</v>
      </c>
    </row>
    <row r="164" spans="23:24" x14ac:dyDescent="0.25">
      <c r="W164" s="2" t="s">
        <v>49</v>
      </c>
      <c r="X164">
        <v>4</v>
      </c>
    </row>
    <row r="165" spans="23:24" x14ac:dyDescent="0.25">
      <c r="W165" s="2" t="s">
        <v>48</v>
      </c>
      <c r="X165">
        <v>7</v>
      </c>
    </row>
    <row r="166" spans="23:24" x14ac:dyDescent="0.25">
      <c r="W166" s="2" t="s">
        <v>47</v>
      </c>
      <c r="X166">
        <v>2</v>
      </c>
    </row>
    <row r="167" spans="23:24" x14ac:dyDescent="0.25">
      <c r="W167" s="2" t="s">
        <v>46</v>
      </c>
      <c r="X167">
        <v>16</v>
      </c>
    </row>
    <row r="168" spans="23:24" x14ac:dyDescent="0.25">
      <c r="W168" s="2" t="s">
        <v>45</v>
      </c>
      <c r="X168">
        <v>13</v>
      </c>
    </row>
    <row r="169" spans="23:24" x14ac:dyDescent="0.25">
      <c r="W169" s="2" t="s">
        <v>44</v>
      </c>
      <c r="X169">
        <v>16</v>
      </c>
    </row>
    <row r="170" spans="23:24" x14ac:dyDescent="0.25">
      <c r="W170" s="2" t="s">
        <v>43</v>
      </c>
      <c r="X170">
        <v>8</v>
      </c>
    </row>
    <row r="171" spans="23:24" x14ac:dyDescent="0.25">
      <c r="W171" s="2" t="s">
        <v>233</v>
      </c>
      <c r="X171">
        <v>2892</v>
      </c>
    </row>
  </sheetData>
  <mergeCells count="9">
    <mergeCell ref="A2:B2"/>
    <mergeCell ref="D2:E2"/>
    <mergeCell ref="H3:L3"/>
    <mergeCell ref="AI3:AN3"/>
    <mergeCell ref="AO8:AP8"/>
    <mergeCell ref="N3:O3"/>
    <mergeCell ref="Q3:U3"/>
    <mergeCell ref="W3:Y3"/>
    <mergeCell ref="AA5:AB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4A1A-5C28-45BA-9F74-351FFE3125E7}">
  <dimension ref="A2:AO169"/>
  <sheetViews>
    <sheetView topLeftCell="M1" workbookViewId="0">
      <selection activeCell="AN2" sqref="AN2:AO2"/>
    </sheetView>
  </sheetViews>
  <sheetFormatPr defaultRowHeight="15" x14ac:dyDescent="0.25"/>
  <cols>
    <col min="2" max="2" width="12.85546875" customWidth="1"/>
    <col min="7" max="7" width="12.140625" customWidth="1"/>
    <col min="10" max="10" width="9.85546875" customWidth="1"/>
    <col min="11" max="11" width="12.85546875" customWidth="1"/>
    <col min="12" max="12" width="15" customWidth="1"/>
    <col min="15" max="15" width="12.28515625" customWidth="1"/>
    <col min="17" max="17" width="12" customWidth="1"/>
    <col min="18" max="19" width="10.85546875" customWidth="1"/>
    <col min="21" max="21" width="23.140625" customWidth="1"/>
    <col min="24" max="24" width="13.140625" customWidth="1"/>
    <col min="25" max="25" width="11.5703125" customWidth="1"/>
    <col min="26" max="26" width="10.42578125" customWidth="1"/>
    <col min="27" max="27" width="9.140625" customWidth="1"/>
    <col min="30" max="30" width="14.85546875" customWidth="1"/>
    <col min="31" max="31" width="11.140625" customWidth="1"/>
    <col min="35" max="35" width="10.85546875" customWidth="1"/>
    <col min="36" max="36" width="11.28515625" customWidth="1"/>
    <col min="37" max="37" width="10" customWidth="1"/>
    <col min="40" max="40" width="14.28515625" customWidth="1"/>
    <col min="41" max="41" width="10.85546875" customWidth="1"/>
  </cols>
  <sheetData>
    <row r="2" spans="1:41" ht="21.75" customHeight="1" x14ac:dyDescent="0.25">
      <c r="A2" s="6" t="s">
        <v>5</v>
      </c>
      <c r="B2" s="6"/>
      <c r="D2" s="6" t="s">
        <v>6</v>
      </c>
      <c r="E2" s="6"/>
      <c r="G2" s="6" t="s">
        <v>21</v>
      </c>
      <c r="H2" s="6"/>
      <c r="I2" s="6"/>
      <c r="K2" s="6" t="s">
        <v>24</v>
      </c>
      <c r="L2" s="6"/>
      <c r="N2" s="6" t="s">
        <v>26</v>
      </c>
      <c r="O2" s="6"/>
      <c r="Q2" s="6" t="s">
        <v>41</v>
      </c>
      <c r="R2" s="6"/>
      <c r="S2" s="6"/>
      <c r="U2" s="6" t="s">
        <v>210</v>
      </c>
      <c r="V2" s="6"/>
      <c r="X2" t="s">
        <v>214</v>
      </c>
      <c r="AD2" s="6" t="s">
        <v>223</v>
      </c>
      <c r="AE2" s="6"/>
      <c r="AG2" s="6" t="s">
        <v>229</v>
      </c>
      <c r="AH2" s="6"/>
      <c r="AI2" s="6"/>
      <c r="AJ2" s="6"/>
      <c r="AK2" s="6"/>
      <c r="AL2" s="6"/>
      <c r="AN2" s="6" t="s">
        <v>231</v>
      </c>
      <c r="AO2" s="6"/>
    </row>
    <row r="3" spans="1:41" x14ac:dyDescent="0.25">
      <c r="A3" t="s">
        <v>0</v>
      </c>
      <c r="B3" t="s">
        <v>1</v>
      </c>
      <c r="D3" t="s">
        <v>7</v>
      </c>
      <c r="E3" t="s">
        <v>1</v>
      </c>
      <c r="G3" t="s">
        <v>18</v>
      </c>
      <c r="H3" t="s">
        <v>20</v>
      </c>
      <c r="I3" t="s">
        <v>19</v>
      </c>
      <c r="K3" t="s">
        <v>25</v>
      </c>
      <c r="L3" t="s">
        <v>19</v>
      </c>
      <c r="N3">
        <v>8</v>
      </c>
      <c r="Q3" t="s">
        <v>209</v>
      </c>
      <c r="R3" t="s">
        <v>0</v>
      </c>
      <c r="S3" t="s">
        <v>1</v>
      </c>
      <c r="U3" t="s">
        <v>42</v>
      </c>
      <c r="V3" t="s">
        <v>1</v>
      </c>
      <c r="X3" t="s">
        <v>27</v>
      </c>
      <c r="Y3" t="s">
        <v>211</v>
      </c>
      <c r="Z3" t="s">
        <v>212</v>
      </c>
      <c r="AA3" t="s">
        <v>213</v>
      </c>
      <c r="AD3" t="s">
        <v>215</v>
      </c>
      <c r="AE3" t="s">
        <v>1</v>
      </c>
      <c r="AG3" t="s">
        <v>224</v>
      </c>
      <c r="AH3" t="s">
        <v>225</v>
      </c>
      <c r="AI3" t="s">
        <v>226</v>
      </c>
      <c r="AJ3" t="s">
        <v>227</v>
      </c>
      <c r="AK3" s="6" t="s">
        <v>228</v>
      </c>
      <c r="AL3" s="6"/>
      <c r="AN3" t="s">
        <v>27</v>
      </c>
      <c r="AO3" t="s">
        <v>230</v>
      </c>
    </row>
    <row r="4" spans="1:41" x14ac:dyDescent="0.25">
      <c r="A4" t="s">
        <v>2</v>
      </c>
      <c r="B4">
        <v>1502</v>
      </c>
      <c r="D4" t="s">
        <v>8</v>
      </c>
      <c r="E4">
        <v>841</v>
      </c>
      <c r="G4" t="s">
        <v>15</v>
      </c>
      <c r="H4" t="s">
        <v>3</v>
      </c>
      <c r="I4">
        <v>164</v>
      </c>
      <c r="K4" t="s">
        <v>22</v>
      </c>
      <c r="L4">
        <v>2139</v>
      </c>
      <c r="Q4" t="s">
        <v>28</v>
      </c>
      <c r="R4" t="s">
        <v>3</v>
      </c>
      <c r="S4">
        <v>197</v>
      </c>
      <c r="U4" t="s">
        <v>43</v>
      </c>
      <c r="V4">
        <v>8</v>
      </c>
      <c r="X4" t="s">
        <v>29</v>
      </c>
      <c r="Y4">
        <v>11</v>
      </c>
      <c r="Z4">
        <v>3</v>
      </c>
      <c r="AA4">
        <v>0.2727</v>
      </c>
      <c r="AD4" t="s">
        <v>216</v>
      </c>
      <c r="AE4">
        <v>2314</v>
      </c>
      <c r="AG4">
        <v>2000</v>
      </c>
      <c r="AH4">
        <v>39</v>
      </c>
      <c r="AI4">
        <v>3</v>
      </c>
      <c r="AJ4">
        <v>36</v>
      </c>
      <c r="AK4">
        <v>92.31</v>
      </c>
      <c r="AN4" t="s">
        <v>31</v>
      </c>
      <c r="AO4">
        <v>7</v>
      </c>
    </row>
    <row r="5" spans="1:41" x14ac:dyDescent="0.25">
      <c r="A5" t="s">
        <v>3</v>
      </c>
      <c r="B5">
        <v>1309</v>
      </c>
      <c r="D5" t="s">
        <v>9</v>
      </c>
      <c r="E5">
        <v>473</v>
      </c>
      <c r="G5" t="s">
        <v>15</v>
      </c>
      <c r="H5" t="s">
        <v>2</v>
      </c>
      <c r="I5">
        <v>176</v>
      </c>
      <c r="K5" t="s">
        <v>23</v>
      </c>
      <c r="L5">
        <v>753</v>
      </c>
      <c r="Q5" t="s">
        <v>28</v>
      </c>
      <c r="R5" t="s">
        <v>2</v>
      </c>
      <c r="S5">
        <v>219</v>
      </c>
      <c r="U5" t="s">
        <v>44</v>
      </c>
      <c r="V5">
        <v>16</v>
      </c>
      <c r="X5" t="s">
        <v>36</v>
      </c>
      <c r="Y5">
        <v>163</v>
      </c>
      <c r="Z5">
        <v>29</v>
      </c>
      <c r="AA5">
        <v>0.1779</v>
      </c>
      <c r="AD5" t="s">
        <v>217</v>
      </c>
      <c r="AE5">
        <v>151</v>
      </c>
      <c r="AG5">
        <v>2001</v>
      </c>
      <c r="AH5">
        <v>201</v>
      </c>
      <c r="AI5">
        <v>29</v>
      </c>
      <c r="AJ5">
        <v>172</v>
      </c>
      <c r="AK5">
        <v>85.57</v>
      </c>
      <c r="AN5" t="s">
        <v>38</v>
      </c>
      <c r="AO5">
        <v>8</v>
      </c>
    </row>
    <row r="6" spans="1:41" x14ac:dyDescent="0.25">
      <c r="A6" t="s">
        <v>4</v>
      </c>
      <c r="B6">
        <v>81</v>
      </c>
      <c r="D6" t="s">
        <v>10</v>
      </c>
      <c r="E6">
        <v>460</v>
      </c>
      <c r="G6" t="s">
        <v>15</v>
      </c>
      <c r="H6" t="s">
        <v>4</v>
      </c>
      <c r="I6">
        <v>6</v>
      </c>
      <c r="Q6" t="s">
        <v>28</v>
      </c>
      <c r="R6" t="s">
        <v>4</v>
      </c>
      <c r="S6">
        <v>9</v>
      </c>
      <c r="U6" t="s">
        <v>45</v>
      </c>
      <c r="V6">
        <v>13</v>
      </c>
      <c r="X6" t="s">
        <v>40</v>
      </c>
      <c r="Y6">
        <v>291</v>
      </c>
      <c r="Z6">
        <v>45</v>
      </c>
      <c r="AA6">
        <v>0.15459999999999999</v>
      </c>
      <c r="AD6" t="s">
        <v>218</v>
      </c>
      <c r="AE6">
        <v>122</v>
      </c>
      <c r="AG6">
        <v>2002</v>
      </c>
      <c r="AH6">
        <v>170</v>
      </c>
      <c r="AI6">
        <v>25</v>
      </c>
      <c r="AJ6">
        <v>145</v>
      </c>
      <c r="AK6">
        <v>85.29</v>
      </c>
      <c r="AN6" t="s">
        <v>32</v>
      </c>
      <c r="AO6">
        <v>8</v>
      </c>
    </row>
    <row r="7" spans="1:41" x14ac:dyDescent="0.25">
      <c r="D7" t="s">
        <v>11</v>
      </c>
      <c r="E7">
        <v>447</v>
      </c>
      <c r="G7" t="s">
        <v>16</v>
      </c>
      <c r="H7" t="s">
        <v>3</v>
      </c>
      <c r="I7">
        <v>358</v>
      </c>
      <c r="Q7" t="s">
        <v>29</v>
      </c>
      <c r="R7" t="s">
        <v>3</v>
      </c>
      <c r="S7">
        <v>3</v>
      </c>
      <c r="U7" t="s">
        <v>46</v>
      </c>
      <c r="V7">
        <v>16</v>
      </c>
      <c r="X7" t="s">
        <v>38</v>
      </c>
      <c r="Y7">
        <v>277</v>
      </c>
      <c r="Z7">
        <v>41</v>
      </c>
      <c r="AA7">
        <v>0.14799999999999999</v>
      </c>
      <c r="AD7" t="s">
        <v>219</v>
      </c>
      <c r="AE7">
        <v>98</v>
      </c>
      <c r="AG7">
        <v>2003</v>
      </c>
      <c r="AH7">
        <v>201</v>
      </c>
      <c r="AI7">
        <v>46</v>
      </c>
      <c r="AJ7">
        <v>155</v>
      </c>
      <c r="AK7">
        <v>77.11</v>
      </c>
      <c r="AN7" t="s">
        <v>30</v>
      </c>
      <c r="AO7">
        <v>9</v>
      </c>
    </row>
    <row r="8" spans="1:41" x14ac:dyDescent="0.25">
      <c r="D8" t="s">
        <v>12</v>
      </c>
      <c r="E8">
        <v>353</v>
      </c>
      <c r="G8" t="s">
        <v>16</v>
      </c>
      <c r="H8" t="s">
        <v>2</v>
      </c>
      <c r="I8">
        <v>445</v>
      </c>
      <c r="Q8" t="s">
        <v>29</v>
      </c>
      <c r="R8" t="s">
        <v>2</v>
      </c>
      <c r="S8">
        <v>4</v>
      </c>
      <c r="U8" t="s">
        <v>47</v>
      </c>
      <c r="V8">
        <v>2</v>
      </c>
      <c r="X8" t="s">
        <v>33</v>
      </c>
      <c r="Y8">
        <v>55</v>
      </c>
      <c r="Z8">
        <v>7</v>
      </c>
      <c r="AA8">
        <v>0.1273</v>
      </c>
      <c r="AD8" t="s">
        <v>220</v>
      </c>
      <c r="AE8">
        <v>81</v>
      </c>
      <c r="AG8">
        <v>2004</v>
      </c>
      <c r="AH8">
        <v>184</v>
      </c>
      <c r="AI8">
        <v>33</v>
      </c>
      <c r="AJ8">
        <v>151</v>
      </c>
      <c r="AK8">
        <v>82.07</v>
      </c>
      <c r="AN8" t="s">
        <v>37</v>
      </c>
      <c r="AO8">
        <v>8</v>
      </c>
    </row>
    <row r="9" spans="1:41" x14ac:dyDescent="0.25">
      <c r="D9" t="s">
        <v>13</v>
      </c>
      <c r="E9">
        <v>186</v>
      </c>
      <c r="G9" t="s">
        <v>16</v>
      </c>
      <c r="H9" t="s">
        <v>4</v>
      </c>
      <c r="I9">
        <v>24</v>
      </c>
      <c r="Q9" t="s">
        <v>30</v>
      </c>
      <c r="R9" t="s">
        <v>3</v>
      </c>
      <c r="S9">
        <v>96</v>
      </c>
      <c r="U9" t="s">
        <v>48</v>
      </c>
      <c r="V9">
        <v>7</v>
      </c>
      <c r="X9" t="s">
        <v>28</v>
      </c>
      <c r="Y9">
        <v>531</v>
      </c>
      <c r="Z9">
        <v>66</v>
      </c>
      <c r="AA9">
        <v>0.12429999999999999</v>
      </c>
      <c r="AD9" t="s">
        <v>221</v>
      </c>
      <c r="AE9">
        <v>65</v>
      </c>
      <c r="AG9">
        <v>2005</v>
      </c>
      <c r="AH9">
        <v>184</v>
      </c>
      <c r="AI9">
        <v>39</v>
      </c>
      <c r="AJ9">
        <v>145</v>
      </c>
      <c r="AK9">
        <v>78.8</v>
      </c>
      <c r="AN9" t="s">
        <v>39</v>
      </c>
      <c r="AO9">
        <v>6</v>
      </c>
    </row>
    <row r="10" spans="1:41" x14ac:dyDescent="0.25">
      <c r="D10" t="s">
        <v>14</v>
      </c>
      <c r="E10">
        <v>132</v>
      </c>
      <c r="G10" t="s">
        <v>17</v>
      </c>
      <c r="H10" t="s">
        <v>3</v>
      </c>
      <c r="I10">
        <v>787</v>
      </c>
      <c r="Q10" t="s">
        <v>30</v>
      </c>
      <c r="R10" t="s">
        <v>2</v>
      </c>
      <c r="S10">
        <v>129</v>
      </c>
      <c r="U10" t="s">
        <v>49</v>
      </c>
      <c r="V10">
        <v>4</v>
      </c>
      <c r="X10" t="s">
        <v>31</v>
      </c>
      <c r="Y10">
        <v>1040</v>
      </c>
      <c r="Z10">
        <v>124</v>
      </c>
      <c r="AA10">
        <v>0.1192</v>
      </c>
      <c r="AD10" t="s">
        <v>222</v>
      </c>
      <c r="AE10">
        <v>61</v>
      </c>
      <c r="AG10">
        <v>2006</v>
      </c>
      <c r="AH10">
        <v>177</v>
      </c>
      <c r="AI10">
        <v>39</v>
      </c>
      <c r="AJ10">
        <v>138</v>
      </c>
      <c r="AK10">
        <v>77.97</v>
      </c>
      <c r="AN10" t="s">
        <v>29</v>
      </c>
      <c r="AO10">
        <v>10</v>
      </c>
    </row>
    <row r="11" spans="1:41" x14ac:dyDescent="0.25">
      <c r="G11" t="s">
        <v>17</v>
      </c>
      <c r="H11" t="s">
        <v>2</v>
      </c>
      <c r="I11">
        <v>881</v>
      </c>
      <c r="Q11" t="s">
        <v>30</v>
      </c>
      <c r="R11" t="s">
        <v>4</v>
      </c>
      <c r="S11">
        <v>10</v>
      </c>
      <c r="U11" t="s">
        <v>50</v>
      </c>
      <c r="V11">
        <v>8</v>
      </c>
      <c r="X11" t="s">
        <v>32</v>
      </c>
      <c r="Y11">
        <v>287</v>
      </c>
      <c r="Z11">
        <v>34</v>
      </c>
      <c r="AA11">
        <v>0.11849999999999999</v>
      </c>
      <c r="AG11">
        <v>2007</v>
      </c>
      <c r="AH11">
        <v>173</v>
      </c>
      <c r="AI11">
        <v>19</v>
      </c>
      <c r="AJ11">
        <v>154</v>
      </c>
      <c r="AK11">
        <v>89.02</v>
      </c>
      <c r="AN11" t="s">
        <v>40</v>
      </c>
      <c r="AO11">
        <v>8</v>
      </c>
    </row>
    <row r="12" spans="1:41" x14ac:dyDescent="0.25">
      <c r="G12" t="s">
        <v>17</v>
      </c>
      <c r="H12" t="s">
        <v>4</v>
      </c>
      <c r="I12">
        <v>51</v>
      </c>
      <c r="Q12" t="s">
        <v>31</v>
      </c>
      <c r="R12" t="s">
        <v>3</v>
      </c>
      <c r="S12">
        <v>396</v>
      </c>
      <c r="U12" t="s">
        <v>51</v>
      </c>
      <c r="V12">
        <v>7</v>
      </c>
      <c r="X12" t="s">
        <v>39</v>
      </c>
      <c r="Y12">
        <v>157</v>
      </c>
      <c r="Z12">
        <v>18</v>
      </c>
      <c r="AA12">
        <v>0.11459999999999999</v>
      </c>
      <c r="AG12">
        <v>2008</v>
      </c>
      <c r="AH12">
        <v>184</v>
      </c>
      <c r="AI12">
        <v>24</v>
      </c>
      <c r="AJ12">
        <v>160</v>
      </c>
      <c r="AK12">
        <v>86.96</v>
      </c>
      <c r="AN12" t="s">
        <v>28</v>
      </c>
      <c r="AO12">
        <v>8</v>
      </c>
    </row>
    <row r="13" spans="1:41" x14ac:dyDescent="0.25">
      <c r="Q13" t="s">
        <v>31</v>
      </c>
      <c r="R13" t="s">
        <v>2</v>
      </c>
      <c r="S13">
        <v>441</v>
      </c>
      <c r="U13" t="s">
        <v>52</v>
      </c>
      <c r="V13">
        <v>7</v>
      </c>
      <c r="X13" t="s">
        <v>35</v>
      </c>
      <c r="Y13">
        <v>118</v>
      </c>
      <c r="Z13">
        <v>13</v>
      </c>
      <c r="AA13">
        <v>0.11020000000000001</v>
      </c>
      <c r="AG13">
        <v>2009</v>
      </c>
      <c r="AH13">
        <v>169</v>
      </c>
      <c r="AI13">
        <v>27</v>
      </c>
      <c r="AJ13">
        <v>142</v>
      </c>
      <c r="AK13">
        <v>84.02</v>
      </c>
      <c r="AN13" t="s">
        <v>36</v>
      </c>
      <c r="AO13">
        <v>8</v>
      </c>
    </row>
    <row r="14" spans="1:41" x14ac:dyDescent="0.25">
      <c r="Q14" t="s">
        <v>31</v>
      </c>
      <c r="R14" t="s">
        <v>4</v>
      </c>
      <c r="S14">
        <v>27</v>
      </c>
      <c r="U14" t="s">
        <v>53</v>
      </c>
      <c r="V14">
        <v>29</v>
      </c>
      <c r="X14" t="s">
        <v>37</v>
      </c>
      <c r="Y14">
        <v>264</v>
      </c>
      <c r="Z14">
        <v>27</v>
      </c>
      <c r="AA14">
        <v>0.1023</v>
      </c>
      <c r="AG14">
        <v>2010</v>
      </c>
      <c r="AH14">
        <v>172</v>
      </c>
      <c r="AI14">
        <v>22</v>
      </c>
      <c r="AJ14">
        <v>150</v>
      </c>
      <c r="AK14">
        <v>87.21</v>
      </c>
      <c r="AN14" t="s">
        <v>35</v>
      </c>
      <c r="AO14">
        <v>5</v>
      </c>
    </row>
    <row r="15" spans="1:41" x14ac:dyDescent="0.25">
      <c r="Q15" t="s">
        <v>32</v>
      </c>
      <c r="R15" t="s">
        <v>3</v>
      </c>
      <c r="S15">
        <v>109</v>
      </c>
      <c r="U15" t="s">
        <v>54</v>
      </c>
      <c r="V15">
        <v>25</v>
      </c>
      <c r="X15" t="s">
        <v>30</v>
      </c>
      <c r="Y15">
        <v>276</v>
      </c>
      <c r="Z15">
        <v>27</v>
      </c>
      <c r="AA15">
        <v>9.7799999999999998E-2</v>
      </c>
      <c r="AG15">
        <v>2011</v>
      </c>
      <c r="AH15">
        <v>173</v>
      </c>
      <c r="AI15">
        <v>27</v>
      </c>
      <c r="AJ15">
        <v>146</v>
      </c>
      <c r="AK15">
        <v>84.39</v>
      </c>
      <c r="AN15" t="s">
        <v>33</v>
      </c>
      <c r="AO15">
        <v>7</v>
      </c>
    </row>
    <row r="16" spans="1:41" x14ac:dyDescent="0.25">
      <c r="Q16" t="s">
        <v>32</v>
      </c>
      <c r="R16" t="s">
        <v>2</v>
      </c>
      <c r="S16">
        <v>120</v>
      </c>
      <c r="U16" t="s">
        <v>55</v>
      </c>
      <c r="V16">
        <v>27</v>
      </c>
      <c r="X16" t="s">
        <v>34</v>
      </c>
      <c r="Y16">
        <v>65</v>
      </c>
      <c r="Z16">
        <v>5</v>
      </c>
      <c r="AA16">
        <v>7.6899999999999996E-2</v>
      </c>
      <c r="AG16">
        <v>2012</v>
      </c>
      <c r="AH16">
        <v>172</v>
      </c>
      <c r="AI16">
        <v>21</v>
      </c>
      <c r="AJ16">
        <v>151</v>
      </c>
      <c r="AK16">
        <v>87.79</v>
      </c>
      <c r="AN16" t="s">
        <v>34</v>
      </c>
      <c r="AO16">
        <v>10</v>
      </c>
    </row>
    <row r="17" spans="17:37" x14ac:dyDescent="0.25">
      <c r="Q17" t="s">
        <v>32</v>
      </c>
      <c r="R17" t="s">
        <v>4</v>
      </c>
      <c r="S17">
        <v>4</v>
      </c>
      <c r="U17" t="s">
        <v>56</v>
      </c>
      <c r="V17">
        <v>28</v>
      </c>
      <c r="AG17">
        <v>2013</v>
      </c>
      <c r="AH17">
        <v>167</v>
      </c>
      <c r="AI17">
        <v>12</v>
      </c>
      <c r="AJ17">
        <v>155</v>
      </c>
      <c r="AK17">
        <v>92.81</v>
      </c>
    </row>
    <row r="18" spans="17:37" x14ac:dyDescent="0.25">
      <c r="Q18" t="s">
        <v>33</v>
      </c>
      <c r="R18" t="s">
        <v>3</v>
      </c>
      <c r="S18">
        <v>21</v>
      </c>
      <c r="U18" t="s">
        <v>57</v>
      </c>
      <c r="V18">
        <v>42</v>
      </c>
      <c r="AG18">
        <v>2014</v>
      </c>
      <c r="AH18">
        <v>168</v>
      </c>
      <c r="AI18">
        <v>15</v>
      </c>
      <c r="AJ18">
        <v>153</v>
      </c>
      <c r="AK18">
        <v>91.07</v>
      </c>
    </row>
    <row r="19" spans="17:37" x14ac:dyDescent="0.25">
      <c r="Q19" t="s">
        <v>33</v>
      </c>
      <c r="R19" t="s">
        <v>2</v>
      </c>
      <c r="S19">
        <v>23</v>
      </c>
      <c r="U19" t="s">
        <v>58</v>
      </c>
      <c r="V19">
        <v>8</v>
      </c>
      <c r="AG19">
        <v>2015</v>
      </c>
      <c r="AH19">
        <v>167</v>
      </c>
      <c r="AI19">
        <v>14</v>
      </c>
      <c r="AJ19">
        <v>153</v>
      </c>
      <c r="AK19">
        <v>91.62</v>
      </c>
    </row>
    <row r="20" spans="17:37" x14ac:dyDescent="0.25">
      <c r="Q20" t="s">
        <v>33</v>
      </c>
      <c r="R20" t="s">
        <v>4</v>
      </c>
      <c r="S20">
        <v>1</v>
      </c>
      <c r="U20" t="s">
        <v>59</v>
      </c>
      <c r="V20">
        <v>11</v>
      </c>
      <c r="AG20">
        <v>2016</v>
      </c>
      <c r="AH20">
        <v>193</v>
      </c>
      <c r="AI20">
        <v>13</v>
      </c>
      <c r="AJ20">
        <v>180</v>
      </c>
      <c r="AK20">
        <v>93.26</v>
      </c>
    </row>
    <row r="21" spans="17:37" x14ac:dyDescent="0.25">
      <c r="Q21" t="s">
        <v>34</v>
      </c>
      <c r="R21" t="s">
        <v>3</v>
      </c>
      <c r="S21">
        <v>30</v>
      </c>
      <c r="U21" t="s">
        <v>60</v>
      </c>
      <c r="V21">
        <v>8</v>
      </c>
      <c r="AG21">
        <v>2017</v>
      </c>
      <c r="AH21">
        <v>150</v>
      </c>
      <c r="AI21">
        <v>11</v>
      </c>
      <c r="AJ21">
        <v>139</v>
      </c>
      <c r="AK21">
        <v>92.67</v>
      </c>
    </row>
    <row r="22" spans="17:37" x14ac:dyDescent="0.25">
      <c r="Q22" t="s">
        <v>34</v>
      </c>
      <c r="R22" t="s">
        <v>2</v>
      </c>
      <c r="S22">
        <v>29</v>
      </c>
      <c r="U22" t="s">
        <v>61</v>
      </c>
      <c r="V22">
        <v>54</v>
      </c>
      <c r="AG22">
        <v>2018</v>
      </c>
      <c r="AH22">
        <v>168</v>
      </c>
      <c r="AI22">
        <v>10</v>
      </c>
      <c r="AJ22">
        <v>158</v>
      </c>
      <c r="AK22">
        <v>94.05</v>
      </c>
    </row>
    <row r="23" spans="17:37" x14ac:dyDescent="0.25">
      <c r="Q23" t="s">
        <v>34</v>
      </c>
      <c r="R23" t="s">
        <v>4</v>
      </c>
      <c r="S23">
        <v>1</v>
      </c>
      <c r="U23" t="s">
        <v>62</v>
      </c>
      <c r="V23">
        <v>5</v>
      </c>
      <c r="AG23">
        <v>2019</v>
      </c>
      <c r="AH23">
        <v>156</v>
      </c>
      <c r="AI23">
        <v>5</v>
      </c>
      <c r="AJ23">
        <v>151</v>
      </c>
      <c r="AK23">
        <v>96.79</v>
      </c>
    </row>
    <row r="24" spans="17:37" x14ac:dyDescent="0.25">
      <c r="Q24" t="s">
        <v>35</v>
      </c>
      <c r="R24" t="s">
        <v>3</v>
      </c>
      <c r="S24">
        <v>44</v>
      </c>
      <c r="U24" t="s">
        <v>63</v>
      </c>
      <c r="V24">
        <v>6</v>
      </c>
      <c r="AG24">
        <v>2020</v>
      </c>
      <c r="AH24">
        <v>167</v>
      </c>
      <c r="AI24">
        <v>5</v>
      </c>
      <c r="AJ24">
        <v>162</v>
      </c>
      <c r="AK24">
        <v>97.01</v>
      </c>
    </row>
    <row r="25" spans="17:37" x14ac:dyDescent="0.25">
      <c r="Q25" t="s">
        <v>35</v>
      </c>
      <c r="R25" t="s">
        <v>2</v>
      </c>
      <c r="S25">
        <v>54</v>
      </c>
      <c r="U25" t="s">
        <v>64</v>
      </c>
      <c r="V25">
        <v>15</v>
      </c>
    </row>
    <row r="26" spans="17:37" x14ac:dyDescent="0.25">
      <c r="Q26" t="s">
        <v>35</v>
      </c>
      <c r="R26" t="s">
        <v>4</v>
      </c>
      <c r="S26">
        <v>2</v>
      </c>
      <c r="U26" t="s">
        <v>65</v>
      </c>
      <c r="V26">
        <v>35</v>
      </c>
    </row>
    <row r="27" spans="17:37" x14ac:dyDescent="0.25">
      <c r="Q27" t="s">
        <v>36</v>
      </c>
      <c r="R27" t="s">
        <v>3</v>
      </c>
      <c r="S27">
        <v>58</v>
      </c>
      <c r="U27" t="s">
        <v>66</v>
      </c>
      <c r="V27">
        <v>8</v>
      </c>
    </row>
    <row r="28" spans="17:37" x14ac:dyDescent="0.25">
      <c r="Q28" t="s">
        <v>36</v>
      </c>
      <c r="R28" t="s">
        <v>2</v>
      </c>
      <c r="S28">
        <v>61</v>
      </c>
      <c r="U28" t="s">
        <v>67</v>
      </c>
      <c r="V28">
        <v>4</v>
      </c>
    </row>
    <row r="29" spans="17:37" x14ac:dyDescent="0.25">
      <c r="Q29" t="s">
        <v>36</v>
      </c>
      <c r="R29" t="s">
        <v>4</v>
      </c>
      <c r="S29">
        <v>3</v>
      </c>
      <c r="U29" t="s">
        <v>68</v>
      </c>
      <c r="V29">
        <v>1</v>
      </c>
    </row>
    <row r="30" spans="17:37" x14ac:dyDescent="0.25">
      <c r="Q30" t="s">
        <v>37</v>
      </c>
      <c r="R30" t="s">
        <v>3</v>
      </c>
      <c r="S30">
        <v>96</v>
      </c>
      <c r="U30" t="s">
        <v>69</v>
      </c>
      <c r="V30">
        <v>12</v>
      </c>
    </row>
    <row r="31" spans="17:37" x14ac:dyDescent="0.25">
      <c r="Q31" t="s">
        <v>37</v>
      </c>
      <c r="R31" t="s">
        <v>2</v>
      </c>
      <c r="S31">
        <v>119</v>
      </c>
      <c r="U31" t="s">
        <v>70</v>
      </c>
      <c r="V31">
        <v>10</v>
      </c>
    </row>
    <row r="32" spans="17:37" x14ac:dyDescent="0.25">
      <c r="Q32" t="s">
        <v>37</v>
      </c>
      <c r="R32" t="s">
        <v>4</v>
      </c>
      <c r="S32">
        <v>8</v>
      </c>
      <c r="U32" t="s">
        <v>71</v>
      </c>
      <c r="V32">
        <v>12</v>
      </c>
    </row>
    <row r="33" spans="17:22" x14ac:dyDescent="0.25">
      <c r="Q33" t="s">
        <v>38</v>
      </c>
      <c r="R33" t="s">
        <v>3</v>
      </c>
      <c r="S33">
        <v>105</v>
      </c>
      <c r="U33" t="s">
        <v>72</v>
      </c>
      <c r="V33">
        <v>66</v>
      </c>
    </row>
    <row r="34" spans="17:22" x14ac:dyDescent="0.25">
      <c r="Q34" t="s">
        <v>38</v>
      </c>
      <c r="R34" t="s">
        <v>2</v>
      </c>
      <c r="S34">
        <v>112</v>
      </c>
      <c r="U34" t="s">
        <v>73</v>
      </c>
      <c r="V34">
        <v>33</v>
      </c>
    </row>
    <row r="35" spans="17:22" x14ac:dyDescent="0.25">
      <c r="Q35" t="s">
        <v>38</v>
      </c>
      <c r="R35" t="s">
        <v>4</v>
      </c>
      <c r="S35">
        <v>4</v>
      </c>
      <c r="U35" t="s">
        <v>74</v>
      </c>
      <c r="V35">
        <v>21</v>
      </c>
    </row>
    <row r="36" spans="17:22" x14ac:dyDescent="0.25">
      <c r="Q36" t="s">
        <v>39</v>
      </c>
      <c r="R36" t="s">
        <v>3</v>
      </c>
      <c r="S36">
        <v>57</v>
      </c>
      <c r="U36" t="s">
        <v>75</v>
      </c>
      <c r="V36">
        <v>13</v>
      </c>
    </row>
    <row r="37" spans="17:22" x14ac:dyDescent="0.25">
      <c r="Q37" t="s">
        <v>39</v>
      </c>
      <c r="R37" t="s">
        <v>2</v>
      </c>
      <c r="S37">
        <v>65</v>
      </c>
      <c r="U37" t="s">
        <v>76</v>
      </c>
      <c r="V37">
        <v>7</v>
      </c>
    </row>
    <row r="38" spans="17:22" x14ac:dyDescent="0.25">
      <c r="Q38" t="s">
        <v>39</v>
      </c>
      <c r="R38" t="s">
        <v>4</v>
      </c>
      <c r="S38">
        <v>4</v>
      </c>
      <c r="U38" t="s">
        <v>77</v>
      </c>
      <c r="V38">
        <v>12</v>
      </c>
    </row>
    <row r="39" spans="17:22" x14ac:dyDescent="0.25">
      <c r="Q39" t="s">
        <v>40</v>
      </c>
      <c r="R39" t="s">
        <v>3</v>
      </c>
      <c r="S39">
        <v>97</v>
      </c>
      <c r="U39" t="s">
        <v>78</v>
      </c>
      <c r="V39">
        <v>5</v>
      </c>
    </row>
    <row r="40" spans="17:22" x14ac:dyDescent="0.25">
      <c r="Q40" t="s">
        <v>40</v>
      </c>
      <c r="R40" t="s">
        <v>2</v>
      </c>
      <c r="S40">
        <v>126</v>
      </c>
      <c r="U40" t="s">
        <v>79</v>
      </c>
      <c r="V40">
        <v>8</v>
      </c>
    </row>
    <row r="41" spans="17:22" x14ac:dyDescent="0.25">
      <c r="Q41" t="s">
        <v>40</v>
      </c>
      <c r="R41" t="s">
        <v>4</v>
      </c>
      <c r="S41">
        <v>8</v>
      </c>
      <c r="U41" t="s">
        <v>80</v>
      </c>
      <c r="V41">
        <v>11</v>
      </c>
    </row>
    <row r="42" spans="17:22" x14ac:dyDescent="0.25">
      <c r="U42" t="s">
        <v>81</v>
      </c>
      <c r="V42">
        <v>12</v>
      </c>
    </row>
    <row r="43" spans="17:22" x14ac:dyDescent="0.25">
      <c r="U43" t="s">
        <v>82</v>
      </c>
      <c r="V43">
        <v>59</v>
      </c>
    </row>
    <row r="44" spans="17:22" x14ac:dyDescent="0.25">
      <c r="U44" t="s">
        <v>83</v>
      </c>
      <c r="V44">
        <v>47</v>
      </c>
    </row>
    <row r="45" spans="17:22" x14ac:dyDescent="0.25">
      <c r="U45" t="s">
        <v>84</v>
      </c>
      <c r="V45">
        <v>43</v>
      </c>
    </row>
    <row r="46" spans="17:22" x14ac:dyDescent="0.25">
      <c r="U46" t="s">
        <v>85</v>
      </c>
      <c r="V46">
        <v>49</v>
      </c>
    </row>
    <row r="47" spans="17:22" x14ac:dyDescent="0.25">
      <c r="U47" t="s">
        <v>86</v>
      </c>
      <c r="V47">
        <v>46</v>
      </c>
    </row>
    <row r="48" spans="17:22" x14ac:dyDescent="0.25">
      <c r="U48" t="s">
        <v>87</v>
      </c>
      <c r="V48">
        <v>41</v>
      </c>
    </row>
    <row r="49" spans="21:22" x14ac:dyDescent="0.25">
      <c r="U49" t="s">
        <v>88</v>
      </c>
      <c r="V49">
        <v>35</v>
      </c>
    </row>
    <row r="50" spans="21:22" x14ac:dyDescent="0.25">
      <c r="U50" t="s">
        <v>89</v>
      </c>
      <c r="V50">
        <v>28</v>
      </c>
    </row>
    <row r="51" spans="21:22" x14ac:dyDescent="0.25">
      <c r="U51" t="s">
        <v>90</v>
      </c>
      <c r="V51">
        <v>2</v>
      </c>
    </row>
    <row r="52" spans="21:22" x14ac:dyDescent="0.25">
      <c r="U52" t="s">
        <v>91</v>
      </c>
      <c r="V52">
        <v>32</v>
      </c>
    </row>
    <row r="53" spans="21:22" x14ac:dyDescent="0.25">
      <c r="U53" t="s">
        <v>92</v>
      </c>
      <c r="V53">
        <v>19</v>
      </c>
    </row>
    <row r="54" spans="21:22" x14ac:dyDescent="0.25">
      <c r="U54" t="s">
        <v>93</v>
      </c>
      <c r="V54">
        <v>8</v>
      </c>
    </row>
    <row r="55" spans="21:22" x14ac:dyDescent="0.25">
      <c r="U55" t="s">
        <v>94</v>
      </c>
      <c r="V55">
        <v>18</v>
      </c>
    </row>
    <row r="56" spans="21:22" x14ac:dyDescent="0.25">
      <c r="U56" t="s">
        <v>95</v>
      </c>
      <c r="V56">
        <v>42</v>
      </c>
    </row>
    <row r="57" spans="21:22" x14ac:dyDescent="0.25">
      <c r="U57" t="s">
        <v>96</v>
      </c>
      <c r="V57">
        <v>33</v>
      </c>
    </row>
    <row r="58" spans="21:22" x14ac:dyDescent="0.25">
      <c r="U58" t="s">
        <v>97</v>
      </c>
      <c r="V58">
        <v>7</v>
      </c>
    </row>
    <row r="59" spans="21:22" x14ac:dyDescent="0.25">
      <c r="U59" t="s">
        <v>98</v>
      </c>
      <c r="V59">
        <v>27</v>
      </c>
    </row>
    <row r="60" spans="21:22" x14ac:dyDescent="0.25">
      <c r="U60" t="s">
        <v>99</v>
      </c>
      <c r="V60">
        <v>2</v>
      </c>
    </row>
    <row r="61" spans="21:22" x14ac:dyDescent="0.25">
      <c r="U61" t="s">
        <v>100</v>
      </c>
      <c r="V61">
        <v>4</v>
      </c>
    </row>
    <row r="62" spans="21:22" x14ac:dyDescent="0.25">
      <c r="U62" t="s">
        <v>101</v>
      </c>
      <c r="V62">
        <v>107</v>
      </c>
    </row>
    <row r="63" spans="21:22" x14ac:dyDescent="0.25">
      <c r="U63" t="s">
        <v>102</v>
      </c>
      <c r="V63">
        <v>72</v>
      </c>
    </row>
    <row r="64" spans="21:22" x14ac:dyDescent="0.25">
      <c r="U64" t="s">
        <v>103</v>
      </c>
      <c r="V64">
        <v>4</v>
      </c>
    </row>
    <row r="65" spans="21:22" x14ac:dyDescent="0.25">
      <c r="U65" t="s">
        <v>104</v>
      </c>
      <c r="V65">
        <v>27</v>
      </c>
    </row>
    <row r="66" spans="21:22" x14ac:dyDescent="0.25">
      <c r="U66" t="s">
        <v>105</v>
      </c>
      <c r="V66">
        <v>3</v>
      </c>
    </row>
    <row r="67" spans="21:22" x14ac:dyDescent="0.25">
      <c r="U67" t="s">
        <v>106</v>
      </c>
      <c r="V67">
        <v>25</v>
      </c>
    </row>
    <row r="68" spans="21:22" x14ac:dyDescent="0.25">
      <c r="U68" t="s">
        <v>107</v>
      </c>
      <c r="V68">
        <v>12</v>
      </c>
    </row>
    <row r="69" spans="21:22" x14ac:dyDescent="0.25">
      <c r="U69" t="s">
        <v>108</v>
      </c>
      <c r="V69">
        <v>17</v>
      </c>
    </row>
    <row r="70" spans="21:22" x14ac:dyDescent="0.25">
      <c r="U70" t="s">
        <v>109</v>
      </c>
      <c r="V70">
        <v>47</v>
      </c>
    </row>
    <row r="71" spans="21:22" x14ac:dyDescent="0.25">
      <c r="U71" t="s">
        <v>110</v>
      </c>
      <c r="V71">
        <v>9</v>
      </c>
    </row>
    <row r="72" spans="21:22" x14ac:dyDescent="0.25">
      <c r="U72" t="s">
        <v>111</v>
      </c>
      <c r="V72">
        <v>19</v>
      </c>
    </row>
    <row r="73" spans="21:22" x14ac:dyDescent="0.25">
      <c r="U73" t="s">
        <v>112</v>
      </c>
      <c r="V73">
        <v>13</v>
      </c>
    </row>
    <row r="74" spans="21:22" x14ac:dyDescent="0.25">
      <c r="U74" t="s">
        <v>113</v>
      </c>
      <c r="V74">
        <v>12</v>
      </c>
    </row>
    <row r="75" spans="21:22" x14ac:dyDescent="0.25">
      <c r="U75" t="s">
        <v>114</v>
      </c>
      <c r="V75">
        <v>9</v>
      </c>
    </row>
    <row r="76" spans="21:22" x14ac:dyDescent="0.25">
      <c r="U76" t="s">
        <v>115</v>
      </c>
      <c r="V76">
        <v>13</v>
      </c>
    </row>
    <row r="77" spans="21:22" x14ac:dyDescent="0.25">
      <c r="U77" t="s">
        <v>116</v>
      </c>
      <c r="V77">
        <v>13</v>
      </c>
    </row>
    <row r="78" spans="21:22" x14ac:dyDescent="0.25">
      <c r="U78" t="s">
        <v>117</v>
      </c>
      <c r="V78">
        <v>18</v>
      </c>
    </row>
    <row r="79" spans="21:22" x14ac:dyDescent="0.25">
      <c r="U79" t="s">
        <v>118</v>
      </c>
      <c r="V79">
        <v>11</v>
      </c>
    </row>
    <row r="80" spans="21:22" x14ac:dyDescent="0.25">
      <c r="U80" t="s">
        <v>119</v>
      </c>
      <c r="V80">
        <v>29</v>
      </c>
    </row>
    <row r="81" spans="21:22" x14ac:dyDescent="0.25">
      <c r="U81" t="s">
        <v>120</v>
      </c>
      <c r="V81">
        <v>1</v>
      </c>
    </row>
    <row r="82" spans="21:22" x14ac:dyDescent="0.25">
      <c r="U82" t="s">
        <v>121</v>
      </c>
      <c r="V82">
        <v>8</v>
      </c>
    </row>
    <row r="83" spans="21:22" x14ac:dyDescent="0.25">
      <c r="U83" t="s">
        <v>122</v>
      </c>
      <c r="V83">
        <v>25</v>
      </c>
    </row>
    <row r="84" spans="21:22" x14ac:dyDescent="0.25">
      <c r="U84" t="s">
        <v>123</v>
      </c>
      <c r="V84">
        <v>7</v>
      </c>
    </row>
    <row r="85" spans="21:22" x14ac:dyDescent="0.25">
      <c r="U85" t="s">
        <v>124</v>
      </c>
      <c r="V85">
        <v>15</v>
      </c>
    </row>
    <row r="86" spans="21:22" x14ac:dyDescent="0.25">
      <c r="U86" t="s">
        <v>125</v>
      </c>
      <c r="V86">
        <v>2</v>
      </c>
    </row>
    <row r="87" spans="21:22" x14ac:dyDescent="0.25">
      <c r="U87" t="s">
        <v>126</v>
      </c>
      <c r="V87">
        <v>1</v>
      </c>
    </row>
    <row r="88" spans="21:22" x14ac:dyDescent="0.25">
      <c r="U88" t="s">
        <v>127</v>
      </c>
      <c r="V88">
        <v>2</v>
      </c>
    </row>
    <row r="89" spans="21:22" x14ac:dyDescent="0.25">
      <c r="U89" t="s">
        <v>128</v>
      </c>
      <c r="V89">
        <v>3</v>
      </c>
    </row>
    <row r="90" spans="21:22" x14ac:dyDescent="0.25">
      <c r="U90" t="s">
        <v>129</v>
      </c>
      <c r="V90">
        <v>2</v>
      </c>
    </row>
    <row r="91" spans="21:22" x14ac:dyDescent="0.25">
      <c r="U91" t="s">
        <v>130</v>
      </c>
      <c r="V91">
        <v>24</v>
      </c>
    </row>
    <row r="92" spans="21:22" x14ac:dyDescent="0.25">
      <c r="U92" t="s">
        <v>131</v>
      </c>
      <c r="V92">
        <v>7</v>
      </c>
    </row>
    <row r="93" spans="21:22" x14ac:dyDescent="0.25">
      <c r="U93" t="s">
        <v>132</v>
      </c>
      <c r="V93">
        <v>6</v>
      </c>
    </row>
    <row r="94" spans="21:22" x14ac:dyDescent="0.25">
      <c r="U94" t="s">
        <v>133</v>
      </c>
      <c r="V94">
        <v>7</v>
      </c>
    </row>
    <row r="95" spans="21:22" x14ac:dyDescent="0.25">
      <c r="U95" t="s">
        <v>134</v>
      </c>
      <c r="V95">
        <v>1</v>
      </c>
    </row>
    <row r="96" spans="21:22" x14ac:dyDescent="0.25">
      <c r="U96" t="s">
        <v>135</v>
      </c>
      <c r="V96">
        <v>2</v>
      </c>
    </row>
    <row r="97" spans="21:22" x14ac:dyDescent="0.25">
      <c r="U97" t="s">
        <v>136</v>
      </c>
      <c r="V97">
        <v>3</v>
      </c>
    </row>
    <row r="98" spans="21:22" x14ac:dyDescent="0.25">
      <c r="U98" t="s">
        <v>137</v>
      </c>
      <c r="V98">
        <v>2</v>
      </c>
    </row>
    <row r="99" spans="21:22" x14ac:dyDescent="0.25">
      <c r="U99" t="s">
        <v>138</v>
      </c>
      <c r="V99">
        <v>60</v>
      </c>
    </row>
    <row r="100" spans="21:22" x14ac:dyDescent="0.25">
      <c r="U100" t="s">
        <v>139</v>
      </c>
      <c r="V100">
        <v>61</v>
      </c>
    </row>
    <row r="101" spans="21:22" x14ac:dyDescent="0.25">
      <c r="U101" t="s">
        <v>140</v>
      </c>
      <c r="V101">
        <v>34</v>
      </c>
    </row>
    <row r="102" spans="21:22" x14ac:dyDescent="0.25">
      <c r="U102" t="s">
        <v>141</v>
      </c>
      <c r="V102">
        <v>37</v>
      </c>
    </row>
    <row r="103" spans="21:22" x14ac:dyDescent="0.25">
      <c r="U103" t="s">
        <v>142</v>
      </c>
      <c r="V103">
        <v>11</v>
      </c>
    </row>
    <row r="104" spans="21:22" x14ac:dyDescent="0.25">
      <c r="U104" t="s">
        <v>143</v>
      </c>
      <c r="V104">
        <v>1</v>
      </c>
    </row>
    <row r="105" spans="21:22" x14ac:dyDescent="0.25">
      <c r="U105" t="s">
        <v>144</v>
      </c>
      <c r="V105">
        <v>5</v>
      </c>
    </row>
    <row r="106" spans="21:22" x14ac:dyDescent="0.25">
      <c r="U106" t="s">
        <v>145</v>
      </c>
      <c r="V106">
        <v>7</v>
      </c>
    </row>
    <row r="107" spans="21:22" x14ac:dyDescent="0.25">
      <c r="U107" t="s">
        <v>146</v>
      </c>
      <c r="V107">
        <v>2</v>
      </c>
    </row>
    <row r="108" spans="21:22" x14ac:dyDescent="0.25">
      <c r="U108" t="s">
        <v>147</v>
      </c>
      <c r="V108">
        <v>4</v>
      </c>
    </row>
    <row r="109" spans="21:22" x14ac:dyDescent="0.25">
      <c r="U109" t="s">
        <v>148</v>
      </c>
      <c r="V109">
        <v>2</v>
      </c>
    </row>
    <row r="110" spans="21:22" x14ac:dyDescent="0.25">
      <c r="U110" t="s">
        <v>149</v>
      </c>
      <c r="V110">
        <v>1</v>
      </c>
    </row>
    <row r="111" spans="21:22" x14ac:dyDescent="0.25">
      <c r="U111" t="s">
        <v>150</v>
      </c>
      <c r="V111">
        <v>1</v>
      </c>
    </row>
    <row r="112" spans="21:22" x14ac:dyDescent="0.25">
      <c r="U112" t="s">
        <v>151</v>
      </c>
      <c r="V112">
        <v>4</v>
      </c>
    </row>
    <row r="113" spans="21:22" x14ac:dyDescent="0.25">
      <c r="U113" t="s">
        <v>152</v>
      </c>
      <c r="V113">
        <v>9</v>
      </c>
    </row>
    <row r="114" spans="21:22" x14ac:dyDescent="0.25">
      <c r="U114" t="s">
        <v>153</v>
      </c>
      <c r="V114">
        <v>8</v>
      </c>
    </row>
    <row r="115" spans="21:22" x14ac:dyDescent="0.25">
      <c r="U115" t="s">
        <v>154</v>
      </c>
      <c r="V115">
        <v>7</v>
      </c>
    </row>
    <row r="116" spans="21:22" x14ac:dyDescent="0.25">
      <c r="U116" t="s">
        <v>155</v>
      </c>
      <c r="V116">
        <v>13</v>
      </c>
    </row>
    <row r="117" spans="21:22" x14ac:dyDescent="0.25">
      <c r="U117" t="s">
        <v>156</v>
      </c>
      <c r="V117">
        <v>10</v>
      </c>
    </row>
    <row r="118" spans="21:22" x14ac:dyDescent="0.25">
      <c r="U118" t="s">
        <v>157</v>
      </c>
      <c r="V118">
        <v>50</v>
      </c>
    </row>
    <row r="119" spans="21:22" x14ac:dyDescent="0.25">
      <c r="U119" t="s">
        <v>158</v>
      </c>
      <c r="V119">
        <v>7</v>
      </c>
    </row>
    <row r="120" spans="21:22" x14ac:dyDescent="0.25">
      <c r="U120" t="s">
        <v>159</v>
      </c>
      <c r="V120">
        <v>15</v>
      </c>
    </row>
    <row r="121" spans="21:22" x14ac:dyDescent="0.25">
      <c r="U121" t="s">
        <v>160</v>
      </c>
      <c r="V121">
        <v>8</v>
      </c>
    </row>
    <row r="122" spans="21:22" x14ac:dyDescent="0.25">
      <c r="U122" t="s">
        <v>161</v>
      </c>
      <c r="V122">
        <v>8</v>
      </c>
    </row>
    <row r="123" spans="21:22" x14ac:dyDescent="0.25">
      <c r="U123" t="s">
        <v>162</v>
      </c>
      <c r="V123">
        <v>9</v>
      </c>
    </row>
    <row r="124" spans="21:22" x14ac:dyDescent="0.25">
      <c r="U124" t="s">
        <v>163</v>
      </c>
      <c r="V124">
        <v>56</v>
      </c>
    </row>
    <row r="125" spans="21:22" x14ac:dyDescent="0.25">
      <c r="U125" t="s">
        <v>164</v>
      </c>
      <c r="V125">
        <v>42</v>
      </c>
    </row>
    <row r="126" spans="21:22" x14ac:dyDescent="0.25">
      <c r="U126" t="s">
        <v>165</v>
      </c>
      <c r="V126">
        <v>19</v>
      </c>
    </row>
    <row r="127" spans="21:22" x14ac:dyDescent="0.25">
      <c r="U127" t="s">
        <v>166</v>
      </c>
      <c r="V127">
        <v>43</v>
      </c>
    </row>
    <row r="128" spans="21:22" x14ac:dyDescent="0.25">
      <c r="U128" t="s">
        <v>167</v>
      </c>
      <c r="V128">
        <v>7</v>
      </c>
    </row>
    <row r="129" spans="21:22" x14ac:dyDescent="0.25">
      <c r="U129" t="s">
        <v>168</v>
      </c>
      <c r="V129">
        <v>6</v>
      </c>
    </row>
    <row r="130" spans="21:22" x14ac:dyDescent="0.25">
      <c r="U130" t="s">
        <v>169</v>
      </c>
      <c r="V130">
        <v>6</v>
      </c>
    </row>
    <row r="131" spans="21:22" x14ac:dyDescent="0.25">
      <c r="U131" t="s">
        <v>170</v>
      </c>
      <c r="V131">
        <v>9</v>
      </c>
    </row>
    <row r="132" spans="21:22" x14ac:dyDescent="0.25">
      <c r="U132" t="s">
        <v>171</v>
      </c>
      <c r="V132">
        <v>11</v>
      </c>
    </row>
    <row r="133" spans="21:22" x14ac:dyDescent="0.25">
      <c r="U133" t="s">
        <v>172</v>
      </c>
      <c r="V133">
        <v>18</v>
      </c>
    </row>
    <row r="134" spans="21:22" x14ac:dyDescent="0.25">
      <c r="U134" t="s">
        <v>173</v>
      </c>
      <c r="V134">
        <v>8</v>
      </c>
    </row>
    <row r="135" spans="21:22" x14ac:dyDescent="0.25">
      <c r="U135" t="s">
        <v>174</v>
      </c>
      <c r="V135">
        <v>7</v>
      </c>
    </row>
    <row r="136" spans="21:22" x14ac:dyDescent="0.25">
      <c r="U136" t="s">
        <v>175</v>
      </c>
      <c r="V136">
        <v>5</v>
      </c>
    </row>
    <row r="137" spans="21:22" x14ac:dyDescent="0.25">
      <c r="U137" t="s">
        <v>176</v>
      </c>
      <c r="V137">
        <v>11</v>
      </c>
    </row>
    <row r="138" spans="21:22" x14ac:dyDescent="0.25">
      <c r="U138" t="s">
        <v>177</v>
      </c>
      <c r="V138">
        <v>38</v>
      </c>
    </row>
    <row r="139" spans="21:22" x14ac:dyDescent="0.25">
      <c r="U139" t="s">
        <v>178</v>
      </c>
      <c r="V139">
        <v>2</v>
      </c>
    </row>
    <row r="140" spans="21:22" x14ac:dyDescent="0.25">
      <c r="U140" t="s">
        <v>179</v>
      </c>
      <c r="V140">
        <v>95</v>
      </c>
    </row>
    <row r="141" spans="21:22" x14ac:dyDescent="0.25">
      <c r="U141" t="s">
        <v>180</v>
      </c>
      <c r="V141">
        <v>27</v>
      </c>
    </row>
    <row r="142" spans="21:22" x14ac:dyDescent="0.25">
      <c r="U142" t="s">
        <v>181</v>
      </c>
      <c r="V142">
        <v>19</v>
      </c>
    </row>
    <row r="143" spans="21:22" x14ac:dyDescent="0.25">
      <c r="U143" t="s">
        <v>182</v>
      </c>
      <c r="V143">
        <v>19</v>
      </c>
    </row>
    <row r="144" spans="21:22" x14ac:dyDescent="0.25">
      <c r="U144" t="s">
        <v>183</v>
      </c>
      <c r="V144">
        <v>17</v>
      </c>
    </row>
    <row r="145" spans="21:22" x14ac:dyDescent="0.25">
      <c r="U145" t="s">
        <v>184</v>
      </c>
      <c r="V145">
        <v>1</v>
      </c>
    </row>
    <row r="146" spans="21:22" x14ac:dyDescent="0.25">
      <c r="U146" t="s">
        <v>185</v>
      </c>
      <c r="V146">
        <v>3</v>
      </c>
    </row>
    <row r="147" spans="21:22" x14ac:dyDescent="0.25">
      <c r="U147" t="s">
        <v>186</v>
      </c>
      <c r="V147">
        <v>2</v>
      </c>
    </row>
    <row r="148" spans="21:22" x14ac:dyDescent="0.25">
      <c r="U148" t="s">
        <v>187</v>
      </c>
      <c r="V148">
        <v>5</v>
      </c>
    </row>
    <row r="149" spans="21:22" x14ac:dyDescent="0.25">
      <c r="U149" t="s">
        <v>188</v>
      </c>
      <c r="V149">
        <v>9</v>
      </c>
    </row>
    <row r="150" spans="21:22" x14ac:dyDescent="0.25">
      <c r="U150" t="s">
        <v>189</v>
      </c>
      <c r="V150">
        <v>16</v>
      </c>
    </row>
    <row r="151" spans="21:22" x14ac:dyDescent="0.25">
      <c r="U151" t="s">
        <v>190</v>
      </c>
      <c r="V151">
        <v>7</v>
      </c>
    </row>
    <row r="152" spans="21:22" x14ac:dyDescent="0.25">
      <c r="U152" t="s">
        <v>191</v>
      </c>
      <c r="V152">
        <v>39</v>
      </c>
    </row>
    <row r="153" spans="21:22" x14ac:dyDescent="0.25">
      <c r="U153" t="s">
        <v>192</v>
      </c>
      <c r="V153">
        <v>3</v>
      </c>
    </row>
    <row r="154" spans="21:22" x14ac:dyDescent="0.25">
      <c r="U154" t="s">
        <v>193</v>
      </c>
      <c r="V154">
        <v>5</v>
      </c>
    </row>
    <row r="155" spans="21:22" x14ac:dyDescent="0.25">
      <c r="U155" t="s">
        <v>194</v>
      </c>
      <c r="V155">
        <v>1</v>
      </c>
    </row>
    <row r="156" spans="21:22" x14ac:dyDescent="0.25">
      <c r="U156" t="s">
        <v>195</v>
      </c>
      <c r="V156">
        <v>8</v>
      </c>
    </row>
    <row r="157" spans="21:22" x14ac:dyDescent="0.25">
      <c r="U157" t="s">
        <v>196</v>
      </c>
      <c r="V157">
        <v>23</v>
      </c>
    </row>
    <row r="158" spans="21:22" x14ac:dyDescent="0.25">
      <c r="U158" t="s">
        <v>197</v>
      </c>
      <c r="V158">
        <v>8</v>
      </c>
    </row>
    <row r="159" spans="21:22" x14ac:dyDescent="0.25">
      <c r="U159" t="s">
        <v>198</v>
      </c>
      <c r="V159">
        <v>3</v>
      </c>
    </row>
    <row r="160" spans="21:22" x14ac:dyDescent="0.25">
      <c r="U160" t="s">
        <v>199</v>
      </c>
      <c r="V160">
        <v>8</v>
      </c>
    </row>
    <row r="161" spans="21:22" x14ac:dyDescent="0.25">
      <c r="U161" t="s">
        <v>200</v>
      </c>
      <c r="V161">
        <v>10</v>
      </c>
    </row>
    <row r="162" spans="21:22" x14ac:dyDescent="0.25">
      <c r="U162" t="s">
        <v>201</v>
      </c>
      <c r="V162">
        <v>11</v>
      </c>
    </row>
    <row r="163" spans="21:22" x14ac:dyDescent="0.25">
      <c r="U163" t="s">
        <v>202</v>
      </c>
      <c r="V163">
        <v>18</v>
      </c>
    </row>
    <row r="164" spans="21:22" x14ac:dyDescent="0.25">
      <c r="U164" t="s">
        <v>203</v>
      </c>
      <c r="V164">
        <v>9</v>
      </c>
    </row>
    <row r="165" spans="21:22" x14ac:dyDescent="0.25">
      <c r="U165" t="s">
        <v>204</v>
      </c>
      <c r="V165">
        <v>12</v>
      </c>
    </row>
    <row r="166" spans="21:22" x14ac:dyDescent="0.25">
      <c r="U166" t="s">
        <v>205</v>
      </c>
      <c r="V166">
        <v>15</v>
      </c>
    </row>
    <row r="167" spans="21:22" x14ac:dyDescent="0.25">
      <c r="U167" t="s">
        <v>206</v>
      </c>
      <c r="V167">
        <v>9</v>
      </c>
    </row>
    <row r="168" spans="21:22" x14ac:dyDescent="0.25">
      <c r="U168" t="s">
        <v>207</v>
      </c>
      <c r="V168">
        <v>35</v>
      </c>
    </row>
    <row r="169" spans="21:22" x14ac:dyDescent="0.25">
      <c r="U169" t="s">
        <v>208</v>
      </c>
      <c r="V169">
        <v>57</v>
      </c>
    </row>
  </sheetData>
  <mergeCells count="11">
    <mergeCell ref="AN2:AO2"/>
    <mergeCell ref="G2:I2"/>
    <mergeCell ref="K2:L2"/>
    <mergeCell ref="N2:O2"/>
    <mergeCell ref="Q2:S2"/>
    <mergeCell ref="U2:V2"/>
    <mergeCell ref="A2:B2"/>
    <mergeCell ref="D2:E2"/>
    <mergeCell ref="AD2:AE2"/>
    <mergeCell ref="AG2:AL2"/>
    <mergeCell ref="AK3:A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108B-7473-4172-9BAD-368C68C130C7}">
  <dimension ref="U4:V17"/>
  <sheetViews>
    <sheetView showGridLines="0" tabSelected="1" topLeftCell="K1" workbookViewId="0">
      <selection activeCell="Y13" sqref="Y13"/>
    </sheetView>
  </sheetViews>
  <sheetFormatPr defaultRowHeight="15" x14ac:dyDescent="0.25"/>
  <cols>
    <col min="20" max="20" width="18" customWidth="1"/>
    <col min="21" max="21" width="26.28515625" customWidth="1"/>
    <col min="22" max="22" width="16.140625" customWidth="1"/>
  </cols>
  <sheetData>
    <row r="4" spans="21:22" x14ac:dyDescent="0.25">
      <c r="U4" t="s">
        <v>232</v>
      </c>
      <c r="V4" t="s">
        <v>245</v>
      </c>
    </row>
    <row r="5" spans="21:22" x14ac:dyDescent="0.25">
      <c r="U5" t="str">
        <f>[1]Sheet1!A5</f>
        <v>Auditing</v>
      </c>
      <c r="V5" s="8">
        <v>0.2727</v>
      </c>
    </row>
    <row r="6" spans="21:22" x14ac:dyDescent="0.25">
      <c r="U6" t="str">
        <f>[1]Sheet1!A12</f>
        <v>Research and Development</v>
      </c>
      <c r="V6" s="8">
        <v>0.1779</v>
      </c>
    </row>
    <row r="7" spans="21:22" x14ac:dyDescent="0.25">
      <c r="U7" t="str">
        <f>[1]Sheet1!A16</f>
        <v>Training</v>
      </c>
      <c r="V7" s="8">
        <v>0.15459999999999999</v>
      </c>
    </row>
    <row r="8" spans="21:22" x14ac:dyDescent="0.25">
      <c r="U8" t="str">
        <f>[1]Sheet1!A14</f>
        <v>Services</v>
      </c>
      <c r="V8" s="8">
        <v>0.14799999999999999</v>
      </c>
    </row>
    <row r="9" spans="21:22" x14ac:dyDescent="0.25">
      <c r="U9" t="str">
        <f>[1]Sheet1!A9</f>
        <v>Legal</v>
      </c>
      <c r="V9" s="8">
        <v>0.1273</v>
      </c>
    </row>
    <row r="10" spans="21:22" x14ac:dyDescent="0.25">
      <c r="U10" t="str">
        <f>[1]Sheet1!A4</f>
        <v>Accounting</v>
      </c>
      <c r="V10" s="8">
        <v>0.12429999999999999</v>
      </c>
    </row>
    <row r="11" spans="21:22" x14ac:dyDescent="0.25">
      <c r="U11" t="str">
        <f>[1]Sheet1!A7</f>
        <v>Engineering</v>
      </c>
      <c r="V11" s="8">
        <v>0.1192</v>
      </c>
    </row>
    <row r="12" spans="21:22" x14ac:dyDescent="0.25">
      <c r="U12" t="str">
        <f>[1]Sheet1!A8</f>
        <v>Human Resources</v>
      </c>
      <c r="V12" s="8">
        <v>0.11849999999999999</v>
      </c>
    </row>
    <row r="13" spans="21:22" x14ac:dyDescent="0.25">
      <c r="U13" t="str">
        <f>[1]Sheet1!A15</f>
        <v>Support</v>
      </c>
      <c r="V13" s="8">
        <v>0.11459999999999999</v>
      </c>
    </row>
    <row r="14" spans="21:22" x14ac:dyDescent="0.25">
      <c r="U14" t="str">
        <f>[1]Sheet1!A11</f>
        <v>Product Management</v>
      </c>
      <c r="V14" s="8">
        <v>0.11020000000000001</v>
      </c>
    </row>
    <row r="15" spans="21:22" x14ac:dyDescent="0.25">
      <c r="U15" t="str">
        <f>[1]Sheet1!A13</f>
        <v>Sales</v>
      </c>
      <c r="V15" s="8">
        <v>0.1023</v>
      </c>
    </row>
    <row r="16" spans="21:22" x14ac:dyDescent="0.25">
      <c r="U16" t="str">
        <f>[1]Sheet1!A6</f>
        <v>Business Development</v>
      </c>
      <c r="V16" s="8">
        <v>9.7799999999999998E-2</v>
      </c>
    </row>
    <row r="17" spans="21:22" x14ac:dyDescent="0.25">
      <c r="U17" t="str">
        <f>[1]Sheet1!A10</f>
        <v>Marketing</v>
      </c>
      <c r="V17" s="8">
        <v>7.6899999999999996E-2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Busisiwe</dc:creator>
  <cp:lastModifiedBy>Busisiwe</cp:lastModifiedBy>
  <cp:lastPrinted>2024-09-04T23:17:15Z</cp:lastPrinted>
  <dcterms:created xsi:type="dcterms:W3CDTF">2024-09-04T09:11:00Z</dcterms:created>
  <dcterms:modified xsi:type="dcterms:W3CDTF">2024-09-05T11:13:04Z</dcterms:modified>
</cp:coreProperties>
</file>