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3"/>
    <sheet name="KW02" sheetId="2" state="visible" r:id="rId4"/>
    <sheet name="KW03" sheetId="3" state="visible" r:id="rId5"/>
    <sheet name="KW04" sheetId="4" state="visible" r:id="rId6"/>
    <sheet name="KW05" sheetId="5" state="visible" r:id="rId7"/>
    <sheet name="KW06" sheetId="6" state="visible" r:id="rId8"/>
    <sheet name="KW07" sheetId="7" state="visible" r:id="rId9"/>
    <sheet name="KWXX" sheetId="8" state="visible" r:id="rId10"/>
  </sheets>
  <definedNames>
    <definedName function="false" hidden="false" name="day" vbProcedure="false">Settings!$A$1</definedName>
    <definedName function="false" hidden="false" localSheetId="0" name="hourly_rate" vbProcedure="false">Settings!$B$1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<sst xmlns="http://schemas.openxmlformats.org/spreadsheetml/2006/main" count="139" uniqueCount="28">
  <si>
    <t xml:space="preserve">Full day Constant - Don't change</t>
  </si>
  <si>
    <t xml:space="preserve">Stundenlohn</t>
  </si>
  <si>
    <t xml:space="preserve">Mo.</t>
  </si>
  <si>
    <t xml:space="preserve">Di.</t>
  </si>
  <si>
    <t xml:space="preserve">Mi.</t>
  </si>
  <si>
    <t xml:space="preserve">Do.</t>
  </si>
  <si>
    <t xml:space="preserve">Fr.</t>
  </si>
  <si>
    <t xml:space="preserve">TOTALS</t>
  </si>
  <si>
    <t xml:space="preserve">Home Office</t>
  </si>
  <si>
    <t xml:space="preserve">Start</t>
  </si>
  <si>
    <t xml:space="preserve">End</t>
  </si>
  <si>
    <t xml:space="preserve">Total</t>
  </si>
  <si>
    <t xml:space="preserve">Büro</t>
  </si>
  <si>
    <t xml:space="preserve">Subtotal</t>
  </si>
  <si>
    <t xml:space="preserve">Break</t>
  </si>
  <si>
    <t xml:space="preserve">Billbable hours</t>
  </si>
  <si>
    <t xml:space="preserve">Gehalt</t>
  </si>
  <si>
    <t xml:space="preserve">Kalenderwoche 02: 08.01. - 12.01.</t>
  </si>
  <si>
    <t xml:space="preserve">Kalenderwoche 03: 15.01. - 19.01.</t>
  </si>
  <si>
    <t xml:space="preserve">Kalenderwoche 04: 22.01. - 26.01.</t>
  </si>
  <si>
    <t xml:space="preserve">Kalenderwoche 05: 29.01. - 02.02.</t>
  </si>
  <si>
    <t xml:space="preserve">Obacht: Eigentlich Stunde mehr!!!!</t>
  </si>
  <si>
    <t xml:space="preserve">LuL</t>
  </si>
  <si>
    <t xml:space="preserve">pause +20 mins</t>
  </si>
  <si>
    <t xml:space="preserve">Also -.75</t>
  </si>
  <si>
    <t xml:space="preserve">Kalenderwoche 06: 05.02. - 09.02.</t>
  </si>
  <si>
    <t xml:space="preserve">Kalenderwoche 07: 12.02. - 16.02.</t>
  </si>
  <si>
    <t xml:space="preserve">Kalenderwoche XX: XX.XX. -  XX.XX.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</si>
</sst>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h]:mm:ss"/>
    <numFmt numFmtId="166" formatCode="h:mm;@"/>
    <numFmt numFmtId="167" formatCode="[h]:mm;@"/>
    <numFmt numFmtId="168" formatCode="0.00"/>
    <numFmt numFmtId="169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A7D00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2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2"/>
      <color rgb="FF3F3F3F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C99"/>
        <bgColor rgb="FFFFD966"/>
      </patternFill>
    </fill>
    <fill>
      <patternFill patternType="solid">
        <fgColor theme="9"/>
        <bgColor rgb="FF99CC00"/>
      </patternFill>
    </fill>
    <fill>
      <patternFill patternType="solid">
        <fgColor theme="7" tint="0.7999"/>
        <bgColor rgb="FFF2F2F2"/>
      </patternFill>
    </fill>
    <fill>
      <patternFill patternType="solid">
        <fgColor theme="9" tint="0.3999"/>
        <bgColor rgb="FFC9C9C9"/>
      </patternFill>
    </fill>
    <fill>
      <patternFill patternType="solid">
        <fgColor theme="7" tint="0.5999"/>
        <bgColor rgb="FFFFF2CC"/>
      </patternFill>
    </fill>
    <fill>
      <patternFill patternType="solid">
        <fgColor theme="6" tint="0.3999"/>
        <bgColor rgb="FFCCCCFF"/>
      </patternFill>
    </fill>
    <fill>
      <patternFill patternType="solid">
        <fgColor theme="7" tint="0.3999"/>
        <bgColor rgb="FFFFE699"/>
      </patternFill>
    </fill>
    <fill>
      <patternFill patternType="solid">
        <fgColor rgb="FFA5A5A5"/>
        <bgColor rgb="FF9999FF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double">
        <color rgb="FF7F7F7F"/>
      </left>
      <right style="double">
        <color rgb="FF7F7F7F"/>
      </right>
      <top style="double">
        <color rgb="FF7F7F7F"/>
      </top>
      <bottom/>
      <diagonal/>
    </border>
    <border diagonalUp="false" diagonalDown="false"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 diagonalUp="false" diagonalDown="false">
      <left style="double">
        <color rgb="FF7F7F7F"/>
      </left>
      <right style="double">
        <color rgb="FF7F7F7F"/>
      </right>
      <top/>
      <bottom style="double">
        <color rgb="FF7F7F7F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>
        <color rgb="FF7F7F7F"/>
      </bottom>
      <diagonal/>
    </border>
    <border diagonalUp="false" diagonalDown="false">
      <left style="thin"/>
      <right style="thin"/>
      <top/>
      <bottom style="thin">
        <color rgb="FF7F7F7F"/>
      </bottom>
      <diagonal/>
    </border>
    <border diagonalUp="false" diagonalDown="false">
      <left style="thin"/>
      <right style="medium"/>
      <top/>
      <bottom style="thin">
        <color rgb="FF7F7F7F"/>
      </bottom>
      <diagonal/>
    </border>
    <border diagonalUp="false" diagonalDown="false">
      <left style="medium"/>
      <right style="thin"/>
      <top style="thin">
        <color rgb="FF7F7F7F"/>
      </top>
      <bottom/>
      <diagonal/>
    </border>
    <border diagonalUp="false" diagonalDown="false">
      <left style="thin"/>
      <right style="thin"/>
      <top style="thin">
        <color rgb="FF7F7F7F"/>
      </top>
      <bottom/>
      <diagonal/>
    </border>
    <border diagonalUp="false" diagonalDown="false">
      <left style="thin"/>
      <right style="medium"/>
      <top style="thin">
        <color rgb="FF7F7F7F"/>
      </top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/>
      <right style="medium"/>
      <top style="thin"/>
      <bottom style="double"/>
      <diagonal/>
    </border>
    <border diagonalUp="false" diagonalDown="false">
      <left style="medium"/>
      <right style="thin">
        <color rgb="FF3F3F3F"/>
      </right>
      <top/>
      <bottom style="medium"/>
      <diagonal/>
    </border>
    <border diagonalUp="false" diagonalDown="false">
      <left style="thin">
        <color rgb="FF3F3F3F"/>
      </left>
      <right style="thin">
        <color rgb="FF3F3F3F"/>
      </right>
      <top/>
      <bottom style="medium"/>
      <diagonal/>
    </border>
    <border diagonalUp="false" diagonalDown="false">
      <left style="thin">
        <color rgb="FF3F3F3F"/>
      </left>
      <right/>
      <top/>
      <bottom style="medium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2" applyFont="true" applyBorder="true" applyAlignment="true" applyProtection="false">
      <alignment horizontal="general" vertical="bottom" textRotation="0" wrapText="false" indent="0" shrinkToFit="false"/>
    </xf>
    <xf numFmtId="164" fontId="11" fillId="10" borderId="3" applyFont="true" applyBorder="tru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4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15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1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8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19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0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2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2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3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4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5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7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8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6" borderId="29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3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3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3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3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3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3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35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7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34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9" borderId="39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4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4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42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2" borderId="43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44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45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10" borderId="3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2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0"/>
    <cellStyle name="Excel Built-in Input" xfId="21"/>
    <cellStyle name="Excel Built-in Explanatory Text" xfId="22"/>
    <cellStyle name="Excel Built-in Accent6" xfId="23"/>
    <cellStyle name="Excel Built-in 20% - Accent4" xfId="24"/>
    <cellStyle name="Excel Built-in 60% - Accent6" xfId="25"/>
    <cellStyle name="Excel Built-in 40% - Accent4" xfId="26"/>
    <cellStyle name="Excel Built-in 60% - Accent3" xfId="27"/>
    <cellStyle name="Excel Built-in 60% - Accent4" xfId="28"/>
    <cellStyle name="Excel Built-in Output" xfId="29"/>
    <cellStyle name="Excel Built-in Check Cell" xfId="3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7F7F7F"/>
      <rgbColor rgb="FF9999FF"/>
      <rgbColor rgb="FF993366"/>
      <rgbColor rgb="FFFFF2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D966"/>
      <rgbColor rgb="FFFF9900"/>
      <rgbColor rgb="FFFA7D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12.43"/>
  </cols>
  <sheetData>
    <row r="1" customFormat="false" ht="15" hidden="false" customHeight="false" outlineLevel="0" collapsed="false">
      <c r="A1" s="2" t="n">
        <v>1</v>
      </c>
      <c r="B1" s="3"/>
    </row>
    <row r="2" customFormat="false" ht="34.5" hidden="false" customHeight="true" outlineLevel="0" collapsed="false">
      <c r="A2" s="4" t="s">
        <v>0</v>
      </c>
      <c r="B2" s="5" t="s">
        <v>1</v>
      </c>
    </row>
  </sheetData>
  <sheetProtection sheet="true" objects="true" scenarios="true"/>
  <protectedRanges>
    <protectedRange name="Gehalt" sqref="B1"/>
  </protectedRange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G14" activeCellId="0" sqref="G14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0.347222222222222</v>
      </c>
      <c r="D2" s="14"/>
      <c r="E2" s="14"/>
      <c r="F2" s="14"/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0.690972222222222</v>
      </c>
      <c r="D3" s="18"/>
      <c r="E3" s="18"/>
      <c r="F3" s="18"/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0.34375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str">
        <f aca="false">IF(AND(ISNUMBER(F2), ISNUMBER(F3), F3 &gt; F2), F3-F2, IF(AND(ISNUMBER(F2), ISNUMBER(F3)), (F3+day) - F2, ""))</f>
        <v/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0.34375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0.361111111111111</v>
      </c>
      <c r="E5" s="25" t="n">
        <v>0.364583333333333</v>
      </c>
      <c r="F5" s="25" t="n">
        <v>0.350694444444444</v>
      </c>
      <c r="G5" s="26" t="n">
        <v>0.361111111111111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0.704861111111111</v>
      </c>
      <c r="E6" s="28" t="n">
        <v>0.729166666666667</v>
      </c>
      <c r="F6" s="28" t="n">
        <v>0.663194444444444</v>
      </c>
      <c r="G6" s="29" t="n">
        <v>0.736111111111111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0.34375</v>
      </c>
      <c r="E7" s="31" t="n">
        <f aca="false">IF(AND(ISNUMBER(E5), ISNUMBER(E6), E6 &gt; E5), E6-E5, IF(AND(ISNUMBER(E5), ISNUMBER(E6)), (E6+day) - E5, ""))</f>
        <v>0.364583333333333</v>
      </c>
      <c r="F7" s="31" t="n">
        <f aca="false">IF(AND(ISNUMBER(F5), ISNUMBER(F6), F6 &gt; F5), F6-F5, IF(AND(ISNUMBER(F5), ISNUMBER(F6)), (F6+day) - F5, ""))</f>
        <v>0.3125</v>
      </c>
      <c r="G7" s="32" t="n">
        <f aca="false">IF(AND(ISNUMBER(G5), ISNUMBER(G6), G6 &gt; G5), G6-G5, IF(AND(ISNUMBER(G5), ISNUMBER(G6)), (G6+day) - G5, ""))</f>
        <v>0.375</v>
      </c>
      <c r="H7" s="23" t="n">
        <f aca="false">IF(OR(ISNUMBER(C7), ISNUMBER(D7), ISNUMBER(E7), ISNUMBER(F7), ISNUMBER(G7)), SUM(C7:G7), "")</f>
        <v>1.39583333333333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8.25</v>
      </c>
      <c r="D8" s="35" t="n">
        <f aca="false">IF(SUM(D4,D7) &gt; 0, SUM(D4,D7)*24, "")</f>
        <v>8.25</v>
      </c>
      <c r="E8" s="35" t="n">
        <f aca="false">IF(SUM(E4,E7) &gt; 0, SUM(E4,E7)*24, "")</f>
        <v>8.75</v>
      </c>
      <c r="F8" s="35" t="n">
        <f aca="false">IF(SUM(F4,F7) &gt; 0, SUM(F4,F7)*24, "")</f>
        <v>7.5</v>
      </c>
      <c r="G8" s="36" t="n">
        <f aca="false">IF(SUM(G4,G7) &gt; 0, SUM(G4,G7)*24, "")</f>
        <v>9</v>
      </c>
      <c r="H8" s="37" t="n">
        <f aca="false">IF(OR(ISNUMBER(C8), ISNUMBER(D8), ISNUMBER(E8), ISNUMBER(F8)), SUM(C8:G8), "")</f>
        <v>41.75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0.03125</v>
      </c>
      <c r="H9" s="42" t="n">
        <f aca="false">IF(OR(ISNUMBER(C9), ISNUMBER(D9), ISNUMBER(E9), ISNUMBER(F9)), SUM(C9:G9), "")</f>
        <v>0.114583333333333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7.75</v>
      </c>
      <c r="D10" s="45" t="n">
        <f aca="false">IF(AND(ISNUMBER(D8),ISNUMBER(D9)), (D8-(D9*24)), "")</f>
        <v>7.75</v>
      </c>
      <c r="E10" s="45" t="n">
        <f aca="false">IF(AND(ISNUMBER(E8),ISNUMBER(E9)), (E8-(E9*24)), "")</f>
        <v>8.25</v>
      </c>
      <c r="F10" s="45" t="n">
        <f aca="false">IF(AND(ISNUMBER(F8),ISNUMBER(F9)), (F8-(F9*24)), "")</f>
        <v>7</v>
      </c>
      <c r="G10" s="46" t="n">
        <f aca="false">IF(AND(ISNUMBER(G8),ISNUMBER(G9)), (G8-(G9*24)), "")</f>
        <v>8.25</v>
      </c>
      <c r="H10" s="47" t="n">
        <f aca="false">IF(OR(ISNUMBER(C10), ISNUMBER(D10), ISNUMBER(E10), ISNUMBER(F10)), SUM(C10:G10), "")</f>
        <v>39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17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H11" activeCellId="0" sqref="H11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0.357638888888889</v>
      </c>
      <c r="D2" s="14" t="n">
        <v>0.347222222222222</v>
      </c>
      <c r="E2" s="14" t="n">
        <v>0.350694444444444</v>
      </c>
      <c r="F2" s="14" t="n">
        <v>0.416666666666667</v>
      </c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0.659722222222222</v>
      </c>
      <c r="D3" s="18" t="n">
        <v>0.701388888888889</v>
      </c>
      <c r="E3" s="18" t="n">
        <v>0.652777777777778</v>
      </c>
      <c r="F3" s="18" t="n">
        <v>0.75</v>
      </c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0.302083333333333</v>
      </c>
      <c r="D4" s="22" t="n">
        <f aca="false">IF(AND(ISNUMBER(D2), ISNUMBER(D3), D3 &gt; D2), D3-D2, IF(AND(ISNUMBER(D2), ISNUMBER(D3)), (D3+day) - D2, ""))</f>
        <v>0.354166666666667</v>
      </c>
      <c r="E4" s="22" t="n">
        <f aca="false">IF(AND(ISNUMBER(E2), ISNUMBER(E3), E3 &gt; E2), E3-E2, IF(AND(ISNUMBER(E2), ISNUMBER(E3)), (E3+day) - E2, ""))</f>
        <v>0.302083333333333</v>
      </c>
      <c r="F4" s="22" t="n">
        <f aca="false">IF(AND(ISNUMBER(F2), ISNUMBER(F3), F3 &gt; F2), F3-F2, IF(AND(ISNUMBER(F2), ISNUMBER(F3)), (F3+day) - F2, ""))</f>
        <v>0.333333333333333</v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1.29166666666667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/>
      <c r="E5" s="25"/>
      <c r="F5" s="25"/>
      <c r="G5" s="26" t="n">
        <v>0.361111111111111</v>
      </c>
    </row>
    <row r="6" customFormat="false" ht="15.75" hidden="false" customHeight="false" outlineLevel="0" collapsed="false">
      <c r="A6" s="11"/>
      <c r="B6" s="16" t="s">
        <v>10</v>
      </c>
      <c r="C6" s="27"/>
      <c r="D6" s="28"/>
      <c r="E6" s="28"/>
      <c r="F6" s="28"/>
      <c r="G6" s="29" t="n">
        <v>0.673611111111111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str">
        <f aca="false">IF(AND(ISNUMBER(D5), ISNUMBER(D6), D6 &gt; D5), D6-D5, IF(AND(ISNUMBER(D5), ISNUMBER(D6)), (D6+day) - D5, ""))</f>
        <v/>
      </c>
      <c r="E7" s="31" t="str">
        <f aca="false">IF(AND(ISNUMBER(E5), ISNUMBER(E6), E6 &gt; E5), E6-E5, IF(AND(ISNUMBER(E5), ISNUMBER(E6)), (E6+day) - E5, ""))</f>
        <v/>
      </c>
      <c r="F7" s="31" t="str">
        <f aca="false">IF(AND(ISNUMBER(F5), ISNUMBER(F6), F6 &gt; F5), F6-F5, IF(AND(ISNUMBER(F5), ISNUMBER(F6)), (F6+day) - F5, ""))</f>
        <v/>
      </c>
      <c r="G7" s="32" t="n">
        <f aca="false">IF(AND(ISNUMBER(G5), ISNUMBER(G6), G6 &gt; G5), G6-G5, IF(AND(ISNUMBER(G5), ISNUMBER(G6)), (G6+day) - G5, ""))</f>
        <v>0.3125</v>
      </c>
      <c r="H7" s="23" t="n">
        <f aca="false">IF(OR(ISNUMBER(C7), ISNUMBER(D7), ISNUMBER(E7), ISNUMBER(F7), ISNUMBER(G7)), SUM(C7:G7), "")</f>
        <v>0.3125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7.25</v>
      </c>
      <c r="D8" s="35" t="n">
        <f aca="false">IF(SUM(D4,D7) &gt; 0, SUM(D4,D7)*24, "")</f>
        <v>8.5</v>
      </c>
      <c r="E8" s="35" t="n">
        <f aca="false">IF(SUM(E4,E7) &gt; 0, SUM(E4,E7)*24, "")</f>
        <v>7.25</v>
      </c>
      <c r="F8" s="35" t="n">
        <f aca="false">IF(SUM(F4,F7) &gt; 0, SUM(F4,F7)*24, "")</f>
        <v>8</v>
      </c>
      <c r="G8" s="36" t="n">
        <f aca="false">IF(SUM(G4,G7) &gt; 0, SUM(G4,G7)*24, "")</f>
        <v>7.5</v>
      </c>
      <c r="H8" s="37" t="n">
        <f aca="false">IF(OR(ISNUMBER(C8), ISNUMBER(D8), ISNUMBER(E8), ISNUMBER(F8)), SUM(C8:G8), "")</f>
        <v>38.5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0.0208333333333333</v>
      </c>
      <c r="H9" s="42" t="n">
        <f aca="false">IF(OR(ISNUMBER(C9), ISNUMBER(D9), ISNUMBER(E9), ISNUMBER(F9)), SUM(C9:G9), "")</f>
        <v>0.104166666666667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6.75</v>
      </c>
      <c r="D10" s="45" t="n">
        <f aca="false">IF(AND(ISNUMBER(D8),ISNUMBER(D9)), (D8-(D9*24)), "")</f>
        <v>8</v>
      </c>
      <c r="E10" s="45" t="n">
        <f aca="false">IF(AND(ISNUMBER(E8),ISNUMBER(E9)), (E8-(E9*24)), "")</f>
        <v>6.75</v>
      </c>
      <c r="F10" s="45" t="n">
        <f aca="false">IF(AND(ISNUMBER(F8),ISNUMBER(F9)), (F8-(F9*24)), "")</f>
        <v>7.5</v>
      </c>
      <c r="G10" s="46" t="n">
        <f aca="false">IF(AND(ISNUMBER(G8),ISNUMBER(G9)), (G8-(G9*24)), "")</f>
        <v>7</v>
      </c>
      <c r="H10" s="47" t="n">
        <f aca="false">IF(OR(ISNUMBER(C10), ISNUMBER(D10), ISNUMBER(E10), ISNUMBER(F10)), SUM(C10:G10), "")</f>
        <v>36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18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G11" activeCellId="0" sqref="G11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0.354166666666667</v>
      </c>
      <c r="D2" s="14"/>
      <c r="E2" s="14"/>
      <c r="F2" s="14"/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0.604166666666667</v>
      </c>
      <c r="D3" s="18"/>
      <c r="E3" s="18"/>
      <c r="F3" s="18"/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0.25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str">
        <f aca="false">IF(AND(ISNUMBER(F2), ISNUMBER(F3), F3 &gt; F2), F3-F2, IF(AND(ISNUMBER(F2), ISNUMBER(F3)), (F3+day) - F2, ""))</f>
        <v/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0.25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0.361111111111111</v>
      </c>
      <c r="E5" s="25" t="n">
        <v>0.40625</v>
      </c>
      <c r="F5" s="25" t="n">
        <v>0.440972222222222</v>
      </c>
      <c r="G5" s="26" t="n">
        <v>0.333333333333333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0.756944444444445</v>
      </c>
      <c r="E6" s="28" t="n">
        <v>0.71875</v>
      </c>
      <c r="F6" s="28" t="n">
        <v>0.722222222222222</v>
      </c>
      <c r="G6" s="29" t="n">
        <v>0.65625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0.395833333333333</v>
      </c>
      <c r="E7" s="31" t="n">
        <f aca="false">IF(AND(ISNUMBER(E5), ISNUMBER(E6), E6 &gt; E5), E6-E5, IF(AND(ISNUMBER(E5), ISNUMBER(E6)), (E6+day) - E5, ""))</f>
        <v>0.3125</v>
      </c>
      <c r="F7" s="31" t="n">
        <f aca="false">IF(AND(ISNUMBER(F5), ISNUMBER(F6), F6 &gt; F5), F6-F5, IF(AND(ISNUMBER(F5), ISNUMBER(F6)), (F6+day) - F5, ""))</f>
        <v>0.28125</v>
      </c>
      <c r="G7" s="32" t="n">
        <f aca="false">IF(AND(ISNUMBER(G5), ISNUMBER(G6), G6 &gt; G5), G6-G5, IF(AND(ISNUMBER(G5), ISNUMBER(G6)), (G6+day) - G5, ""))</f>
        <v>0.322916666666667</v>
      </c>
      <c r="H7" s="23" t="n">
        <f aca="false">IF(OR(ISNUMBER(C7), ISNUMBER(D7), ISNUMBER(E7), ISNUMBER(F7), ISNUMBER(G7)), SUM(C7:G7), "")</f>
        <v>1.3125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6</v>
      </c>
      <c r="D8" s="35" t="n">
        <f aca="false">IF(SUM(D4,D7) &gt; 0, SUM(D4,D7)*24, "")</f>
        <v>9.5</v>
      </c>
      <c r="E8" s="35" t="n">
        <f aca="false">IF(SUM(E4,E7) &gt; 0, SUM(E4,E7)*24, "")</f>
        <v>7.5</v>
      </c>
      <c r="F8" s="35" t="n">
        <f aca="false">IF(SUM(F4,F7) &gt; 0, SUM(F4,F7)*24, "")</f>
        <v>6.75</v>
      </c>
      <c r="G8" s="36" t="n">
        <f aca="false">IF(SUM(G4,G7) &gt; 0, SUM(G4,G7)*24, "")</f>
        <v>7.75</v>
      </c>
      <c r="H8" s="37" t="n">
        <f aca="false">IF(OR(ISNUMBER(C8), ISNUMBER(D8), ISNUMBER(E8), ISNUMBER(F8)), SUM(C8:G8), "")</f>
        <v>37.5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0.03125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0.0208333333333333</v>
      </c>
      <c r="H9" s="42" t="n">
        <f aca="false">IF(OR(ISNUMBER(C9), ISNUMBER(D9), ISNUMBER(E9), ISNUMBER(F9)), SUM(C9:G9), "")</f>
        <v>0.114583333333333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5.5</v>
      </c>
      <c r="D10" s="45" t="n">
        <f aca="false">IF(AND(ISNUMBER(D8),ISNUMBER(D9)), (D8-(D9*24)), "")</f>
        <v>8.75</v>
      </c>
      <c r="E10" s="45" t="n">
        <f aca="false">IF(AND(ISNUMBER(E8),ISNUMBER(E9)), (E8-(E9*24)), "")</f>
        <v>7</v>
      </c>
      <c r="F10" s="45" t="n">
        <f aca="false">IF(AND(ISNUMBER(F8),ISNUMBER(F9)), (F8-(F9*24)), "")</f>
        <v>6.25</v>
      </c>
      <c r="G10" s="46" t="n">
        <f aca="false">IF(AND(ISNUMBER(G8),ISNUMBER(G9)), (G8-(G9*24)), "")</f>
        <v>7.25</v>
      </c>
      <c r="H10" s="47" t="n">
        <f aca="false">IF(OR(ISNUMBER(C10), ISNUMBER(D10), ISNUMBER(E10), ISNUMBER(F10)), SUM(C10:G10), "")</f>
        <v>34.75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19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D15" activeCellId="0" sqref="D15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0.375</v>
      </c>
      <c r="D2" s="14"/>
      <c r="E2" s="14"/>
      <c r="F2" s="14" t="n">
        <v>0.333333333333333</v>
      </c>
      <c r="G2" s="15" t="n">
        <v>0.715277777777778</v>
      </c>
    </row>
    <row r="3" customFormat="false" ht="15.75" hidden="false" customHeight="false" outlineLevel="0" collapsed="false">
      <c r="A3" s="11"/>
      <c r="B3" s="16" t="s">
        <v>10</v>
      </c>
      <c r="C3" s="17" t="n">
        <v>0.770833333333333</v>
      </c>
      <c r="D3" s="18"/>
      <c r="E3" s="18"/>
      <c r="F3" s="18" t="n">
        <v>0.6875</v>
      </c>
      <c r="G3" s="19" t="n">
        <v>0.777777777777778</v>
      </c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0.395833333333333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n">
        <f aca="false">IF(AND(ISNUMBER(F2), ISNUMBER(F3), F3 &gt; F2), F3-F2, IF(AND(ISNUMBER(F2), ISNUMBER(F3)), (F3+day) - F2, ""))</f>
        <v>0.354166666666667</v>
      </c>
      <c r="G4" s="22" t="n">
        <f aca="false">IF(AND(ISNUMBER(G2), ISNUMBER(G3), G3 &gt; G2), G3-G2, IF(AND(ISNUMBER(G2), ISNUMBER(G3)), (G3+day) - G2, ""))</f>
        <v>0.0625</v>
      </c>
      <c r="H4" s="23" t="n">
        <f aca="false">IF(OR(ISNUMBER(C4), ISNUMBER(D4), ISNUMBER(E4), ISNUMBER(F4), ISNUMBER(G4)), SUM(C4:G4), "")</f>
        <v>0.8125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0.364583333333333</v>
      </c>
      <c r="E5" s="25" t="n">
        <v>0.364583333333333</v>
      </c>
      <c r="F5" s="25"/>
      <c r="G5" s="26" t="n">
        <v>0.364583333333333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0.697916666666667</v>
      </c>
      <c r="E6" s="28" t="n">
        <v>0.708333333333333</v>
      </c>
      <c r="F6" s="28"/>
      <c r="G6" s="29" t="n">
        <v>0.677083333333333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0.333333333333333</v>
      </c>
      <c r="E7" s="31" t="n">
        <f aca="false">IF(AND(ISNUMBER(E5), ISNUMBER(E6), E6 &gt; E5), E6-E5, IF(AND(ISNUMBER(E5), ISNUMBER(E6)), (E6+day) - E5, ""))</f>
        <v>0.34375</v>
      </c>
      <c r="F7" s="31" t="str">
        <f aca="false">IF(AND(ISNUMBER(F5), ISNUMBER(F6), F6 &gt; F5), F6-F5, IF(AND(ISNUMBER(F5), ISNUMBER(F6)), (F6+day) - F5, ""))</f>
        <v/>
      </c>
      <c r="G7" s="32" t="n">
        <f aca="false">IF(AND(ISNUMBER(G5), ISNUMBER(G6), G6 &gt; G5), G6-G5, IF(AND(ISNUMBER(G5), ISNUMBER(G6)), (G6+day) - G5, ""))</f>
        <v>0.3125</v>
      </c>
      <c r="H7" s="23" t="n">
        <f aca="false">IF(OR(ISNUMBER(C7), ISNUMBER(D7), ISNUMBER(E7), ISNUMBER(F7), ISNUMBER(G7)), SUM(C7:G7), "")</f>
        <v>0.989583333333334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9.5</v>
      </c>
      <c r="D8" s="35" t="n">
        <f aca="false">IF(SUM(D4,D7) &gt; 0, SUM(D4,D7)*24, "")</f>
        <v>8</v>
      </c>
      <c r="E8" s="35" t="n">
        <f aca="false">IF(SUM(E4,E7) &gt; 0, SUM(E4,E7)*24, "")</f>
        <v>8.25</v>
      </c>
      <c r="F8" s="35" t="n">
        <f aca="false">IF(SUM(F4,F7) &gt; 0, SUM(F4,F7)*24, "")</f>
        <v>8.5</v>
      </c>
      <c r="G8" s="36" t="n">
        <f aca="false">IF(SUM(G4,G7) &gt; 0, SUM(G4,G7)*24, "")</f>
        <v>9</v>
      </c>
      <c r="H8" s="37" t="n">
        <f aca="false">IF(OR(ISNUMBER(C8), ISNUMBER(D8), ISNUMBER(E8), ISNUMBER(F8)), SUM(C8:G8), "")</f>
        <v>43.25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0.03125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0.03125</v>
      </c>
      <c r="H9" s="42" t="n">
        <f aca="false">IF(OR(ISNUMBER(C9), ISNUMBER(D9), ISNUMBER(E9), ISNUMBER(F9)), SUM(C9:G9), "")</f>
        <v>0.125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8.75</v>
      </c>
      <c r="D10" s="45" t="n">
        <f aca="false">IF(AND(ISNUMBER(D8),ISNUMBER(D9)), (D8-(D9*24)), "")</f>
        <v>7.5</v>
      </c>
      <c r="E10" s="45" t="n">
        <f aca="false">IF(AND(ISNUMBER(E8),ISNUMBER(E9)), (E8-(E9*24)), "")</f>
        <v>7.75</v>
      </c>
      <c r="F10" s="45" t="n">
        <f aca="false">IF(AND(ISNUMBER(F8),ISNUMBER(F9)), (F8-(F9*24)), "")</f>
        <v>8</v>
      </c>
      <c r="G10" s="46" t="n">
        <f aca="false">IF(AND(ISNUMBER(G8),ISNUMBER(G9)), (G8-(G9*24)), "")</f>
        <v>8.25</v>
      </c>
      <c r="H10" s="47" t="n">
        <f aca="false">IF(OR(ISNUMBER(C10), ISNUMBER(D10), ISNUMBER(E10), ISNUMBER(F10)), SUM(C10:G10), "")</f>
        <v>40.25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20</v>
      </c>
      <c r="D13" s="53"/>
      <c r="E13" s="53"/>
      <c r="F13" s="53"/>
      <c r="G13" s="53"/>
    </row>
    <row r="14" customFormat="false" ht="15.75" hidden="false" customHeight="false" outlineLevel="0" collapsed="false">
      <c r="C14" s="1" t="s">
        <v>21</v>
      </c>
    </row>
    <row r="15" customFormat="false" ht="15" hidden="false" customHeight="false" outlineLevel="0" collapsed="false">
      <c r="E15" s="1" t="s">
        <v>22</v>
      </c>
      <c r="F15" s="1" t="s">
        <v>23</v>
      </c>
    </row>
    <row r="16" customFormat="false" ht="15" hidden="false" customHeight="false" outlineLevel="0" collapsed="false">
      <c r="E16" s="1" t="s">
        <v>24</v>
      </c>
    </row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E7" activeCellId="0" sqref="E7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0.399305555555556</v>
      </c>
      <c r="D2" s="14"/>
      <c r="E2" s="14" t="n">
        <v>0.28125</v>
      </c>
      <c r="F2" s="14" t="n">
        <v>0.340277777777778</v>
      </c>
      <c r="G2" s="15" t="n">
        <v>0.3125</v>
      </c>
    </row>
    <row r="3" customFormat="false" ht="15.75" hidden="false" customHeight="false" outlineLevel="0" collapsed="false">
      <c r="A3" s="11"/>
      <c r="B3" s="16" t="s">
        <v>10</v>
      </c>
      <c r="C3" s="17" t="n">
        <v>0.649305555555556</v>
      </c>
      <c r="D3" s="18"/>
      <c r="E3" s="18" t="n">
        <v>0.416666666666667</v>
      </c>
      <c r="F3" s="18" t="n">
        <v>0.715972222222222</v>
      </c>
      <c r="G3" s="19" t="n">
        <v>0.385416666666667</v>
      </c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0.25</v>
      </c>
      <c r="D4" s="22" t="str">
        <f aca="false">IF(AND(ISNUMBER(D2), ISNUMBER(D3), D3 &gt; D2), D3-D2, IF(AND(ISNUMBER(D2), ISNUMBER(D3)), (D3+day) - D2, ""))</f>
        <v/>
      </c>
      <c r="E4" s="22" t="n">
        <f aca="false">IF(AND(ISNUMBER(E2), ISNUMBER(E3), E3 &gt; E2), E3-E2, IF(AND(ISNUMBER(E2), ISNUMBER(E3)), (E3+day) - E2, ""))</f>
        <v>0.135416666666667</v>
      </c>
      <c r="F4" s="22" t="n">
        <f aca="false">IF(AND(ISNUMBER(F2), ISNUMBER(F3), F3 &gt; F2), F3-F2, IF(AND(ISNUMBER(F2), ISNUMBER(F3)), (F3+day) - F2, ""))</f>
        <v>0.375694444444444</v>
      </c>
      <c r="G4" s="22" t="n">
        <f aca="false">IF(AND(ISNUMBER(G2), ISNUMBER(G3), G3 &gt; G2), G3-G2, IF(AND(ISNUMBER(G2), ISNUMBER(G3)), (G3+day) - G2, ""))</f>
        <v>0.0729166666666667</v>
      </c>
      <c r="H4" s="23" t="n">
        <f aca="false">IF(OR(ISNUMBER(C4), ISNUMBER(D4), ISNUMBER(E4), ISNUMBER(F4), ISNUMBER(G4)), SUM(C4:G4), "")</f>
        <v>0.834027777777778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0.354166666666667</v>
      </c>
      <c r="E5" s="25" t="n">
        <v>0.489583333333333</v>
      </c>
      <c r="F5" s="25"/>
      <c r="G5" s="26" t="n">
        <v>0.416666666666667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0.729166666666667</v>
      </c>
      <c r="E6" s="28" t="n">
        <v>0.729861111111111</v>
      </c>
      <c r="F6" s="28"/>
      <c r="G6" s="29" t="n">
        <v>0.666666666666667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0.375</v>
      </c>
      <c r="E7" s="31" t="n">
        <f aca="false">IF(AND(ISNUMBER(E5), ISNUMBER(E6), E6 &gt; E5), E6-E5, IF(AND(ISNUMBER(E5), ISNUMBER(E6)), (E6+day) - E5, ""))</f>
        <v>0.240277777777778</v>
      </c>
      <c r="F7" s="31" t="str">
        <f aca="false">IF(AND(ISNUMBER(F5), ISNUMBER(F6), F6 &gt; F5), F6-F5, IF(AND(ISNUMBER(F5), ISNUMBER(F6)), (F6+day) - F5, ""))</f>
        <v/>
      </c>
      <c r="G7" s="32" t="n">
        <f aca="false">IF(AND(ISNUMBER(G5), ISNUMBER(G6), G6 &gt; G5), G6-G5, IF(AND(ISNUMBER(G5), ISNUMBER(G6)), (G6+day) - G5, ""))</f>
        <v>0.25</v>
      </c>
      <c r="H7" s="23" t="n">
        <f aca="false">IF(OR(ISNUMBER(C7), ISNUMBER(D7), ISNUMBER(E7), ISNUMBER(F7), ISNUMBER(G7)), SUM(C7:G7), "")</f>
        <v>0.865277777777778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6</v>
      </c>
      <c r="D8" s="35" t="n">
        <f aca="false">IF(SUM(D4,D7) &gt; 0, SUM(D4,D7)*24, "")</f>
        <v>9</v>
      </c>
      <c r="E8" s="35" t="n">
        <f aca="false">IF(SUM(E4,E7) &gt; 0, SUM(E4,E7)*24, "")</f>
        <v>9.01666666666667</v>
      </c>
      <c r="F8" s="35" t="n">
        <f aca="false">IF(SUM(F4,F7) &gt; 0, SUM(F4,F7)*24, "")</f>
        <v>9.01666666666667</v>
      </c>
      <c r="G8" s="36" t="n">
        <f aca="false">IF(SUM(G4,G7) &gt; 0, SUM(G4,G7)*24, "")</f>
        <v>7.75</v>
      </c>
      <c r="H8" s="37" t="n">
        <f aca="false">IF(OR(ISNUMBER(C8), ISNUMBER(D8), ISNUMBER(E8), ISNUMBER(F8)), SUM(C8:G8), "")</f>
        <v>40.7833333333333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0.03125</v>
      </c>
      <c r="E9" s="40" t="n">
        <f aca="false">IF(ISNUMBER(E8),IF(E8 &gt;= 9, TIME(0,45,0), IF(E8 &gt;= 6, TIME(0,30,0), TIME(0,0,0))), "")</f>
        <v>0.03125</v>
      </c>
      <c r="F9" s="40" t="n">
        <f aca="false">IF(ISNUMBER(F8),IF(F8 &gt;= 9, TIME(0,45,0), IF(F8 &gt;= 6, TIME(0,30,0), TIME(0,0,0))), "")</f>
        <v>0.03125</v>
      </c>
      <c r="G9" s="41" t="n">
        <f aca="false">IF(ISNUMBER(G8),IF(G8 &gt;= 9, TIME(0,45,0), IF(G8 &gt;= 6, TIME(0,30,0), TIME(0,0,0))), "")</f>
        <v>0.0208333333333333</v>
      </c>
      <c r="H9" s="42" t="n">
        <f aca="false">IF(OR(ISNUMBER(C9), ISNUMBER(D9), ISNUMBER(E9), ISNUMBER(F9)), SUM(C9:G9), "")</f>
        <v>0.135416666666667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5.5</v>
      </c>
      <c r="D10" s="45" t="n">
        <f aca="false">IF(AND(ISNUMBER(D8),ISNUMBER(D9)), (D8-(D9*24)), "")</f>
        <v>8.25</v>
      </c>
      <c r="E10" s="45" t="n">
        <f aca="false">IF(AND(ISNUMBER(E8),ISNUMBER(E9)), (E8-(E9*24)), "")</f>
        <v>8.26666666666667</v>
      </c>
      <c r="F10" s="45" t="n">
        <f aca="false">IF(AND(ISNUMBER(F8),ISNUMBER(F9)), (F8-(F9*24)), "")</f>
        <v>8.26666666666667</v>
      </c>
      <c r="G10" s="46" t="n">
        <f aca="false">IF(AND(ISNUMBER(G8),ISNUMBER(G9)), (G8-(G9*24)), "")</f>
        <v>7.25</v>
      </c>
      <c r="H10" s="47" t="n">
        <f aca="false">IF(OR(ISNUMBER(C10), ISNUMBER(D10), ISNUMBER(E10), ISNUMBER(F10)), SUM(C10:G10), "")</f>
        <v>37.5333333333333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25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F8" activeCellId="0" sqref="F8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0.322916666666667</v>
      </c>
      <c r="D2" s="14"/>
      <c r="E2" s="14"/>
      <c r="F2" s="14" t="n">
        <v>0.319444444444444</v>
      </c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0.416666666666667</v>
      </c>
      <c r="D3" s="18"/>
      <c r="E3" s="18"/>
      <c r="F3" s="18" t="n">
        <v>0.642361111111111</v>
      </c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0.09375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n">
        <f aca="false">IF(AND(ISNUMBER(F2), ISNUMBER(F3), F3 &gt; F2), F3-F2, IF(AND(ISNUMBER(F2), ISNUMBER(F3)), (F3+day) - F2, ""))</f>
        <v>0.322916666666667</v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0.416666666666667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 t="n">
        <v>0.489583333333333</v>
      </c>
      <c r="D5" s="25" t="n">
        <v>0.347222222222222</v>
      </c>
      <c r="E5" s="25" t="n">
        <v>0.333333333333333</v>
      </c>
      <c r="F5" s="25"/>
      <c r="G5" s="26" t="n">
        <v>0.354166666666667</v>
      </c>
    </row>
    <row r="6" customFormat="false" ht="15.75" hidden="false" customHeight="false" outlineLevel="0" collapsed="false">
      <c r="A6" s="11"/>
      <c r="B6" s="16" t="s">
        <v>10</v>
      </c>
      <c r="C6" s="27" t="n">
        <v>0.78125</v>
      </c>
      <c r="D6" s="28" t="n">
        <v>0.701388888888889</v>
      </c>
      <c r="E6" s="28" t="n">
        <v>0.708333333333333</v>
      </c>
      <c r="F6" s="28"/>
      <c r="G6" s="29" t="n">
        <v>0.729166666666667</v>
      </c>
    </row>
    <row r="7" customFormat="false" ht="15.75" hidden="false" customHeight="false" outlineLevel="0" collapsed="false">
      <c r="A7" s="11"/>
      <c r="B7" s="20" t="s">
        <v>11</v>
      </c>
      <c r="C7" s="30" t="n">
        <f aca="false">IF(AND(ISNUMBER(C5), ISNUMBER(C6), C6 &gt; C5), C6-C5, IF(AND(ISNUMBER(C5), ISNUMBER(C6)), (C6+day) - C5, ""))</f>
        <v>0.291666666666667</v>
      </c>
      <c r="D7" s="31" t="n">
        <f aca="false">IF(AND(ISNUMBER(D5), ISNUMBER(D6), D6 &gt; D5), D6-D5, IF(AND(ISNUMBER(D5), ISNUMBER(D6)), (D6+day) - D5, ""))</f>
        <v>0.354166666666667</v>
      </c>
      <c r="E7" s="31" t="n">
        <f aca="false">IF(AND(ISNUMBER(E5), ISNUMBER(E6), E6 &gt; E5), E6-E5, IF(AND(ISNUMBER(E5), ISNUMBER(E6)), (E6+day) - E5, ""))</f>
        <v>0.375</v>
      </c>
      <c r="F7" s="31" t="str">
        <f aca="false">IF(AND(ISNUMBER(F5), ISNUMBER(F6), F6 &gt; F5), F6-F5, IF(AND(ISNUMBER(F5), ISNUMBER(F6)), (F6+day) - F5, ""))</f>
        <v/>
      </c>
      <c r="G7" s="32" t="n">
        <f aca="false">IF(AND(ISNUMBER(G5), ISNUMBER(G6), G6 &gt; G5), G6-G5, IF(AND(ISNUMBER(G5), ISNUMBER(G6)), (G6+day) - G5, ""))</f>
        <v>0.375</v>
      </c>
      <c r="H7" s="23" t="n">
        <f aca="false">IF(OR(ISNUMBER(C7), ISNUMBER(D7), ISNUMBER(E7), ISNUMBER(F7), ISNUMBER(G7)), SUM(C7:G7), "")</f>
        <v>1.39583333333333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9.25</v>
      </c>
      <c r="D8" s="35" t="n">
        <f aca="false">IF(SUM(D4,D7) &gt; 0, SUM(D4,D7)*24, "")</f>
        <v>8.5</v>
      </c>
      <c r="E8" s="35" t="n">
        <f aca="false">IF(SUM(E4,E7) &gt; 0, SUM(E4,E7)*24, "")</f>
        <v>9</v>
      </c>
      <c r="F8" s="35" t="n">
        <f aca="false">IF(SUM(F4,F7) &gt; 0, SUM(F4,F7)*24, "")</f>
        <v>7.75</v>
      </c>
      <c r="G8" s="36" t="n">
        <f aca="false">IF(SUM(G4,G7) &gt; 0, SUM(G4,G7)*24, "")</f>
        <v>9</v>
      </c>
      <c r="H8" s="37" t="n">
        <f aca="false">IF(OR(ISNUMBER(C8), ISNUMBER(D8), ISNUMBER(E8), ISNUMBER(F8)), SUM(C8:G8), "")</f>
        <v>43.5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0.03125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0.03125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0.03125</v>
      </c>
      <c r="H9" s="42" t="n">
        <f aca="false">IF(OR(ISNUMBER(C9), ISNUMBER(D9), ISNUMBER(E9), ISNUMBER(F9)), SUM(C9:G9), "")</f>
        <v>0.135416666666667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8.5</v>
      </c>
      <c r="D10" s="45" t="n">
        <f aca="false">IF(AND(ISNUMBER(D8),ISNUMBER(D9)), (D8-(D9*24)), "")</f>
        <v>8</v>
      </c>
      <c r="E10" s="45" t="n">
        <f aca="false">IF(AND(ISNUMBER(E8),ISNUMBER(E9)), (E8-(E9*24)), "")</f>
        <v>8.25</v>
      </c>
      <c r="F10" s="45" t="n">
        <f aca="false">IF(AND(ISNUMBER(F8),ISNUMBER(F9)), (F8-(F9*24)), "")</f>
        <v>7.25</v>
      </c>
      <c r="G10" s="46" t="n">
        <f aca="false">IF(AND(ISNUMBER(G8),ISNUMBER(G9)), (G8-(G9*24)), "")</f>
        <v>8.25</v>
      </c>
      <c r="H10" s="47" t="n">
        <f aca="false">IF(OR(ISNUMBER(C10), ISNUMBER(D10), ISNUMBER(E10), ISNUMBER(F10)), SUM(C10:G10), "")</f>
        <v>40.25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26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C14" activeCellId="0" sqref="C14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/>
      <c r="D2" s="14"/>
      <c r="E2" s="14"/>
      <c r="F2" s="14"/>
      <c r="G2" s="15"/>
    </row>
    <row r="3" customFormat="false" ht="15.75" hidden="false" customHeight="false" outlineLevel="0" collapsed="false">
      <c r="A3" s="11"/>
      <c r="B3" s="16" t="s">
        <v>10</v>
      </c>
      <c r="C3" s="17"/>
      <c r="D3" s="18"/>
      <c r="E3" s="18"/>
      <c r="F3" s="18"/>
      <c r="G3" s="19"/>
    </row>
    <row r="4" customFormat="false" ht="15.75" hidden="false" customHeight="false" outlineLevel="0" collapsed="false">
      <c r="A4" s="11"/>
      <c r="B4" s="20" t="s">
        <v>11</v>
      </c>
      <c r="C4" s="21" t="str">
        <f aca="false">IF(AND(ISNUMBER(C2), ISNUMBER(C3), C3 &gt; C2), C3-C2, IF(AND(ISNUMBER(C2), ISNUMBER(C3)), (C3+day) - C2, ""))</f>
        <v/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str">
        <f aca="false">IF(AND(ISNUMBER(F2), ISNUMBER(F3), F3 &gt; F2), F3-F2, IF(AND(ISNUMBER(F2), ISNUMBER(F3)), (F3+day) - F2, ""))</f>
        <v/>
      </c>
      <c r="G4" s="22" t="str">
        <f aca="false">IF(AND(ISNUMBER(G2), ISNUMBER(G3), G3 &gt; G2), G3-G2, IF(AND(ISNUMBER(G2), ISNUMBER(G3)), (G3+day) - G2, ""))</f>
        <v/>
      </c>
      <c r="H4" s="23" t="str">
        <f aca="false">IF(OR(ISNUMBER(C4), ISNUMBER(D4), ISNUMBER(E4), ISNUMBER(F4), ISNUMBER(G4)), SUM(C4:G4), "")</f>
        <v/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/>
      <c r="E5" s="25"/>
      <c r="F5" s="25"/>
      <c r="G5" s="26"/>
    </row>
    <row r="6" customFormat="false" ht="15.75" hidden="false" customHeight="false" outlineLevel="0" collapsed="false">
      <c r="A6" s="11"/>
      <c r="B6" s="16" t="s">
        <v>10</v>
      </c>
      <c r="C6" s="27"/>
      <c r="D6" s="28"/>
      <c r="E6" s="28"/>
      <c r="F6" s="28"/>
      <c r="G6" s="29"/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str">
        <f aca="false">IF(AND(ISNUMBER(D5), ISNUMBER(D6), D6 &gt; D5), D6-D5, IF(AND(ISNUMBER(D5), ISNUMBER(D6)), (D6+day) - D5, ""))</f>
        <v/>
      </c>
      <c r="E7" s="31" t="str">
        <f aca="false">IF(AND(ISNUMBER(E5), ISNUMBER(E6), E6 &gt; E5), E6-E5, IF(AND(ISNUMBER(E5), ISNUMBER(E6)), (E6+day) - E5, ""))</f>
        <v/>
      </c>
      <c r="F7" s="31" t="str">
        <f aca="false">IF(AND(ISNUMBER(F5), ISNUMBER(F6), F6 &gt; F5), F6-F5, IF(AND(ISNUMBER(F5), ISNUMBER(F6)), (F6+day) - F5, ""))</f>
        <v/>
      </c>
      <c r="G7" s="32" t="str">
        <f aca="false">IF(AND(ISNUMBER(G5), ISNUMBER(G6), G6 &gt; G5), G6-G5, IF(AND(ISNUMBER(G5), ISNUMBER(G6)), (G6+day) - G5, ""))</f>
        <v/>
      </c>
      <c r="H7" s="23" t="str">
        <f aca="false">IF(OR(ISNUMBER(C7), ISNUMBER(D7), ISNUMBER(E7), ISNUMBER(F7), ISNUMBER(G7)), SUM(C7:G7), "")</f>
        <v/>
      </c>
    </row>
    <row r="8" customFormat="false" ht="15.75" hidden="false" customHeight="false" outlineLevel="0" collapsed="false">
      <c r="A8" s="33" t="s">
        <v>13</v>
      </c>
      <c r="B8" s="33"/>
      <c r="C8" s="34" t="str">
        <f aca="false">IF(SUM(C4,C7) &gt; 0, SUM(C4,C7)*24, "")</f>
        <v/>
      </c>
      <c r="D8" s="35" t="str">
        <f aca="false">IF(SUM(D4,D7) &gt; 0, SUM(D4,D7)*24, "")</f>
        <v/>
      </c>
      <c r="E8" s="35" t="str">
        <f aca="false">IF(SUM(E4,E7) &gt; 0, SUM(E4,E7)*24, "")</f>
        <v/>
      </c>
      <c r="F8" s="35" t="str">
        <f aca="false">IF(SUM(F4,F7) &gt; 0, SUM(F4,F7)*24, "")</f>
        <v/>
      </c>
      <c r="G8" s="36" t="str">
        <f aca="false">IF(SUM(G4,G7) &gt; 0, SUM(G4,G7)*24, "")</f>
        <v/>
      </c>
      <c r="H8" s="37" t="str">
        <f aca="false">IF(OR(ISNUMBER(C8), ISNUMBER(D8), ISNUMBER(E8), ISNUMBER(F8)), SUM(C8:G8), "")</f>
        <v/>
      </c>
    </row>
    <row r="9" customFormat="false" ht="15" hidden="false" customHeight="false" outlineLevel="0" collapsed="false">
      <c r="A9" s="38" t="s">
        <v>14</v>
      </c>
      <c r="B9" s="38"/>
      <c r="C9" s="39" t="str">
        <f aca="false">IF(ISNUMBER(C8),IF(C8 &gt;= 9, TIME(0,45,0), IF(C8 &gt;= 6, TIME(0,30,0), TIME(0,0,0))), "")</f>
        <v/>
      </c>
      <c r="D9" s="40" t="str">
        <f aca="false">IF(ISNUMBER(D8),IF(D8 &gt;= 9, TIME(0,45,0), IF(D8 &gt;= 6, TIME(0,30,0), TIME(0,0,0))), "")</f>
        <v/>
      </c>
      <c r="E9" s="40" t="str">
        <f aca="false">IF(ISNUMBER(E8),IF(E8 &gt;= 9, TIME(0,45,0), IF(E8 &gt;= 6, TIME(0,30,0), TIME(0,0,0))), "")</f>
        <v/>
      </c>
      <c r="F9" s="40" t="str">
        <f aca="false">IF(ISNUMBER(F8),IF(F8 &gt;= 9, TIME(0,45,0), IF(F8 &gt;= 6, TIME(0,30,0), TIME(0,0,0))), "")</f>
        <v/>
      </c>
      <c r="G9" s="41" t="str">
        <f aca="false">IF(ISNUMBER(G8),IF(G8 &gt;= 9, TIME(0,45,0), IF(G8 &gt;= 6, TIME(0,30,0), TIME(0,0,0))), "")</f>
        <v/>
      </c>
      <c r="H9" s="42" t="str">
        <f aca="false">IF(OR(ISNUMBER(C9), ISNUMBER(D9), ISNUMBER(E9), ISNUMBER(F9)), SUM(C9:G9), "")</f>
        <v/>
      </c>
    </row>
    <row r="10" customFormat="false" ht="15.75" hidden="false" customHeight="false" outlineLevel="0" collapsed="false">
      <c r="A10" s="43" t="s">
        <v>15</v>
      </c>
      <c r="B10" s="43"/>
      <c r="C10" s="44" t="str">
        <f aca="false">IF(AND(ISNUMBER(C8),ISNUMBER(C9)), (C8-(C9*24)), "")</f>
        <v/>
      </c>
      <c r="D10" s="45" t="str">
        <f aca="false">IF(AND(ISNUMBER(D8),ISNUMBER(D9)), (D8-(D9*24)), "")</f>
        <v/>
      </c>
      <c r="E10" s="45" t="str">
        <f aca="false">IF(AND(ISNUMBER(E8),ISNUMBER(E9)), (E8-(E9*24)), "")</f>
        <v/>
      </c>
      <c r="F10" s="45" t="str">
        <f aca="false">IF(AND(ISNUMBER(F8),ISNUMBER(F9)), (F8-(F9*24)), "")</f>
        <v/>
      </c>
      <c r="G10" s="46" t="str">
        <f aca="false">IF(AND(ISNUMBER(G8),ISNUMBER(G9)), (G8-(G9*24)), "")</f>
        <v/>
      </c>
      <c r="H10" s="47" t="str">
        <f aca="false">IF(OR(ISNUMBER(C10), ISNUMBER(D10), ISNUMBER(E10), ISNUMBER(F10)), SUM(C10:G10), "")</f>
        <v/>
      </c>
    </row>
    <row r="11" customFormat="false" ht="16.5" hidden="false" customHeight="false" outlineLevel="0" collapsed="false">
      <c r="A11" s="48" t="s">
        <v>16</v>
      </c>
      <c r="B11" s="48"/>
      <c r="C11" s="49" t="str">
        <f aca="false">IF(ISNUMBER(C10),Settings!hourly_rate*C10,"")</f>
        <v/>
      </c>
      <c r="D11" s="50" t="str">
        <f aca="false">IF(ISNUMBER(D10),Settings!hourly_rate*D10,"")</f>
        <v/>
      </c>
      <c r="E11" s="50" t="str">
        <f aca="false">IF(ISNUMBER(E10),Settings!hourly_rate*E10,"")</f>
        <v/>
      </c>
      <c r="F11" s="50" t="str">
        <f aca="false">IF(ISNUMBER(F10),Settings!hourly_rate*F10,"")</f>
        <v/>
      </c>
      <c r="G11" s="51" t="str">
        <f aca="false">IF(ISNUMBER(G10),Settings!hourly_rate*G10,"")</f>
        <v/>
      </c>
      <c r="H11" s="52" t="str">
        <f aca="false">IF(OR(ISNUMBER(C11), ISNUMBER(D11), ISNUMBER(E11), ISNUMBER(F11)), SUM(C11:G11), "")</f>
        <v/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27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2023-05-08T16:40:55Z</dcterms:created>
  <dc:creator>Julien</dc:creator>
  <dc:description/>
  <dc:language>en-US</dc:language>
  <cp:lastModifiedBy/>
  <dcterms:modified xsi:type="dcterms:W3CDTF">2024-02-24T23:13:25Z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