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O992928\Documents\nCoV_ABM\Compiled_Data\"/>
    </mc:Choice>
  </mc:AlternateContent>
  <xr:revisionPtr revIDLastSave="0" documentId="13_ncr:1_{23730DC9-EB97-4FE7-A205-29DFB052581E}" xr6:coauthVersionLast="44" xr6:coauthVersionMax="44" xr10:uidLastSave="{00000000-0000-0000-0000-000000000000}"/>
  <bookViews>
    <workbookView xWindow="-108" yWindow="-108" windowWidth="22308" windowHeight="13176" tabRatio="779" firstSheet="3" activeTab="5" xr2:uid="{00000000-000D-0000-FFFF-FFFF00000000}"/>
  </bookViews>
  <sheets>
    <sheet name="Export_AgeSex" sheetId="13" r:id="rId1"/>
    <sheet name="Export_Family" sheetId="14" r:id="rId2"/>
    <sheet name="Export_NonFamily" sheetId="15" r:id="rId3"/>
    <sheet name="Export_Exact" sheetId="16" r:id="rId4"/>
    <sheet name="Export_Sizes" sheetId="17" r:id="rId5"/>
    <sheet name="Export_Workforce" sheetId="19" r:id="rId6"/>
    <sheet name="Calc_Weekend_Work" sheetId="21" r:id="rId7"/>
    <sheet name="B01001" sheetId="2" r:id="rId8"/>
    <sheet name="B11001" sheetId="3" r:id="rId9"/>
    <sheet name="B11004" sheetId="4" r:id="rId10"/>
    <sheet name="B11005" sheetId="5" r:id="rId11"/>
    <sheet name="B11007" sheetId="6" r:id="rId12"/>
    <sheet name="B11009" sheetId="12" r:id="rId13"/>
    <sheet name="B11010" sheetId="7" r:id="rId14"/>
    <sheet name="B11014" sheetId="8" r:id="rId15"/>
    <sheet name="B11016" sheetId="9" r:id="rId16"/>
    <sheet name="B23001" sheetId="18" r:id="rId17"/>
    <sheet name="B24010" sheetId="20" r:id="rId18"/>
    <sheet name="B25003" sheetId="10" r:id="rId19"/>
    <sheet name="K202601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1" l="1"/>
  <c r="E12" i="21"/>
  <c r="E11" i="21"/>
  <c r="E10" i="21"/>
  <c r="E9" i="21"/>
  <c r="E17" i="21" s="1"/>
  <c r="D13" i="21"/>
  <c r="D12" i="21"/>
  <c r="D11" i="21"/>
  <c r="D10" i="21"/>
  <c r="D9" i="21"/>
  <c r="D18" i="21" s="1"/>
  <c r="D20" i="21" l="1"/>
  <c r="D15" i="21"/>
  <c r="D17" i="21" s="1"/>
  <c r="E18" i="21"/>
  <c r="E20" i="21" s="1"/>
  <c r="C113" i="19"/>
  <c r="C114" i="19"/>
  <c r="C115" i="19" s="1"/>
  <c r="C112" i="19"/>
  <c r="C111" i="19"/>
  <c r="C108" i="19"/>
  <c r="C109" i="19" s="1"/>
  <c r="C110" i="19" s="1"/>
  <c r="C107" i="19"/>
  <c r="C106" i="19"/>
  <c r="C105" i="19"/>
  <c r="C104" i="19"/>
  <c r="C103" i="19"/>
  <c r="C102" i="19"/>
  <c r="C101" i="19"/>
  <c r="C98" i="19"/>
  <c r="C99" i="19" s="1"/>
  <c r="C100" i="19" s="1"/>
  <c r="C97" i="19"/>
  <c r="C96" i="19"/>
  <c r="C88" i="19"/>
  <c r="C89" i="19" s="1"/>
  <c r="C90" i="19" s="1"/>
  <c r="C91" i="19" s="1"/>
  <c r="C92" i="19" s="1"/>
  <c r="C93" i="19" s="1"/>
  <c r="C94" i="19" s="1"/>
  <c r="C95" i="19" s="1"/>
  <c r="C87" i="19"/>
  <c r="C86" i="19"/>
  <c r="C78" i="19"/>
  <c r="C79" i="19" s="1"/>
  <c r="C80" i="19" s="1"/>
  <c r="C81" i="19" s="1"/>
  <c r="C82" i="19" s="1"/>
  <c r="C83" i="19" s="1"/>
  <c r="C84" i="19" s="1"/>
  <c r="C85" i="19" s="1"/>
  <c r="C77" i="19"/>
  <c r="C76" i="19"/>
  <c r="C73" i="19"/>
  <c r="C74" i="19" s="1"/>
  <c r="C75" i="19" s="1"/>
  <c r="C72" i="19"/>
  <c r="C71" i="19"/>
  <c r="C68" i="19"/>
  <c r="C69" i="19" s="1"/>
  <c r="C70" i="19" s="1"/>
  <c r="C67" i="19"/>
  <c r="C66" i="19"/>
  <c r="C65" i="19"/>
  <c r="C64" i="19"/>
  <c r="C63" i="19"/>
  <c r="C62" i="19"/>
  <c r="C61" i="19"/>
  <c r="C60" i="19"/>
  <c r="C59" i="19"/>
  <c r="C54" i="19"/>
  <c r="C55" i="19" s="1"/>
  <c r="C56" i="19" s="1"/>
  <c r="C57" i="19" s="1"/>
  <c r="C58" i="19" s="1"/>
  <c r="C49" i="19"/>
  <c r="C50" i="19" s="1"/>
  <c r="C51" i="19" s="1"/>
  <c r="C52" i="19" s="1"/>
  <c r="C53" i="19" s="1"/>
  <c r="C46" i="19"/>
  <c r="C47" i="19" s="1"/>
  <c r="C48" i="19" s="1"/>
  <c r="C44" i="19"/>
  <c r="C45" i="19" s="1"/>
  <c r="C39" i="19"/>
  <c r="C40" i="19" s="1"/>
  <c r="C41" i="19" s="1"/>
  <c r="C42" i="19" s="1"/>
  <c r="C43" i="19" s="1"/>
  <c r="C29" i="19"/>
  <c r="C30" i="19" s="1"/>
  <c r="C31" i="19" s="1"/>
  <c r="C32" i="19" s="1"/>
  <c r="C33" i="19" s="1"/>
  <c r="C34" i="19" s="1"/>
  <c r="C35" i="19" s="1"/>
  <c r="C36" i="19" s="1"/>
  <c r="C37" i="19" s="1"/>
  <c r="C38" i="19" s="1"/>
  <c r="C19" i="19"/>
  <c r="C20" i="19" s="1"/>
  <c r="C21" i="19" s="1"/>
  <c r="C22" i="19" s="1"/>
  <c r="C23" i="19" s="1"/>
  <c r="C24" i="19" s="1"/>
  <c r="C25" i="19" s="1"/>
  <c r="C26" i="19" s="1"/>
  <c r="C27" i="19" s="1"/>
  <c r="C28" i="19" s="1"/>
  <c r="C14" i="19"/>
  <c r="C15" i="19" s="1"/>
  <c r="C16" i="19" s="1"/>
  <c r="C17" i="19" s="1"/>
  <c r="C18" i="19" s="1"/>
  <c r="C9" i="19"/>
  <c r="C10" i="19" s="1"/>
  <c r="C11" i="19" s="1"/>
  <c r="C12" i="19" s="1"/>
  <c r="C13" i="19" s="1"/>
  <c r="C6" i="19"/>
  <c r="C7" i="19" s="1"/>
  <c r="C8" i="19" s="1"/>
  <c r="C4" i="19"/>
  <c r="C5" i="19" s="1"/>
  <c r="C2" i="19"/>
  <c r="C3" i="19" s="1"/>
  <c r="A60" i="19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F20" i="21" l="1"/>
  <c r="C9" i="17"/>
  <c r="C10" i="17"/>
  <c r="C11" i="17"/>
  <c r="C12" i="17"/>
  <c r="C13" i="17"/>
  <c r="C8" i="17"/>
  <c r="C3" i="17"/>
  <c r="C4" i="17"/>
  <c r="C5" i="17"/>
  <c r="C6" i="17"/>
  <c r="C7" i="17"/>
  <c r="C2" i="17"/>
  <c r="C5" i="16"/>
  <c r="C4" i="16"/>
  <c r="C3" i="16"/>
  <c r="C2" i="16"/>
  <c r="B3" i="15"/>
  <c r="B2" i="15"/>
  <c r="D12" i="14"/>
  <c r="D13" i="14"/>
  <c r="D11" i="14"/>
  <c r="D10" i="14"/>
  <c r="D8" i="14"/>
  <c r="D9" i="14"/>
  <c r="D7" i="14"/>
  <c r="D6" i="14"/>
  <c r="D5" i="14"/>
  <c r="D4" i="14"/>
  <c r="D3" i="14"/>
  <c r="D2" i="14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25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" i="13"/>
</calcChain>
</file>

<file path=xl/sharedStrings.xml><?xml version="1.0" encoding="utf-8"?>
<sst xmlns="http://schemas.openxmlformats.org/spreadsheetml/2006/main" count="3403" uniqueCount="867">
  <si>
    <t>TBLID</t>
  </si>
  <si>
    <t>GEOID</t>
  </si>
  <si>
    <t>GEONAME</t>
  </si>
  <si>
    <t>ORDER</t>
  </si>
  <si>
    <t>TITLE</t>
  </si>
  <si>
    <t>ESTIMATE</t>
  </si>
  <si>
    <t>MG_ERROR</t>
  </si>
  <si>
    <t>B01001</t>
  </si>
  <si>
    <t>SEX BY AGE</t>
  </si>
  <si>
    <t>Universe:  Total population</t>
  </si>
  <si>
    <t>Total:</t>
  </si>
  <si>
    <t>*****</t>
  </si>
  <si>
    <t>Male:</t>
  </si>
  <si>
    <t>Under 5 years</t>
  </si>
  <si>
    <t>5 to 9 years</t>
  </si>
  <si>
    <t>10 to 14 years</t>
  </si>
  <si>
    <t>15 to 17 years</t>
  </si>
  <si>
    <t>18 and 19 years</t>
  </si>
  <si>
    <t>20 years</t>
  </si>
  <si>
    <t>21 years</t>
  </si>
  <si>
    <t>22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</si>
  <si>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</si>
  <si>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</si>
  <si>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</si>
  <si>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</si>
  <si>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</si>
  <si>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</si>
  <si>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</si>
  <si>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and 61 years</t>
  </si>
  <si>
    <t>62 to 64 years</t>
  </si>
  <si>
    <t>65 and 66 years</t>
  </si>
  <si>
    <t>67 to 69 years</t>
  </si>
  <si>
    <t>70 to 74 years</t>
  </si>
  <si>
    <t>75 to 79 years</t>
  </si>
  <si>
    <t>80 to 84 years</t>
  </si>
  <si>
    <t>85 years and over</t>
  </si>
  <si>
    <t>Female:</t>
  </si>
  <si>
    <t>+/-524</t>
  </si>
  <si>
    <t>+/-137</t>
  </si>
  <si>
    <t>+/-528</t>
  </si>
  <si>
    <t>+/-485</t>
  </si>
  <si>
    <t>+/-302</t>
  </si>
  <si>
    <t>+/-467</t>
  </si>
  <si>
    <t>+/-365</t>
  </si>
  <si>
    <t>+/-940</t>
  </si>
  <si>
    <t>+/-1,061</t>
  </si>
  <si>
    <t>+/-450</t>
  </si>
  <si>
    <t>+/-597</t>
  </si>
  <si>
    <t>+/-637</t>
  </si>
  <si>
    <t>+/-783</t>
  </si>
  <si>
    <t>+/-457</t>
  </si>
  <si>
    <t>+/-320</t>
  </si>
  <si>
    <t>+/-332</t>
  </si>
  <si>
    <t>+/-474</t>
  </si>
  <si>
    <t>+/-1,586</t>
  </si>
  <si>
    <t>+/-2,036</t>
  </si>
  <si>
    <t>+/-1,663</t>
  </si>
  <si>
    <t>+/-863</t>
  </si>
  <si>
    <t>+/-1,333</t>
  </si>
  <si>
    <t>+/-439</t>
  </si>
  <si>
    <t>+/-2,548</t>
  </si>
  <si>
    <t>+/-1,467</t>
  </si>
  <si>
    <t>+/-1,367</t>
  </si>
  <si>
    <t>+/-315</t>
  </si>
  <si>
    <t>+/-1,936</t>
  </si>
  <si>
    <t>+/-2,357</t>
  </si>
  <si>
    <t>+/-1,323</t>
  </si>
  <si>
    <t>+/-1,282</t>
  </si>
  <si>
    <t>+/-2,129</t>
  </si>
  <si>
    <t>+/-3,005</t>
  </si>
  <si>
    <t>+/-3,403</t>
  </si>
  <si>
    <t>+/-942</t>
  </si>
  <si>
    <t>+/-1,385</t>
  </si>
  <si>
    <t>+/-2,005</t>
  </si>
  <si>
    <t>+/-2,054</t>
  </si>
  <si>
    <t>+/-1,090</t>
  </si>
  <si>
    <t>+/-1,955</t>
  </si>
  <si>
    <t>+/-893</t>
  </si>
  <si>
    <t>+/-1,025</t>
  </si>
  <si>
    <t>+/-829</t>
  </si>
  <si>
    <t>+/-2,272</t>
  </si>
  <si>
    <t>+/-1,958</t>
  </si>
  <si>
    <t>+/-1,880</t>
  </si>
  <si>
    <t>+/-3,701</t>
  </si>
  <si>
    <t>+/-2,751</t>
  </si>
  <si>
    <t>+/-2,252</t>
  </si>
  <si>
    <t>+/-2,062</t>
  </si>
  <si>
    <t>+/-1,885</t>
  </si>
  <si>
    <t>+/-2,332</t>
  </si>
  <si>
    <t>+/-2,295</t>
  </si>
  <si>
    <t>+/-1,994</t>
  </si>
  <si>
    <t>+/-2,098</t>
  </si>
  <si>
    <t>+/-2,354</t>
  </si>
  <si>
    <t>+/-1,853</t>
  </si>
  <si>
    <t>+/-2,820</t>
  </si>
  <si>
    <t>+/-1,898</t>
  </si>
  <si>
    <t>+/-1,996</t>
  </si>
  <si>
    <t>+/-2,883</t>
  </si>
  <si>
    <t>+/-2,682</t>
  </si>
  <si>
    <t>+/-2,425</t>
  </si>
  <si>
    <t>+/-1,758</t>
  </si>
  <si>
    <t>+/-3,355</t>
  </si>
  <si>
    <t>05000US53033</t>
  </si>
  <si>
    <t>King County, Washington</t>
  </si>
  <si>
    <t>+/-3,390</t>
  </si>
  <si>
    <t>+/-3,720</t>
  </si>
  <si>
    <t>+/-3,686</t>
  </si>
  <si>
    <t>+/-2,647</t>
  </si>
  <si>
    <t>+/-2,430</t>
  </si>
  <si>
    <t>+/-2,128</t>
  </si>
  <si>
    <t>+/-3,087</t>
  </si>
  <si>
    <t>+/-3,067</t>
  </si>
  <si>
    <t>+/-3,617</t>
  </si>
  <si>
    <t>+/-3,478</t>
  </si>
  <si>
    <t>+/-2,885</t>
  </si>
  <si>
    <t>B11001</t>
  </si>
  <si>
    <t>HOUSEHOLD TYPE (INCLUDING LIVING ALONE)</t>
  </si>
  <si>
    <t>Universe:  Households</t>
  </si>
  <si>
    <t>Family households:</t>
  </si>
  <si>
    <t>Married-couple family</t>
  </si>
  <si>
    <t>Other family:</t>
  </si>
  <si>
    <t>Male householder, no wife present</t>
  </si>
  <si>
    <t>Female householder, no husband present</t>
  </si>
  <si>
    <t>Nonfamily households:</t>
  </si>
  <si>
    <t>Householder living alone</t>
  </si>
  <si>
    <t>Householder not living alone</t>
  </si>
  <si>
    <t>+/-4,748</t>
  </si>
  <si>
    <t>+/-2,084</t>
  </si>
  <si>
    <t>+/-6,200</t>
  </si>
  <si>
    <t>+/-3,119</t>
  </si>
  <si>
    <t>+/-3,035</t>
  </si>
  <si>
    <t>+/-3,465</t>
  </si>
  <si>
    <t>+/-3,542</t>
  </si>
  <si>
    <t>+/-4,726</t>
  </si>
  <si>
    <t>+/-3,771</t>
  </si>
  <si>
    <t>+/-3,522</t>
  </si>
  <si>
    <t>+/-3,189</t>
  </si>
  <si>
    <t>+/-2,722</t>
  </si>
  <si>
    <t>+/-3,045</t>
  </si>
  <si>
    <t>+/-5,960</t>
  </si>
  <si>
    <t>+/-8,267</t>
  </si>
  <si>
    <t>+/-6,697</t>
  </si>
  <si>
    <t>+/-4,975</t>
  </si>
  <si>
    <t>+/-4,223</t>
  </si>
  <si>
    <t>+/-8,642</t>
  </si>
  <si>
    <t>+/-7,814</t>
  </si>
  <si>
    <t>+/-5,344</t>
  </si>
  <si>
    <t>+/-4,754</t>
  </si>
  <si>
    <t>B11004</t>
  </si>
  <si>
    <t>FAMILY TYPE BY PRESENCE AND AGE OF RELATED CHILDREN UNDER 18 YEARS</t>
  </si>
  <si>
    <t>Universe:  Families</t>
  </si>
  <si>
    <t>Married-couple family:</t>
  </si>
  <si>
    <t>With related children of the householder under 18 years:</t>
  </si>
  <si>
    <t>Under 6 years only</t>
  </si>
  <si>
    <t>Under 6 years and 6 to 17 years</t>
  </si>
  <si>
    <t>6 to 17 years only</t>
  </si>
  <si>
    <t>No related children of the householder under 18 years</t>
  </si>
  <si>
    <t>Male householder, no wife present:</t>
  </si>
  <si>
    <t>Female householder, no husband present:</t>
  </si>
  <si>
    <t>+/-6,843</t>
  </si>
  <si>
    <t>+/-2,807</t>
  </si>
  <si>
    <t>+/-5,494</t>
  </si>
  <si>
    <t>+/-3,353</t>
  </si>
  <si>
    <t>+/-4,085</t>
  </si>
  <si>
    <t>+/-6,185</t>
  </si>
  <si>
    <t>+/-3,504</t>
  </si>
  <si>
    <t>B11005</t>
  </si>
  <si>
    <t>HOUSEHOLDS BY PRESENCE OF PEOPLE UNDER 18 YEARS BY HOUSEHOLD TYPE</t>
  </si>
  <si>
    <t>Households with one or more people under 18 years:</t>
  </si>
  <si>
    <t>Male householder</t>
  </si>
  <si>
    <t>Female householder</t>
  </si>
  <si>
    <t>Households with no people under 18 years:</t>
  </si>
  <si>
    <t>+/-7,037</t>
  </si>
  <si>
    <t>+/-3,527</t>
  </si>
  <si>
    <t>+/-5,109</t>
  </si>
  <si>
    <t>+/-3,924</t>
  </si>
  <si>
    <t>+/-3,437</t>
  </si>
  <si>
    <t>+/-2,377</t>
  </si>
  <si>
    <t>+/-7,343</t>
  </si>
  <si>
    <t>+/-7,335</t>
  </si>
  <si>
    <t>+/-5,514</t>
  </si>
  <si>
    <t>+/-8,163</t>
  </si>
  <si>
    <t>+/-6,170</t>
  </si>
  <si>
    <t>+/-8,650</t>
  </si>
  <si>
    <t>+/-5,625</t>
  </si>
  <si>
    <t>+/-6,292</t>
  </si>
  <si>
    <t>B11007</t>
  </si>
  <si>
    <t>HOUSEHOLDS BY PRESENCE OF PEOPLE 65 YEARS AND OVER, HOUSEHOLD SIZE AND HOUSEHOLD TYPE</t>
  </si>
  <si>
    <t>Households with one or more people 65 years and over:</t>
  </si>
  <si>
    <t>1-person household</t>
  </si>
  <si>
    <t>2-or-more-person household:</t>
  </si>
  <si>
    <t>Family households</t>
  </si>
  <si>
    <t>Nonfamily households</t>
  </si>
  <si>
    <t>Households with no people 65 years and over:</t>
  </si>
  <si>
    <t>1-person households</t>
  </si>
  <si>
    <t>+/-4,615</t>
  </si>
  <si>
    <t>+/-3,333</t>
  </si>
  <si>
    <t>+/-5,761</t>
  </si>
  <si>
    <t>+/-7,498</t>
  </si>
  <si>
    <t>+/-8,029</t>
  </si>
  <si>
    <t>+/-7,709</t>
  </si>
  <si>
    <t>+/-4,953</t>
  </si>
  <si>
    <t>B11010</t>
  </si>
  <si>
    <t>NONFAMILY HOUSEHOLDS BY SEX OF HOUSEHOLDER BY LIVING ALONE BY AGE OF HOUSEHOLDER</t>
  </si>
  <si>
    <t>Universe:  Nonfamily households</t>
  </si>
  <si>
    <t>Male householder:</t>
  </si>
  <si>
    <t>Living alone:</t>
  </si>
  <si>
    <t>Householder 15 to 64 years</t>
  </si>
  <si>
    <t>Householder 65 years and over</t>
  </si>
  <si>
    <t>Not living alone:</t>
  </si>
  <si>
    <t>Female householder:</t>
  </si>
  <si>
    <t>+/-4,221</t>
  </si>
  <si>
    <t>+/-5,672</t>
  </si>
  <si>
    <t>+/-5,222</t>
  </si>
  <si>
    <t>+/-4,084</t>
  </si>
  <si>
    <t>+/-6,251</t>
  </si>
  <si>
    <t>+/-5,543</t>
  </si>
  <si>
    <t>+/-4,550</t>
  </si>
  <si>
    <t>B11014</t>
  </si>
  <si>
    <t>POPULATION IN SUBFAMILIES BY SUBFAMILY TYPE BY RELATIONSHIP</t>
  </si>
  <si>
    <t>Universe:  Population in subfamilies</t>
  </si>
  <si>
    <t>In married-couple subfamilies:</t>
  </si>
  <si>
    <t>Husband/wife in a childless subfamily</t>
  </si>
  <si>
    <t>Husband/wife in a subfamily with children</t>
  </si>
  <si>
    <t>Child</t>
  </si>
  <si>
    <t>In mother-child subfamilies:</t>
  </si>
  <si>
    <t>Parent</t>
  </si>
  <si>
    <t>In father-child subfamilies:</t>
  </si>
  <si>
    <t>+/-6,476</t>
  </si>
  <si>
    <t>+/-4,186</t>
  </si>
  <si>
    <t>B11016</t>
  </si>
  <si>
    <t>HOUSEHOLD TYPE BY HOUSEHOLD SIZE</t>
  </si>
  <si>
    <t>2-person household</t>
  </si>
  <si>
    <t>3-person household</t>
  </si>
  <si>
    <t>4-person household</t>
  </si>
  <si>
    <t>5-person household</t>
  </si>
  <si>
    <t>6-person household</t>
  </si>
  <si>
    <t>7-or-more person household</t>
  </si>
  <si>
    <t>+/-7,040</t>
  </si>
  <si>
    <t>+/-5,577</t>
  </si>
  <si>
    <t>B25003</t>
  </si>
  <si>
    <t>TENURE</t>
  </si>
  <si>
    <t>Universe:  Occupied housing units</t>
  </si>
  <si>
    <t>Owner occupied</t>
  </si>
  <si>
    <t>Renter occupied</t>
  </si>
  <si>
    <t>+/-6,367</t>
  </si>
  <si>
    <t>+/-6,669</t>
  </si>
  <si>
    <t>GROUP QUARTERS POPULATION</t>
  </si>
  <si>
    <t>+/-3348</t>
  </si>
  <si>
    <t>K202601</t>
  </si>
  <si>
    <t>B11009</t>
  </si>
  <si>
    <t>UNMARRIED-PARTNER HOUSEHOLDS BY SEX OF PARTNER</t>
  </si>
  <si>
    <t>Unmarried-partner households:</t>
  </si>
  <si>
    <t>Male householder and male partner</t>
  </si>
  <si>
    <t>Male householder and female partner</t>
  </si>
  <si>
    <t>Female householder and female partner</t>
  </si>
  <si>
    <t>Female householder and male partner</t>
  </si>
  <si>
    <t>All other households</t>
  </si>
  <si>
    <t>* NOTE: Per documentation, unmarried-partner households may be either family or non-family households,</t>
  </si>
  <si>
    <t>depending on whether there is another family member of either partner in the household.</t>
  </si>
  <si>
    <t>* Per documentation, sub-families are either a married couple or a parent with at least one child who live in</t>
  </si>
  <si>
    <t>a relative's home. Counted as part of the householder's family.</t>
  </si>
  <si>
    <t>Value</t>
  </si>
  <si>
    <t>Male</t>
  </si>
  <si>
    <t>AgeMin</t>
  </si>
  <si>
    <t>AgeMax</t>
  </si>
  <si>
    <t>AnyChild</t>
  </si>
  <si>
    <t>ChildType</t>
  </si>
  <si>
    <t>AdultType</t>
  </si>
  <si>
    <t>Married</t>
  </si>
  <si>
    <t>none</t>
  </si>
  <si>
    <t>lt6_only</t>
  </si>
  <si>
    <t>lt_ge_6</t>
  </si>
  <si>
    <t>ge6_only</t>
  </si>
  <si>
    <t>MaleOnly</t>
  </si>
  <si>
    <t>FemaleOnly</t>
  </si>
  <si>
    <t>Seniors</t>
  </si>
  <si>
    <t>Senior</t>
  </si>
  <si>
    <t>Hhtype</t>
  </si>
  <si>
    <t>Persons</t>
  </si>
  <si>
    <t>Family</t>
  </si>
  <si>
    <t>NonFamily</t>
  </si>
  <si>
    <t>B23001</t>
  </si>
  <si>
    <t>SEX BY AGE BY EMPLOYMENT STATUS FOR THE POPULATION 16 YEARS AND OVER</t>
  </si>
  <si>
    <t>Universe:  Population 16 years and over</t>
  </si>
  <si>
    <t>16 to 19 years:</t>
  </si>
  <si>
    <t>In labor force:</t>
  </si>
  <si>
    <t>In Armed Forces</t>
  </si>
  <si>
    <t>Civilian:</t>
  </si>
  <si>
    <t>Employed</t>
  </si>
  <si>
    <t>Unemployed</t>
  </si>
  <si>
    <t>Not in labor force</t>
  </si>
  <si>
    <t>20 and 21 years:</t>
  </si>
  <si>
    <t>22 to 24 years:</t>
  </si>
  <si>
    <t>25 to 29 years:</t>
  </si>
  <si>
    <t>30 to 34 years:</t>
  </si>
  <si>
    <t>35 to 44 years:</t>
  </si>
  <si>
    <t>45 to 54 years:</t>
  </si>
  <si>
    <t>+/-986</t>
  </si>
  <si>
    <t>55 to 59 years:</t>
  </si>
  <si>
    <t>60 and 61 years:</t>
  </si>
  <si>
    <t>62 to 64 years:</t>
  </si>
  <si>
    <t>65 to 69 years:</t>
  </si>
  <si>
    <t>70 to 74 years:</t>
  </si>
  <si>
    <t>75 years and over:</t>
  </si>
  <si>
    <t>+/-824</t>
  </si>
  <si>
    <t>+/-520</t>
  </si>
  <si>
    <t>+/-593</t>
  </si>
  <si>
    <t>+/-65</t>
  </si>
  <si>
    <t>+/-648</t>
  </si>
  <si>
    <t>+/-155</t>
  </si>
  <si>
    <t>+/-712</t>
  </si>
  <si>
    <t>+/-231</t>
  </si>
  <si>
    <t>+/-402</t>
  </si>
  <si>
    <t>+/-204</t>
  </si>
  <si>
    <t>+/-287</t>
  </si>
  <si>
    <t>+/-270</t>
  </si>
  <si>
    <t>+/-240</t>
  </si>
  <si>
    <t>+/-203</t>
  </si>
  <si>
    <t>+/-406</t>
  </si>
  <si>
    <t>+/-162</t>
  </si>
  <si>
    <t>+/-1,745</t>
  </si>
  <si>
    <t>+/-2,073</t>
  </si>
  <si>
    <t>+/-1,050</t>
  </si>
  <si>
    <t>+/-984</t>
  </si>
  <si>
    <t>+/-982</t>
  </si>
  <si>
    <t>+/-944</t>
  </si>
  <si>
    <t>+/-1,005</t>
  </si>
  <si>
    <t>+/-889</t>
  </si>
  <si>
    <t>+/-107</t>
  </si>
  <si>
    <t>+/-393</t>
  </si>
  <si>
    <t>+/-1,335</t>
  </si>
  <si>
    <t>+/-1,038</t>
  </si>
  <si>
    <t>+/-268</t>
  </si>
  <si>
    <t>+/-217</t>
  </si>
  <si>
    <t>+/-934</t>
  </si>
  <si>
    <t>+/-517</t>
  </si>
  <si>
    <t>+/-844</t>
  </si>
  <si>
    <t>+/-1,510</t>
  </si>
  <si>
    <t>+/-145</t>
  </si>
  <si>
    <t>+/-1,396</t>
  </si>
  <si>
    <t>+/-892</t>
  </si>
  <si>
    <t>+/-449</t>
  </si>
  <si>
    <t>+/-1,751</t>
  </si>
  <si>
    <t>+/-2,925</t>
  </si>
  <si>
    <t>+/-1,313</t>
  </si>
  <si>
    <t>+/-2,408</t>
  </si>
  <si>
    <t>+/-2,422</t>
  </si>
  <si>
    <t>+/-921</t>
  </si>
  <si>
    <t>+/-148</t>
  </si>
  <si>
    <t>+/-1,464</t>
  </si>
  <si>
    <t>+/-2,067</t>
  </si>
  <si>
    <t>+/-1,727</t>
  </si>
  <si>
    <t>+/-1,436</t>
  </si>
  <si>
    <t>+/-1,557</t>
  </si>
  <si>
    <t>+/-761</t>
  </si>
  <si>
    <t>+/-255</t>
  </si>
  <si>
    <t>+/-1,308</t>
  </si>
  <si>
    <t>+/-1,980</t>
  </si>
  <si>
    <t>+/-2,307</t>
  </si>
  <si>
    <t>+/-2,600</t>
  </si>
  <si>
    <t>+/-1,944</t>
  </si>
  <si>
    <t>+/-1,869</t>
  </si>
  <si>
    <t>+/-2,180</t>
  </si>
  <si>
    <t>+/-1,670</t>
  </si>
  <si>
    <t>+/-1,520</t>
  </si>
  <si>
    <t>+/-1,356</t>
  </si>
  <si>
    <t>+/-1,320</t>
  </si>
  <si>
    <t>+/-1,760</t>
  </si>
  <si>
    <t>+/-2,193</t>
  </si>
  <si>
    <t>+/-963</t>
  </si>
  <si>
    <t>+/-1,293</t>
  </si>
  <si>
    <t>+/-2,435</t>
  </si>
  <si>
    <t>+/-2,676</t>
  </si>
  <si>
    <t>+/-1,633</t>
  </si>
  <si>
    <t>+/-2,672</t>
  </si>
  <si>
    <t>+/-2,158</t>
  </si>
  <si>
    <t>+/-1,762</t>
  </si>
  <si>
    <t>+/-1,845</t>
  </si>
  <si>
    <t>+/-2,170</t>
  </si>
  <si>
    <t>+/-2,169</t>
  </si>
  <si>
    <t>+/-2,867</t>
  </si>
  <si>
    <t>+/-2,070</t>
  </si>
  <si>
    <t>+/-2,019</t>
  </si>
  <si>
    <t>+/-1,815</t>
  </si>
  <si>
    <t>+/-1,221</t>
  </si>
  <si>
    <t>+/-1,582</t>
  </si>
  <si>
    <t>+/-1,917</t>
  </si>
  <si>
    <t>+/-2,352</t>
  </si>
  <si>
    <t>+/-1,938</t>
  </si>
  <si>
    <t>+/-971</t>
  </si>
  <si>
    <t>+/-1,800</t>
  </si>
  <si>
    <t>+/-4</t>
  </si>
  <si>
    <t>+/-1,914</t>
  </si>
  <si>
    <t>+/-1,349</t>
  </si>
  <si>
    <t>+/-1,918</t>
  </si>
  <si>
    <t>+/-1,848</t>
  </si>
  <si>
    <t>+/-2,753</t>
  </si>
  <si>
    <t>+/-1,759</t>
  </si>
  <si>
    <t>+/-2,183</t>
  </si>
  <si>
    <t>+/-2,255</t>
  </si>
  <si>
    <t>+/-1,554</t>
  </si>
  <si>
    <t>+/-1,398</t>
  </si>
  <si>
    <t>+/-2,013</t>
  </si>
  <si>
    <t>+/-2,599</t>
  </si>
  <si>
    <t>+/-2,189</t>
  </si>
  <si>
    <t>+/-2,340</t>
  </si>
  <si>
    <t>+/-2,387</t>
  </si>
  <si>
    <t>+/-1,983</t>
  </si>
  <si>
    <t>+/-2,314</t>
  </si>
  <si>
    <t>+/-1,685</t>
  </si>
  <si>
    <t>+/-2,025</t>
  </si>
  <si>
    <t>+/-2,502</t>
  </si>
  <si>
    <t>+/-2,113</t>
  </si>
  <si>
    <t>+/-2,712</t>
  </si>
  <si>
    <t>+/-2,862</t>
  </si>
  <si>
    <t>+/-2,571</t>
  </si>
  <si>
    <t>+/-2,134</t>
  </si>
  <si>
    <t>+/-1,819</t>
  </si>
  <si>
    <t>+/-3,040</t>
  </si>
  <si>
    <t>+/-2,544</t>
  </si>
  <si>
    <t>+/-2,391</t>
  </si>
  <si>
    <t>+/-2,488</t>
  </si>
  <si>
    <t>+/-2,546</t>
  </si>
  <si>
    <t>+/-2,515</t>
  </si>
  <si>
    <t>+/-2,001</t>
  </si>
  <si>
    <t>+/-2,666</t>
  </si>
  <si>
    <t>+/-2,730</t>
  </si>
  <si>
    <t>+/-2,658</t>
  </si>
  <si>
    <t>+/-2,872</t>
  </si>
  <si>
    <t>+/-2,999</t>
  </si>
  <si>
    <t>ageyrs</t>
  </si>
  <si>
    <t>work.pct</t>
  </si>
  <si>
    <t>male</t>
  </si>
  <si>
    <t>B24010</t>
  </si>
  <si>
    <t>SEX BY OCCUPATION FOR THE CIVILIAN EMPLOYED POPULATION 16 YEARS AND OVER</t>
  </si>
  <si>
    <t>Universe:  Civilian employed population 16 years and over</t>
  </si>
  <si>
    <t>+/-919</t>
  </si>
  <si>
    <t>Management, business, science, and arts occupations:</t>
  </si>
  <si>
    <t>Management, business, and financial occupations:</t>
  </si>
  <si>
    <t>Management occupations:</t>
  </si>
  <si>
    <t>Top executives</t>
  </si>
  <si>
    <t>Advertising, promotions, marketing, sales, public relations and fundraising managers</t>
  </si>
  <si>
    <t>Financial managers</t>
  </si>
  <si>
    <t>Human resources managers</t>
  </si>
  <si>
    <t>Operations specialties managers except financial managers and human resources managers</t>
  </si>
  <si>
    <t>Farmers, ranchers, and other agricultural managers</t>
  </si>
  <si>
    <t>Other management occupations except farmers, ranchers, and other agricultural managers</t>
  </si>
  <si>
    <t>Business and financial operations occupations:</t>
  </si>
  <si>
    <t>+/-306</t>
  </si>
  <si>
    <t>Human resources workers</t>
  </si>
  <si>
    <t>Other business operations specialists</t>
  </si>
  <si>
    <t>Financial specialists:</t>
  </si>
  <si>
    <t>+/-151</t>
  </si>
  <si>
    <t>Accountants and auditors</t>
  </si>
  <si>
    <t>+/-147</t>
  </si>
  <si>
    <t>Other financial specialists</t>
  </si>
  <si>
    <t>Computer, engineering, and science occupations:</t>
  </si>
  <si>
    <t>Computer and mathematical occupations:</t>
  </si>
  <si>
    <t>Computer occupations:</t>
  </si>
  <si>
    <t>Computer and information research scientists and analysts, and information security analysts</t>
  </si>
  <si>
    <t>Software developers and programmers</t>
  </si>
  <si>
    <t>+/-117</t>
  </si>
  <si>
    <t>Database and systems administrators and network architects</t>
  </si>
  <si>
    <t>Miscellaneous computer occupations, including computer support specialists</t>
  </si>
  <si>
    <t>+/-83</t>
  </si>
  <si>
    <t>Mathematical science occupations</t>
  </si>
  <si>
    <t>Architecture and engineering occupations:</t>
  </si>
  <si>
    <t>Architects, surveyors, and cartographers</t>
  </si>
  <si>
    <t>Engineers</t>
  </si>
  <si>
    <t>Drafters, engineering, and mapping technicians</t>
  </si>
  <si>
    <t>Life, physical, and social science occupations:</t>
  </si>
  <si>
    <t>Life and physical scientists</t>
  </si>
  <si>
    <t>Social scientists and related workers</t>
  </si>
  <si>
    <t>Life, physical, and social science technicians</t>
  </si>
  <si>
    <t>+/-122</t>
  </si>
  <si>
    <t>Education, legal, community service, arts, and media occupations:</t>
  </si>
  <si>
    <t>Community and social service occupations:</t>
  </si>
  <si>
    <t>Counselors, social workers, and other community and social service specialists</t>
  </si>
  <si>
    <t>Religious workers</t>
  </si>
  <si>
    <t>+/-62</t>
  </si>
  <si>
    <t>Legal occupations:</t>
  </si>
  <si>
    <t>Lawyers and judicial law clerks</t>
  </si>
  <si>
    <t>Judges, magistrates, and other judicial workers</t>
  </si>
  <si>
    <t>Legal support workers</t>
  </si>
  <si>
    <t>Educational instruction, and library occupations:</t>
  </si>
  <si>
    <t>Postsecondary teachers</t>
  </si>
  <si>
    <t>Primary, secondary, and special education school teachers:</t>
  </si>
  <si>
    <t>Preschool and kindergarten teachers</t>
  </si>
  <si>
    <t>Elementary and middle school teachers</t>
  </si>
  <si>
    <t>Secondary school teachers</t>
  </si>
  <si>
    <t>Special education teachers</t>
  </si>
  <si>
    <t>Librarians, curators, and archivists</t>
  </si>
  <si>
    <t>Other teachers and instructors, education, training, and library occupations</t>
  </si>
  <si>
    <t>Arts, design, entertainment, sports, and media occupations:</t>
  </si>
  <si>
    <t>Art and design workers</t>
  </si>
  <si>
    <t>Entertainers and performers, sports, and related workers</t>
  </si>
  <si>
    <t>Media and communication equipment workers</t>
  </si>
  <si>
    <t>Healthcare practitioners and technical occupations:</t>
  </si>
  <si>
    <t>Health diagnosing and treating practitioners and other technical occupations:</t>
  </si>
  <si>
    <t>+/-229</t>
  </si>
  <si>
    <t>Physicians and surgeons</t>
  </si>
  <si>
    <t>Therapists</t>
  </si>
  <si>
    <t>Registered nurses</t>
  </si>
  <si>
    <t>Nurses, all other</t>
  </si>
  <si>
    <t>Other health diagnosing and treating practitioners and technical occupations</t>
  </si>
  <si>
    <t>Health technologists and technicians</t>
  </si>
  <si>
    <t>Service occupations:</t>
  </si>
  <si>
    <t>+/-773</t>
  </si>
  <si>
    <t>Healthcare support occupations:</t>
  </si>
  <si>
    <t>Nursing, psychiatric, and personal and home health aides</t>
  </si>
  <si>
    <t>Occupational and physical therapist assistants and aides</t>
  </si>
  <si>
    <t>Other healthcare support occupations</t>
  </si>
  <si>
    <t>Protective service occupations:</t>
  </si>
  <si>
    <t>First-line supervisors of law enforcement workers</t>
  </si>
  <si>
    <t>First-line supervisors of firefighting and prevention workers</t>
  </si>
  <si>
    <t>First-line supervisors of protective service workers, all other</t>
  </si>
  <si>
    <t>Firefighting and prevention workers</t>
  </si>
  <si>
    <t>Law enforcement workers</t>
  </si>
  <si>
    <t>Other protective service workers</t>
  </si>
  <si>
    <t>Food preparation and serving related occupations:</t>
  </si>
  <si>
    <t>First-line supervisors of food preparation and serving workers</t>
  </si>
  <si>
    <t>Cooks and food preparation workers</t>
  </si>
  <si>
    <t>Waiters and waitresses</t>
  </si>
  <si>
    <t>Food and beverage serving workers except waiters/waitresses</t>
  </si>
  <si>
    <t>Other food preparation and serving related workers</t>
  </si>
  <si>
    <t>Building and grounds cleaning and maintenance occupations:</t>
  </si>
  <si>
    <t>First-line supervisors of housekeeping and janitorial workers</t>
  </si>
  <si>
    <t>First-line supervisors of landscaping, lawn service, and groundskeeping workers</t>
  </si>
  <si>
    <t>+/-25</t>
  </si>
  <si>
    <t>Building cleaning and pest control workers</t>
  </si>
  <si>
    <t>Grounds maintenance workers</t>
  </si>
  <si>
    <t>+/-349</t>
  </si>
  <si>
    <t>Personal care and service occupations:</t>
  </si>
  <si>
    <t>Supervisors of personal care and service workers</t>
  </si>
  <si>
    <t>Personal appearance workers</t>
  </si>
  <si>
    <t>Baggage porters and concierges, and tour and travel guides</t>
  </si>
  <si>
    <t>Child care workers</t>
  </si>
  <si>
    <t>Other personal care and service workers except personal appearance, baggage porters, concierges, and child care workers</t>
  </si>
  <si>
    <t>Sales and office occupations:</t>
  </si>
  <si>
    <t>Sales and related occupations:</t>
  </si>
  <si>
    <t>First-line supervisors of retail sales workers</t>
  </si>
  <si>
    <t>First-line supervisors of non-retail sales workers</t>
  </si>
  <si>
    <t>Cashiers</t>
  </si>
  <si>
    <t>Retail sales workers except cashiers</t>
  </si>
  <si>
    <t>Sales representatives, services</t>
  </si>
  <si>
    <t>Sales representatives, wholesale and manufacturing</t>
  </si>
  <si>
    <t>Other sales and related workers</t>
  </si>
  <si>
    <t>Office and administrative support occupations:</t>
  </si>
  <si>
    <t>First-line supervisors of office and administrative support workers</t>
  </si>
  <si>
    <t>Communications equipment operators</t>
  </si>
  <si>
    <t>Financial clerks except bookkeeping, accounting, and auditing clerks</t>
  </si>
  <si>
    <t>Bookkeeping, accounting, and auditing clerks</t>
  </si>
  <si>
    <t>Information and record clerks except customer service representatives</t>
  </si>
  <si>
    <t>Customer service representatives</t>
  </si>
  <si>
    <t>Material recording, scheduling, dispatching, and distributing workers</t>
  </si>
  <si>
    <t>Secretaries and administrative assistants</t>
  </si>
  <si>
    <t>Other office and administrative support workers</t>
  </si>
  <si>
    <t>Natural resources, construction, and maintenance occupations:</t>
  </si>
  <si>
    <t>+/-741</t>
  </si>
  <si>
    <t>Farming, fishing, and forestry occupations:</t>
  </si>
  <si>
    <t>First-line supervisors of farming, fishing, and forestry workers</t>
  </si>
  <si>
    <t>Agricultural workers</t>
  </si>
  <si>
    <t>Fishing and hunting, and forest, conservation, and logging workers</t>
  </si>
  <si>
    <t>Construction and extraction occupations:</t>
  </si>
  <si>
    <t>First-line supervisors of construction and extraction workers</t>
  </si>
  <si>
    <t>Carpenters</t>
  </si>
  <si>
    <t>Construction laborers</t>
  </si>
  <si>
    <t>Electricians</t>
  </si>
  <si>
    <t>Painters and paperhangers</t>
  </si>
  <si>
    <t>Pipelayers, plumbers, pipefitters, and steamfitters</t>
  </si>
  <si>
    <t>Construction trades workers except carpenters, electricians, painters, plumbers, pipelayers and construction laborers</t>
  </si>
  <si>
    <t>Other construction workers and helpers</t>
  </si>
  <si>
    <t>Extraction workers</t>
  </si>
  <si>
    <t>Installation, maintenance, and repair occupations:</t>
  </si>
  <si>
    <t>First-line supervisors of mechanics, installers, and repairers</t>
  </si>
  <si>
    <t>Vehicle and mobile equipment mechanics, installers, and repairers</t>
  </si>
  <si>
    <t>Other installation, maintenance, and repair occupations including electrical and electronic equipment mechanics, installers, and repairers</t>
  </si>
  <si>
    <t>Production, transportation, and material moving occupations:</t>
  </si>
  <si>
    <t>Production occupations:</t>
  </si>
  <si>
    <t>First-line supervisors of production and operating workers</t>
  </si>
  <si>
    <t>Assemblers and fabricators</t>
  </si>
  <si>
    <t>Food processing workers</t>
  </si>
  <si>
    <t>Metal workers, plastic workers and computer numerically controlled tool programmers and operators</t>
  </si>
  <si>
    <t>Printing workers</t>
  </si>
  <si>
    <t>Textile, apparel, and furnishings workers</t>
  </si>
  <si>
    <t>Woodworkers</t>
  </si>
  <si>
    <t>+/-57</t>
  </si>
  <si>
    <t>Plant and system operators</t>
  </si>
  <si>
    <t>Other production occupations</t>
  </si>
  <si>
    <t>Transportation occupations:</t>
  </si>
  <si>
    <t>Supervisors of transportation and material moving workers</t>
  </si>
  <si>
    <t>Air transportation workers</t>
  </si>
  <si>
    <t>Rail and water transportation workers</t>
  </si>
  <si>
    <t>Bus drivers</t>
  </si>
  <si>
    <t>Driver/sales workers and truck drivers</t>
  </si>
  <si>
    <t>Motor vehicle operators except bus and truck drivers</t>
  </si>
  <si>
    <t>Other transportation workers</t>
  </si>
  <si>
    <t>Material moving occupations:</t>
  </si>
  <si>
    <t>Laborers and material movers, hand</t>
  </si>
  <si>
    <t>Material moving workers except supervisors and laborers and material movers, hand</t>
  </si>
  <si>
    <t>+/-651</t>
  </si>
  <si>
    <t>+/-133</t>
  </si>
  <si>
    <t>+/-578</t>
  </si>
  <si>
    <t>+/-932</t>
  </si>
  <si>
    <t>+/-941</t>
  </si>
  <si>
    <t>+/-430</t>
  </si>
  <si>
    <t>+/-409</t>
  </si>
  <si>
    <t>+/-111</t>
  </si>
  <si>
    <t>+/-464</t>
  </si>
  <si>
    <t>+/-272</t>
  </si>
  <si>
    <t>+/-574</t>
  </si>
  <si>
    <t>+/-1,121</t>
  </si>
  <si>
    <t>+/-181</t>
  </si>
  <si>
    <t>+/-286</t>
  </si>
  <si>
    <t>+/-1,393</t>
  </si>
  <si>
    <t>+/-1,744</t>
  </si>
  <si>
    <t>+/-1,212</t>
  </si>
  <si>
    <t>+/-955</t>
  </si>
  <si>
    <t>+/-758</t>
  </si>
  <si>
    <t>+/-390</t>
  </si>
  <si>
    <t>+/-238</t>
  </si>
  <si>
    <t>+/-1,168</t>
  </si>
  <si>
    <t>+/-173</t>
  </si>
  <si>
    <t>+/-356</t>
  </si>
  <si>
    <t>+/-428</t>
  </si>
  <si>
    <t>+/-466</t>
  </si>
  <si>
    <t>+/-575</t>
  </si>
  <si>
    <t>+/-434</t>
  </si>
  <si>
    <t>+/-478</t>
  </si>
  <si>
    <t>+/-275</t>
  </si>
  <si>
    <t>+/-97</t>
  </si>
  <si>
    <t>+/-667</t>
  </si>
  <si>
    <t>+/-1,319</t>
  </si>
  <si>
    <t>+/-431</t>
  </si>
  <si>
    <t>+/-897</t>
  </si>
  <si>
    <t>+/-540</t>
  </si>
  <si>
    <t>+/-314</t>
  </si>
  <si>
    <t>+/-708</t>
  </si>
  <si>
    <t>+/-363</t>
  </si>
  <si>
    <t>+/-374</t>
  </si>
  <si>
    <t>+/-686</t>
  </si>
  <si>
    <t>+/-1,006</t>
  </si>
  <si>
    <t>+/-585</t>
  </si>
  <si>
    <t>+/-1,513</t>
  </si>
  <si>
    <t>+/-501</t>
  </si>
  <si>
    <t>+/-1,540</t>
  </si>
  <si>
    <t>+/-681</t>
  </si>
  <si>
    <t>+/-180</t>
  </si>
  <si>
    <t>+/-1,165</t>
  </si>
  <si>
    <t>+/-505</t>
  </si>
  <si>
    <t>+/-2,207</t>
  </si>
  <si>
    <t>+/-879</t>
  </si>
  <si>
    <t>+/-861</t>
  </si>
  <si>
    <t>+/-512</t>
  </si>
  <si>
    <t>+/-182</t>
  </si>
  <si>
    <t>+/-116</t>
  </si>
  <si>
    <t>+/-1,123</t>
  </si>
  <si>
    <t>+/-567</t>
  </si>
  <si>
    <t>+/-660</t>
  </si>
  <si>
    <t>+/-243</t>
  </si>
  <si>
    <t>+/-835</t>
  </si>
  <si>
    <t>+/-784</t>
  </si>
  <si>
    <t>+/-894</t>
  </si>
  <si>
    <t>+/-673</t>
  </si>
  <si>
    <t>+/-623</t>
  </si>
  <si>
    <t>+/-771</t>
  </si>
  <si>
    <t>+/-669</t>
  </si>
  <si>
    <t>+/-1,262</t>
  </si>
  <si>
    <t>+/-377</t>
  </si>
  <si>
    <t>+/-1,051</t>
  </si>
  <si>
    <t>+/-1,459</t>
  </si>
  <si>
    <t>+/-1,474</t>
  </si>
  <si>
    <t>+/-1,654</t>
  </si>
  <si>
    <t>+/-2,126</t>
  </si>
  <si>
    <t>+/-1,806</t>
  </si>
  <si>
    <t>+/-909</t>
  </si>
  <si>
    <t>+/-626</t>
  </si>
  <si>
    <t>+/-3,218</t>
  </si>
  <si>
    <t>+/-616</t>
  </si>
  <si>
    <t>+/-1,600</t>
  </si>
  <si>
    <t>+/-2,758</t>
  </si>
  <si>
    <t>+/-1,489</t>
  </si>
  <si>
    <t>+/-3,141</t>
  </si>
  <si>
    <t>+/-1,407</t>
  </si>
  <si>
    <t>+/-1,500</t>
  </si>
  <si>
    <t>+/-257</t>
  </si>
  <si>
    <t>+/-727</t>
  </si>
  <si>
    <t>+/-1,002</t>
  </si>
  <si>
    <t>+/-2,059</t>
  </si>
  <si>
    <t>+/-1,629</t>
  </si>
  <si>
    <t>+/-1,048</t>
  </si>
  <si>
    <t>+/-1,104</t>
  </si>
  <si>
    <t>+/-1,018</t>
  </si>
  <si>
    <t>+/-1,893</t>
  </si>
  <si>
    <t>+/-1,388</t>
  </si>
  <si>
    <t>+/-1,596</t>
  </si>
  <si>
    <t>+/-881</t>
  </si>
  <si>
    <t>+/-1,136</t>
  </si>
  <si>
    <t>+/-1,394</t>
  </si>
  <si>
    <t>+/-237</t>
  </si>
  <si>
    <t>+/-1,962</t>
  </si>
  <si>
    <t>+/-432</t>
  </si>
  <si>
    <t>+/-945</t>
  </si>
  <si>
    <t>+/-1,628</t>
  </si>
  <si>
    <t>+/-1,086</t>
  </si>
  <si>
    <t>+/-808</t>
  </si>
  <si>
    <t>+/-468</t>
  </si>
  <si>
    <t>+/-541</t>
  </si>
  <si>
    <t>+/-532</t>
  </si>
  <si>
    <t>+/-1,421</t>
  </si>
  <si>
    <t>+/-647</t>
  </si>
  <si>
    <t>+/-1,223</t>
  </si>
  <si>
    <t>+/-1,236</t>
  </si>
  <si>
    <t>+/-730</t>
  </si>
  <si>
    <t>+/-1,854</t>
  </si>
  <si>
    <t>+/-3,196</t>
  </si>
  <si>
    <t>+/-1,341</t>
  </si>
  <si>
    <t>+/-1,739</t>
  </si>
  <si>
    <t>+/-1,264</t>
  </si>
  <si>
    <t>+/-2,720</t>
  </si>
  <si>
    <t>+/-4,226</t>
  </si>
  <si>
    <t>+/-531</t>
  </si>
  <si>
    <t>+/-1,294</t>
  </si>
  <si>
    <t>+/-1,902</t>
  </si>
  <si>
    <t>+/-1,794</t>
  </si>
  <si>
    <t>+/-2,117</t>
  </si>
  <si>
    <t>+/-910</t>
  </si>
  <si>
    <t>+/-1,986</t>
  </si>
  <si>
    <t>+/-1,532</t>
  </si>
  <si>
    <t>+/-927</t>
  </si>
  <si>
    <t>+/-1,135</t>
  </si>
  <si>
    <t>+/-386</t>
  </si>
  <si>
    <t>+/-1,639</t>
  </si>
  <si>
    <t>+/-1,155</t>
  </si>
  <si>
    <t>+/-3,867</t>
  </si>
  <si>
    <t>+/-813</t>
  </si>
  <si>
    <t>+/-1,238</t>
  </si>
  <si>
    <t>+/-698</t>
  </si>
  <si>
    <t>+/-674</t>
  </si>
  <si>
    <t>+/-2,641</t>
  </si>
  <si>
    <t>+/-1,220</t>
  </si>
  <si>
    <t>+/-814</t>
  </si>
  <si>
    <t>+/-1,528</t>
  </si>
  <si>
    <t>+/-1,027</t>
  </si>
  <si>
    <t>+/-1,587</t>
  </si>
  <si>
    <t>+/-1,326</t>
  </si>
  <si>
    <t>+/-1,423</t>
  </si>
  <si>
    <t>+/-2,026</t>
  </si>
  <si>
    <t>+/-1,228</t>
  </si>
  <si>
    <t>+/-1,660</t>
  </si>
  <si>
    <t>+/-901</t>
  </si>
  <si>
    <t>+/-1,767</t>
  </si>
  <si>
    <t>+/-2,018</t>
  </si>
  <si>
    <t>+/-1,269</t>
  </si>
  <si>
    <t>+/-1,058</t>
  </si>
  <si>
    <t>+/-931</t>
  </si>
  <si>
    <t>+/-1,544</t>
  </si>
  <si>
    <t>+/-1,515</t>
  </si>
  <si>
    <t>+/-1,099</t>
  </si>
  <si>
    <t>+/-2,542</t>
  </si>
  <si>
    <t>+/-2,588</t>
  </si>
  <si>
    <t>+/-2,060</t>
  </si>
  <si>
    <t>+/-872</t>
  </si>
  <si>
    <t>+/-1,623</t>
  </si>
  <si>
    <t>+/-1,442</t>
  </si>
  <si>
    <t>+/-1,391</t>
  </si>
  <si>
    <t>+/-1,243</t>
  </si>
  <si>
    <t>+/-2,044</t>
  </si>
  <si>
    <t>+/-582</t>
  </si>
  <si>
    <t>+/-1,384</t>
  </si>
  <si>
    <t>+/-911</t>
  </si>
  <si>
    <t>+/-1,667</t>
  </si>
  <si>
    <t>+/-1,908</t>
  </si>
  <si>
    <t>+/-2,300</t>
  </si>
  <si>
    <t>+/-1,408</t>
  </si>
  <si>
    <t>+/-960</t>
  </si>
  <si>
    <t>+/-1,160</t>
  </si>
  <si>
    <t>+/-1,498</t>
  </si>
  <si>
    <t>+/-1,118</t>
  </si>
  <si>
    <t>+/-1,541</t>
  </si>
  <si>
    <t>+/-1,357</t>
  </si>
  <si>
    <t>+/-1,162</t>
  </si>
  <si>
    <t>+/-1,588</t>
  </si>
  <si>
    <t>+/-1,177</t>
  </si>
  <si>
    <t>+/-1,443</t>
  </si>
  <si>
    <t>+/-1,054</t>
  </si>
  <si>
    <t>+/-1,775</t>
  </si>
  <si>
    <t>+/-1,805</t>
  </si>
  <si>
    <t>+/-1,101</t>
  </si>
  <si>
    <t>+/-1,347</t>
  </si>
  <si>
    <t>+/-1,182</t>
  </si>
  <si>
    <t>+/-1,656</t>
  </si>
  <si>
    <t>+/-1,417</t>
  </si>
  <si>
    <t>+/-1,200</t>
  </si>
  <si>
    <t>+/-1,891</t>
  </si>
  <si>
    <t>+/-2,361</t>
  </si>
  <si>
    <t>+/-2,245</t>
  </si>
  <si>
    <t>+/-1,643</t>
  </si>
  <si>
    <t>+/-2,231</t>
  </si>
  <si>
    <t>+/-2,224</t>
  </si>
  <si>
    <t>+/-2,191</t>
  </si>
  <si>
    <t>+/-3,263</t>
  </si>
  <si>
    <t>+/-2,051</t>
  </si>
  <si>
    <t>+/-2,604</t>
  </si>
  <si>
    <t>+/-2,494</t>
  </si>
  <si>
    <t>+/-1,475</t>
  </si>
  <si>
    <t>+/-3,081</t>
  </si>
  <si>
    <t>+/-1,874</t>
  </si>
  <si>
    <t>+/-1,195</t>
  </si>
  <si>
    <t>+/-3,059</t>
  </si>
  <si>
    <t>+/-1,784</t>
  </si>
  <si>
    <t>+/-1,810</t>
  </si>
  <si>
    <t>+/-1,968</t>
  </si>
  <si>
    <t>+/-3,327</t>
  </si>
  <si>
    <t>+/-2,688</t>
  </si>
  <si>
    <t>+/-2,633</t>
  </si>
  <si>
    <t>+/-1,858</t>
  </si>
  <si>
    <t>+/-2,213</t>
  </si>
  <si>
    <t>+/-2,415</t>
  </si>
  <si>
    <t>+/-3,778</t>
  </si>
  <si>
    <t>+/-3,421</t>
  </si>
  <si>
    <t>+/-3,240</t>
  </si>
  <si>
    <t>+/-2,805</t>
  </si>
  <si>
    <t>+/-4,190</t>
  </si>
  <si>
    <t>+/-6,169</t>
  </si>
  <si>
    <t>+/-4,252</t>
  </si>
  <si>
    <t>+/-3,181</t>
  </si>
  <si>
    <t>+/-4,973</t>
  </si>
  <si>
    <t>+/-10,184</t>
  </si>
  <si>
    <t>+/-6,613</t>
  </si>
  <si>
    <t>+/-7,282</t>
  </si>
  <si>
    <t>+/-5,423</t>
  </si>
  <si>
    <t>+/-4,002</t>
  </si>
  <si>
    <t>+/-5,175</t>
  </si>
  <si>
    <t>+/-3,652</t>
  </si>
  <si>
    <t>+/-4,527</t>
  </si>
  <si>
    <t>+/-4,466</t>
  </si>
  <si>
    <t>+/-3,548</t>
  </si>
  <si>
    <t>+/-4,380</t>
  </si>
  <si>
    <t>+/-4,059</t>
  </si>
  <si>
    <t>+/-3,734</t>
  </si>
  <si>
    <t>+/-3,634</t>
  </si>
  <si>
    <t>+/-2,741</t>
  </si>
  <si>
    <t>+/-2,528</t>
  </si>
  <si>
    <t>+/-6,309</t>
  </si>
  <si>
    <t>+/-6,915</t>
  </si>
  <si>
    <t>+/-4,797</t>
  </si>
  <si>
    <t>+/-4,167</t>
  </si>
  <si>
    <t>+/-3,624</t>
  </si>
  <si>
    <t>+/-3,302</t>
  </si>
  <si>
    <t>+/-4,826</t>
  </si>
  <si>
    <t>+/-5,656</t>
  </si>
  <si>
    <t>+/-4,509</t>
  </si>
  <si>
    <t>Approximate total weekend worker</t>
  </si>
  <si>
    <t>Assume that the following fields have people working 7 days/week, and the rest are M-F only:</t>
  </si>
  <si>
    <t>Retail sales</t>
  </si>
  <si>
    <t>Service</t>
  </si>
  <si>
    <t>Healthcare</t>
  </si>
  <si>
    <t>Entertainers/athletes</t>
  </si>
  <si>
    <t>Female</t>
  </si>
  <si>
    <t>Entertainment/sports</t>
  </si>
  <si>
    <t>Total workers</t>
  </si>
  <si>
    <t>Work weekend:</t>
  </si>
  <si>
    <t>Work M-F:</t>
  </si>
  <si>
    <t>Only M-F work:</t>
  </si>
  <si>
    <t>PCT weekend: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</si>
</sst>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B5E2-21AF-485B-89BA-679C33AA9DAE}">
  <dimension ref="A1:D47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263</v>
      </c>
      <c r="B1" t="s">
        <v>264</v>
      </c>
      <c r="C1" t="s">
        <v>265</v>
      </c>
      <c r="D1" t="s">
        <v>262</v>
      </c>
    </row>
    <row r="2" spans="1:4" x14ac:dyDescent="0.3">
      <c r="A2" t="b">
        <v>1</v>
      </c>
      <c r="B2">
        <v>0</v>
      </c>
      <c r="C2">
        <v>4</v>
      </c>
      <c r="D2" s="5">
        <f>'B01001'!F6</f>
        <v>66357</v>
      </c>
    </row>
    <row r="3" spans="1:4" x14ac:dyDescent="0.3">
      <c r="A3" t="b">
        <v>1</v>
      </c>
      <c r="B3">
        <v>5</v>
      </c>
      <c r="C3">
        <v>9</v>
      </c>
      <c r="D3" s="5">
        <f>'B01001'!F7</f>
        <v>66796</v>
      </c>
    </row>
    <row r="4" spans="1:4" x14ac:dyDescent="0.3">
      <c r="A4" t="b">
        <v>1</v>
      </c>
      <c r="B4">
        <v>10</v>
      </c>
      <c r="C4">
        <v>14</v>
      </c>
      <c r="D4" s="5">
        <f>'B01001'!F8</f>
        <v>61871</v>
      </c>
    </row>
    <row r="5" spans="1:4" x14ac:dyDescent="0.3">
      <c r="A5" t="b">
        <v>1</v>
      </c>
      <c r="B5">
        <v>15</v>
      </c>
      <c r="C5">
        <v>17</v>
      </c>
      <c r="D5" s="5">
        <f>'B01001'!F9</f>
        <v>35574</v>
      </c>
    </row>
    <row r="6" spans="1:4" x14ac:dyDescent="0.3">
      <c r="A6" t="b">
        <v>1</v>
      </c>
      <c r="B6">
        <v>18</v>
      </c>
      <c r="C6">
        <v>19</v>
      </c>
      <c r="D6" s="5">
        <f>'B01001'!F10</f>
        <v>24184</v>
      </c>
    </row>
    <row r="7" spans="1:4" x14ac:dyDescent="0.3">
      <c r="A7" t="b">
        <v>1</v>
      </c>
      <c r="B7">
        <v>20</v>
      </c>
      <c r="C7">
        <v>20</v>
      </c>
      <c r="D7" s="5">
        <f>'B01001'!F11</f>
        <v>12146</v>
      </c>
    </row>
    <row r="8" spans="1:4" x14ac:dyDescent="0.3">
      <c r="A8" t="b">
        <v>1</v>
      </c>
      <c r="B8">
        <v>21</v>
      </c>
      <c r="C8">
        <v>21</v>
      </c>
      <c r="D8" s="5">
        <f>'B01001'!F12</f>
        <v>12508</v>
      </c>
    </row>
    <row r="9" spans="1:4" x14ac:dyDescent="0.3">
      <c r="A9" t="b">
        <v>1</v>
      </c>
      <c r="B9">
        <v>22</v>
      </c>
      <c r="C9">
        <v>24</v>
      </c>
      <c r="D9" s="5">
        <f>'B01001'!F13</f>
        <v>43519</v>
      </c>
    </row>
    <row r="10" spans="1:4" x14ac:dyDescent="0.3">
      <c r="A10" t="b">
        <v>1</v>
      </c>
      <c r="B10">
        <v>25</v>
      </c>
      <c r="C10">
        <v>29</v>
      </c>
      <c r="D10" s="5">
        <f>'B01001'!F14</f>
        <v>107750</v>
      </c>
    </row>
    <row r="11" spans="1:4" x14ac:dyDescent="0.3">
      <c r="A11" t="b">
        <v>1</v>
      </c>
      <c r="B11">
        <v>30</v>
      </c>
      <c r="C11">
        <v>34</v>
      </c>
      <c r="D11" s="5">
        <f>'B01001'!F15</f>
        <v>106143</v>
      </c>
    </row>
    <row r="12" spans="1:4" x14ac:dyDescent="0.3">
      <c r="A12" t="b">
        <v>1</v>
      </c>
      <c r="B12">
        <v>35</v>
      </c>
      <c r="C12">
        <v>39</v>
      </c>
      <c r="D12" s="5">
        <f>'B01001'!F16</f>
        <v>95095</v>
      </c>
    </row>
    <row r="13" spans="1:4" x14ac:dyDescent="0.3">
      <c r="A13" t="b">
        <v>1</v>
      </c>
      <c r="B13">
        <v>40</v>
      </c>
      <c r="C13">
        <v>44</v>
      </c>
      <c r="D13" s="5">
        <f>'B01001'!F17</f>
        <v>77301</v>
      </c>
    </row>
    <row r="14" spans="1:4" x14ac:dyDescent="0.3">
      <c r="A14" t="b">
        <v>1</v>
      </c>
      <c r="B14">
        <v>45</v>
      </c>
      <c r="C14">
        <v>49</v>
      </c>
      <c r="D14" s="5">
        <f>'B01001'!F18</f>
        <v>77896</v>
      </c>
    </row>
    <row r="15" spans="1:4" x14ac:dyDescent="0.3">
      <c r="A15" t="b">
        <v>1</v>
      </c>
      <c r="B15">
        <v>50</v>
      </c>
      <c r="C15">
        <v>54</v>
      </c>
      <c r="D15" s="5">
        <f>'B01001'!F19</f>
        <v>71155</v>
      </c>
    </row>
    <row r="16" spans="1:4" x14ac:dyDescent="0.3">
      <c r="A16" t="b">
        <v>1</v>
      </c>
      <c r="B16">
        <v>55</v>
      </c>
      <c r="C16">
        <v>59</v>
      </c>
      <c r="D16" s="5">
        <f>'B01001'!F20</f>
        <v>71516</v>
      </c>
    </row>
    <row r="17" spans="1:4" x14ac:dyDescent="0.3">
      <c r="A17" t="b">
        <v>1</v>
      </c>
      <c r="B17">
        <v>60</v>
      </c>
      <c r="C17">
        <v>61</v>
      </c>
      <c r="D17" s="5">
        <f>'B01001'!F21</f>
        <v>25148</v>
      </c>
    </row>
    <row r="18" spans="1:4" x14ac:dyDescent="0.3">
      <c r="A18" t="b">
        <v>1</v>
      </c>
      <c r="B18">
        <v>62</v>
      </c>
      <c r="C18">
        <v>64</v>
      </c>
      <c r="D18" s="5">
        <f>'B01001'!F22</f>
        <v>35241</v>
      </c>
    </row>
    <row r="19" spans="1:4" x14ac:dyDescent="0.3">
      <c r="A19" t="b">
        <v>1</v>
      </c>
      <c r="B19">
        <v>65</v>
      </c>
      <c r="C19">
        <v>66</v>
      </c>
      <c r="D19" s="5">
        <f>'B01001'!F23</f>
        <v>22007</v>
      </c>
    </row>
    <row r="20" spans="1:4" x14ac:dyDescent="0.3">
      <c r="A20" t="b">
        <v>1</v>
      </c>
      <c r="B20">
        <v>67</v>
      </c>
      <c r="C20">
        <v>69</v>
      </c>
      <c r="D20" s="5">
        <f>'B01001'!F24</f>
        <v>26701</v>
      </c>
    </row>
    <row r="21" spans="1:4" x14ac:dyDescent="0.3">
      <c r="A21" t="b">
        <v>1</v>
      </c>
      <c r="B21">
        <v>70</v>
      </c>
      <c r="C21">
        <v>74</v>
      </c>
      <c r="D21" s="5">
        <f>'B01001'!F25</f>
        <v>34003</v>
      </c>
    </row>
    <row r="22" spans="1:4" x14ac:dyDescent="0.3">
      <c r="A22" t="b">
        <v>1</v>
      </c>
      <c r="B22">
        <v>75</v>
      </c>
      <c r="C22">
        <v>79</v>
      </c>
      <c r="D22" s="5">
        <f>'B01001'!F26</f>
        <v>22122</v>
      </c>
    </row>
    <row r="23" spans="1:4" x14ac:dyDescent="0.3">
      <c r="A23" t="b">
        <v>1</v>
      </c>
      <c r="B23">
        <v>80</v>
      </c>
      <c r="C23">
        <v>84</v>
      </c>
      <c r="D23" s="5">
        <f>'B01001'!F27</f>
        <v>12252</v>
      </c>
    </row>
    <row r="24" spans="1:4" x14ac:dyDescent="0.3">
      <c r="A24" t="b">
        <v>1</v>
      </c>
      <c r="B24">
        <v>85</v>
      </c>
      <c r="C24">
        <v>99</v>
      </c>
      <c r="D24" s="5">
        <f>'B01001'!F28</f>
        <v>13860</v>
      </c>
    </row>
    <row r="25" spans="1:4" x14ac:dyDescent="0.3">
      <c r="A25" t="b">
        <v>0</v>
      </c>
      <c r="B25">
        <v>0</v>
      </c>
      <c r="C25">
        <v>4</v>
      </c>
      <c r="D25" s="5">
        <f>'B01001'!F30</f>
        <v>63023</v>
      </c>
    </row>
    <row r="26" spans="1:4" x14ac:dyDescent="0.3">
      <c r="A26" t="b">
        <v>0</v>
      </c>
      <c r="B26">
        <v>5</v>
      </c>
      <c r="C26">
        <v>9</v>
      </c>
      <c r="D26" s="5">
        <f>'B01001'!F31</f>
        <v>62968</v>
      </c>
    </row>
    <row r="27" spans="1:4" x14ac:dyDescent="0.3">
      <c r="A27" t="b">
        <v>0</v>
      </c>
      <c r="B27">
        <v>10</v>
      </c>
      <c r="C27">
        <v>14</v>
      </c>
      <c r="D27" s="5">
        <f>'B01001'!F32</f>
        <v>60573</v>
      </c>
    </row>
    <row r="28" spans="1:4" x14ac:dyDescent="0.3">
      <c r="A28" t="b">
        <v>0</v>
      </c>
      <c r="B28">
        <v>15</v>
      </c>
      <c r="C28">
        <v>17</v>
      </c>
      <c r="D28" s="5">
        <f>'B01001'!F33</f>
        <v>35698</v>
      </c>
    </row>
    <row r="29" spans="1:4" x14ac:dyDescent="0.3">
      <c r="A29" t="b">
        <v>0</v>
      </c>
      <c r="B29">
        <v>18</v>
      </c>
      <c r="C29">
        <v>19</v>
      </c>
      <c r="D29" s="5">
        <f>'B01001'!F34</f>
        <v>23168</v>
      </c>
    </row>
    <row r="30" spans="1:4" x14ac:dyDescent="0.3">
      <c r="A30" t="b">
        <v>0</v>
      </c>
      <c r="B30">
        <v>20</v>
      </c>
      <c r="C30">
        <v>20</v>
      </c>
      <c r="D30" s="5">
        <f>'B01001'!F35</f>
        <v>12780</v>
      </c>
    </row>
    <row r="31" spans="1:4" x14ac:dyDescent="0.3">
      <c r="A31" t="b">
        <v>0</v>
      </c>
      <c r="B31">
        <v>21</v>
      </c>
      <c r="C31">
        <v>21</v>
      </c>
      <c r="D31" s="5">
        <f>'B01001'!F36</f>
        <v>12453</v>
      </c>
    </row>
    <row r="32" spans="1:4" x14ac:dyDescent="0.3">
      <c r="A32" t="b">
        <v>0</v>
      </c>
      <c r="B32">
        <v>22</v>
      </c>
      <c r="C32">
        <v>24</v>
      </c>
      <c r="D32" s="5">
        <f>'B01001'!F37</f>
        <v>40280</v>
      </c>
    </row>
    <row r="33" spans="1:4" x14ac:dyDescent="0.3">
      <c r="A33" t="b">
        <v>0</v>
      </c>
      <c r="B33">
        <v>25</v>
      </c>
      <c r="C33">
        <v>29</v>
      </c>
      <c r="D33" s="5">
        <f>'B01001'!F38</f>
        <v>98711</v>
      </c>
    </row>
    <row r="34" spans="1:4" x14ac:dyDescent="0.3">
      <c r="A34" t="b">
        <v>0</v>
      </c>
      <c r="B34">
        <v>30</v>
      </c>
      <c r="C34">
        <v>34</v>
      </c>
      <c r="D34" s="5">
        <f>'B01001'!F39</f>
        <v>97499</v>
      </c>
    </row>
    <row r="35" spans="1:4" x14ac:dyDescent="0.3">
      <c r="A35" t="b">
        <v>0</v>
      </c>
      <c r="B35">
        <v>35</v>
      </c>
      <c r="C35">
        <v>39</v>
      </c>
      <c r="D35" s="5">
        <f>'B01001'!F40</f>
        <v>82364</v>
      </c>
    </row>
    <row r="36" spans="1:4" x14ac:dyDescent="0.3">
      <c r="A36" t="b">
        <v>0</v>
      </c>
      <c r="B36">
        <v>40</v>
      </c>
      <c r="C36">
        <v>44</v>
      </c>
      <c r="D36" s="5">
        <f>'B01001'!F41</f>
        <v>80241</v>
      </c>
    </row>
    <row r="37" spans="1:4" x14ac:dyDescent="0.3">
      <c r="A37" t="b">
        <v>0</v>
      </c>
      <c r="B37">
        <v>45</v>
      </c>
      <c r="C37">
        <v>49</v>
      </c>
      <c r="D37" s="5">
        <f>'B01001'!F42</f>
        <v>75411</v>
      </c>
    </row>
    <row r="38" spans="1:4" x14ac:dyDescent="0.3">
      <c r="A38" t="b">
        <v>0</v>
      </c>
      <c r="B38">
        <v>50</v>
      </c>
      <c r="C38">
        <v>54</v>
      </c>
      <c r="D38" s="5">
        <f>'B01001'!F43</f>
        <v>69076</v>
      </c>
    </row>
    <row r="39" spans="1:4" x14ac:dyDescent="0.3">
      <c r="A39" t="b">
        <v>0</v>
      </c>
      <c r="B39">
        <v>55</v>
      </c>
      <c r="C39">
        <v>59</v>
      </c>
      <c r="D39" s="5">
        <f>'B01001'!F44</f>
        <v>68337</v>
      </c>
    </row>
    <row r="40" spans="1:4" x14ac:dyDescent="0.3">
      <c r="A40" t="b">
        <v>0</v>
      </c>
      <c r="B40">
        <v>60</v>
      </c>
      <c r="C40">
        <v>61</v>
      </c>
      <c r="D40" s="5">
        <f>'B01001'!F45</f>
        <v>27887</v>
      </c>
    </row>
    <row r="41" spans="1:4" x14ac:dyDescent="0.3">
      <c r="A41" t="b">
        <v>0</v>
      </c>
      <c r="B41">
        <v>62</v>
      </c>
      <c r="C41">
        <v>64</v>
      </c>
      <c r="D41" s="5">
        <f>'B01001'!F46</f>
        <v>37603</v>
      </c>
    </row>
    <row r="42" spans="1:4" x14ac:dyDescent="0.3">
      <c r="A42" t="b">
        <v>0</v>
      </c>
      <c r="B42">
        <v>65</v>
      </c>
      <c r="C42">
        <v>66</v>
      </c>
      <c r="D42" s="5">
        <f>'B01001'!F47</f>
        <v>21570</v>
      </c>
    </row>
    <row r="43" spans="1:4" x14ac:dyDescent="0.3">
      <c r="A43" t="b">
        <v>0</v>
      </c>
      <c r="B43">
        <v>67</v>
      </c>
      <c r="C43">
        <v>69</v>
      </c>
      <c r="D43" s="5">
        <f>'B01001'!F48</f>
        <v>31036</v>
      </c>
    </row>
    <row r="44" spans="1:4" x14ac:dyDescent="0.3">
      <c r="A44" t="b">
        <v>0</v>
      </c>
      <c r="B44">
        <v>70</v>
      </c>
      <c r="C44">
        <v>74</v>
      </c>
      <c r="D44" s="5">
        <f>'B01001'!F49</f>
        <v>42110</v>
      </c>
    </row>
    <row r="45" spans="1:4" x14ac:dyDescent="0.3">
      <c r="A45" t="b">
        <v>0</v>
      </c>
      <c r="B45">
        <v>75</v>
      </c>
      <c r="C45">
        <v>79</v>
      </c>
      <c r="D45" s="5">
        <f>'B01001'!F50</f>
        <v>25169</v>
      </c>
    </row>
    <row r="46" spans="1:4" x14ac:dyDescent="0.3">
      <c r="A46" t="b">
        <v>0</v>
      </c>
      <c r="B46">
        <v>80</v>
      </c>
      <c r="C46">
        <v>84</v>
      </c>
      <c r="D46" s="5">
        <f>'B01001'!F51</f>
        <v>19795</v>
      </c>
    </row>
    <row r="47" spans="1:4" x14ac:dyDescent="0.3">
      <c r="A47" t="b">
        <v>0</v>
      </c>
      <c r="B47">
        <v>85</v>
      </c>
      <c r="C47">
        <v>99</v>
      </c>
      <c r="D47" s="5">
        <f>'B01001'!F52</f>
        <v>24266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E5AB-6BCE-467D-9073-BA6BF820D6B7}">
  <dimension ref="A1:G23"/>
  <sheetViews>
    <sheetView workbookViewId="0">
      <selection activeCell="L14" sqref="L14"/>
    </sheetView>
  </sheetViews>
  <sheetFormatPr defaultRowHeight="14.4" x14ac:dyDescent="0.3"/>
  <cols>
    <col min="5" max="5" width="47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148</v>
      </c>
      <c r="E2" t="s">
        <v>149</v>
      </c>
    </row>
    <row r="3" spans="1:7" x14ac:dyDescent="0.3">
      <c r="A3" t="s">
        <v>148</v>
      </c>
      <c r="E3" t="s">
        <v>150</v>
      </c>
    </row>
    <row r="4" spans="1:7" x14ac:dyDescent="0.3">
      <c r="A4" t="s">
        <v>148</v>
      </c>
      <c r="B4" t="s">
        <v>102</v>
      </c>
      <c r="C4" t="s">
        <v>103</v>
      </c>
      <c r="D4">
        <v>1</v>
      </c>
      <c r="E4" t="s">
        <v>10</v>
      </c>
      <c r="F4" s="1">
        <v>536144</v>
      </c>
      <c r="G4" t="s">
        <v>140</v>
      </c>
    </row>
    <row r="5" spans="1:7" x14ac:dyDescent="0.3">
      <c r="A5" t="s">
        <v>148</v>
      </c>
      <c r="B5" t="s">
        <v>102</v>
      </c>
      <c r="C5" t="s">
        <v>103</v>
      </c>
      <c r="D5">
        <v>2</v>
      </c>
      <c r="E5" t="s">
        <v>151</v>
      </c>
      <c r="F5" s="1">
        <v>425241</v>
      </c>
      <c r="G5" t="s">
        <v>141</v>
      </c>
    </row>
    <row r="6" spans="1:7" x14ac:dyDescent="0.3">
      <c r="A6" t="s">
        <v>148</v>
      </c>
      <c r="B6" t="s">
        <v>102</v>
      </c>
      <c r="C6" t="s">
        <v>103</v>
      </c>
      <c r="D6">
        <v>3</v>
      </c>
      <c r="E6" t="s">
        <v>152</v>
      </c>
      <c r="F6" s="1">
        <v>188394</v>
      </c>
      <c r="G6" t="s">
        <v>161</v>
      </c>
    </row>
    <row r="7" spans="1:7" x14ac:dyDescent="0.3">
      <c r="A7" t="s">
        <v>148</v>
      </c>
      <c r="B7" t="s">
        <v>102</v>
      </c>
      <c r="C7" t="s">
        <v>103</v>
      </c>
      <c r="D7">
        <v>4</v>
      </c>
      <c r="E7" t="s">
        <v>153</v>
      </c>
      <c r="F7" s="1">
        <v>51233</v>
      </c>
      <c r="G7" t="s">
        <v>135</v>
      </c>
    </row>
    <row r="8" spans="1:7" x14ac:dyDescent="0.3">
      <c r="A8" t="s">
        <v>148</v>
      </c>
      <c r="B8" t="s">
        <v>102</v>
      </c>
      <c r="C8" t="s">
        <v>103</v>
      </c>
      <c r="D8">
        <v>5</v>
      </c>
      <c r="E8" t="s">
        <v>154</v>
      </c>
      <c r="F8" s="1">
        <v>37591</v>
      </c>
      <c r="G8" t="s">
        <v>162</v>
      </c>
    </row>
    <row r="9" spans="1:7" x14ac:dyDescent="0.3">
      <c r="A9" t="s">
        <v>148</v>
      </c>
      <c r="B9" t="s">
        <v>102</v>
      </c>
      <c r="C9" t="s">
        <v>103</v>
      </c>
      <c r="D9">
        <v>6</v>
      </c>
      <c r="E9" t="s">
        <v>155</v>
      </c>
      <c r="F9" s="1">
        <v>99570</v>
      </c>
      <c r="G9" t="s">
        <v>163</v>
      </c>
    </row>
    <row r="10" spans="1:7" x14ac:dyDescent="0.3">
      <c r="A10" t="s">
        <v>148</v>
      </c>
      <c r="B10" t="s">
        <v>102</v>
      </c>
      <c r="C10" t="s">
        <v>103</v>
      </c>
      <c r="D10">
        <v>7</v>
      </c>
      <c r="E10" t="s">
        <v>156</v>
      </c>
      <c r="F10" s="1">
        <v>236847</v>
      </c>
      <c r="G10" t="s">
        <v>164</v>
      </c>
    </row>
    <row r="11" spans="1:7" x14ac:dyDescent="0.3">
      <c r="A11" t="s">
        <v>148</v>
      </c>
      <c r="B11" t="s">
        <v>102</v>
      </c>
      <c r="C11" t="s">
        <v>103</v>
      </c>
      <c r="D11">
        <v>8</v>
      </c>
      <c r="E11" t="s">
        <v>120</v>
      </c>
      <c r="F11" s="1">
        <v>110903</v>
      </c>
      <c r="G11" t="s">
        <v>142</v>
      </c>
    </row>
    <row r="12" spans="1:7" x14ac:dyDescent="0.3">
      <c r="A12" t="s">
        <v>148</v>
      </c>
      <c r="B12" t="s">
        <v>102</v>
      </c>
      <c r="C12" t="s">
        <v>103</v>
      </c>
      <c r="D12">
        <v>9</v>
      </c>
      <c r="E12" t="s">
        <v>157</v>
      </c>
      <c r="F12" s="1">
        <v>36433</v>
      </c>
      <c r="G12" t="s">
        <v>70</v>
      </c>
    </row>
    <row r="13" spans="1:7" x14ac:dyDescent="0.3">
      <c r="A13" t="s">
        <v>148</v>
      </c>
      <c r="B13" t="s">
        <v>102</v>
      </c>
      <c r="C13" t="s">
        <v>103</v>
      </c>
      <c r="D13">
        <v>10</v>
      </c>
      <c r="E13" t="s">
        <v>152</v>
      </c>
      <c r="F13" s="1">
        <v>19753</v>
      </c>
      <c r="G13" t="s">
        <v>136</v>
      </c>
    </row>
    <row r="14" spans="1:7" x14ac:dyDescent="0.3">
      <c r="A14" t="s">
        <v>148</v>
      </c>
      <c r="B14" t="s">
        <v>102</v>
      </c>
      <c r="C14" t="s">
        <v>103</v>
      </c>
      <c r="D14">
        <v>11</v>
      </c>
      <c r="E14" t="s">
        <v>153</v>
      </c>
      <c r="F14" s="1">
        <v>4788</v>
      </c>
      <c r="G14" t="s">
        <v>72</v>
      </c>
    </row>
    <row r="15" spans="1:7" x14ac:dyDescent="0.3">
      <c r="A15" t="s">
        <v>148</v>
      </c>
      <c r="B15" t="s">
        <v>102</v>
      </c>
      <c r="C15" t="s">
        <v>103</v>
      </c>
      <c r="D15">
        <v>12</v>
      </c>
      <c r="E15" t="s">
        <v>154</v>
      </c>
      <c r="F15" s="1">
        <v>2800</v>
      </c>
      <c r="G15" t="s">
        <v>45</v>
      </c>
    </row>
    <row r="16" spans="1:7" x14ac:dyDescent="0.3">
      <c r="A16" t="s">
        <v>148</v>
      </c>
      <c r="B16" t="s">
        <v>102</v>
      </c>
      <c r="C16" t="s">
        <v>103</v>
      </c>
      <c r="D16">
        <v>13</v>
      </c>
      <c r="E16" t="s">
        <v>155</v>
      </c>
      <c r="F16" s="1">
        <v>12165</v>
      </c>
      <c r="G16" t="s">
        <v>92</v>
      </c>
    </row>
    <row r="17" spans="1:7" x14ac:dyDescent="0.3">
      <c r="A17" t="s">
        <v>148</v>
      </c>
      <c r="B17" t="s">
        <v>102</v>
      </c>
      <c r="C17" t="s">
        <v>103</v>
      </c>
      <c r="D17">
        <v>14</v>
      </c>
      <c r="E17" t="s">
        <v>156</v>
      </c>
      <c r="F17" s="1">
        <v>16680</v>
      </c>
      <c r="G17" t="s">
        <v>74</v>
      </c>
    </row>
    <row r="18" spans="1:7" x14ac:dyDescent="0.3">
      <c r="A18" t="s">
        <v>148</v>
      </c>
      <c r="B18" t="s">
        <v>102</v>
      </c>
      <c r="C18" t="s">
        <v>103</v>
      </c>
      <c r="D18">
        <v>15</v>
      </c>
      <c r="E18" t="s">
        <v>158</v>
      </c>
      <c r="F18" s="1">
        <v>74470</v>
      </c>
      <c r="G18" t="s">
        <v>143</v>
      </c>
    </row>
    <row r="19" spans="1:7" x14ac:dyDescent="0.3">
      <c r="A19" t="s">
        <v>148</v>
      </c>
      <c r="B19" t="s">
        <v>102</v>
      </c>
      <c r="C19" t="s">
        <v>103</v>
      </c>
      <c r="D19">
        <v>16</v>
      </c>
      <c r="E19" t="s">
        <v>152</v>
      </c>
      <c r="F19" s="1">
        <v>43342</v>
      </c>
      <c r="G19" t="s">
        <v>165</v>
      </c>
    </row>
    <row r="20" spans="1:7" x14ac:dyDescent="0.3">
      <c r="A20" t="s">
        <v>148</v>
      </c>
      <c r="B20" t="s">
        <v>102</v>
      </c>
      <c r="C20" t="s">
        <v>103</v>
      </c>
      <c r="D20">
        <v>17</v>
      </c>
      <c r="E20" t="s">
        <v>153</v>
      </c>
      <c r="F20" s="1">
        <v>6491</v>
      </c>
      <c r="G20" t="s">
        <v>62</v>
      </c>
    </row>
    <row r="21" spans="1:7" x14ac:dyDescent="0.3">
      <c r="A21" t="s">
        <v>148</v>
      </c>
      <c r="B21" t="s">
        <v>102</v>
      </c>
      <c r="C21" t="s">
        <v>103</v>
      </c>
      <c r="D21">
        <v>18</v>
      </c>
      <c r="E21" t="s">
        <v>154</v>
      </c>
      <c r="F21" s="1">
        <v>9000</v>
      </c>
      <c r="G21" t="s">
        <v>81</v>
      </c>
    </row>
    <row r="22" spans="1:7" x14ac:dyDescent="0.3">
      <c r="A22" t="s">
        <v>148</v>
      </c>
      <c r="B22" t="s">
        <v>102</v>
      </c>
      <c r="C22" t="s">
        <v>103</v>
      </c>
      <c r="D22">
        <v>19</v>
      </c>
      <c r="E22" t="s">
        <v>155</v>
      </c>
      <c r="F22" s="1">
        <v>27851</v>
      </c>
      <c r="G22" t="s">
        <v>97</v>
      </c>
    </row>
    <row r="23" spans="1:7" x14ac:dyDescent="0.3">
      <c r="A23" t="s">
        <v>148</v>
      </c>
      <c r="B23" t="s">
        <v>102</v>
      </c>
      <c r="C23" t="s">
        <v>103</v>
      </c>
      <c r="D23">
        <v>20</v>
      </c>
      <c r="E23" t="s">
        <v>156</v>
      </c>
      <c r="F23" s="1">
        <v>31128</v>
      </c>
      <c r="G23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6B2B-0641-4D80-93A8-09B93E5D71A6}">
  <dimension ref="A1:G22"/>
  <sheetViews>
    <sheetView workbookViewId="0">
      <selection activeCell="E23" sqref="E23"/>
    </sheetView>
  </sheetViews>
  <sheetFormatPr defaultRowHeight="14.4" x14ac:dyDescent="0.3"/>
  <cols>
    <col min="5" max="5" width="4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166</v>
      </c>
      <c r="E2" t="s">
        <v>167</v>
      </c>
    </row>
    <row r="3" spans="1:7" x14ac:dyDescent="0.3">
      <c r="A3" t="s">
        <v>166</v>
      </c>
      <c r="E3" t="s">
        <v>117</v>
      </c>
    </row>
    <row r="4" spans="1:7" x14ac:dyDescent="0.3">
      <c r="A4" t="s">
        <v>166</v>
      </c>
      <c r="B4" t="s">
        <v>102</v>
      </c>
      <c r="C4" t="s">
        <v>103</v>
      </c>
      <c r="D4">
        <v>1</v>
      </c>
      <c r="E4" t="s">
        <v>10</v>
      </c>
      <c r="F4" s="1">
        <v>897476</v>
      </c>
      <c r="G4" t="s">
        <v>139</v>
      </c>
    </row>
    <row r="5" spans="1:7" x14ac:dyDescent="0.3">
      <c r="A5" t="s">
        <v>166</v>
      </c>
      <c r="B5" t="s">
        <v>102</v>
      </c>
      <c r="C5" t="s">
        <v>103</v>
      </c>
      <c r="D5">
        <v>2</v>
      </c>
      <c r="E5" t="s">
        <v>168</v>
      </c>
      <c r="F5" s="1">
        <v>253902</v>
      </c>
      <c r="G5" t="s">
        <v>178</v>
      </c>
    </row>
    <row r="6" spans="1:7" x14ac:dyDescent="0.3">
      <c r="A6" t="s">
        <v>166</v>
      </c>
      <c r="B6" t="s">
        <v>102</v>
      </c>
      <c r="C6" t="s">
        <v>103</v>
      </c>
      <c r="D6">
        <v>3</v>
      </c>
      <c r="E6" t="s">
        <v>118</v>
      </c>
      <c r="F6" s="1">
        <v>252386</v>
      </c>
      <c r="G6" t="s">
        <v>179</v>
      </c>
    </row>
    <row r="7" spans="1:7" x14ac:dyDescent="0.3">
      <c r="A7" t="s">
        <v>166</v>
      </c>
      <c r="B7" t="s">
        <v>102</v>
      </c>
      <c r="C7" t="s">
        <v>103</v>
      </c>
      <c r="D7">
        <v>4</v>
      </c>
      <c r="E7" t="s">
        <v>119</v>
      </c>
      <c r="F7" s="1">
        <v>189025</v>
      </c>
      <c r="G7" t="s">
        <v>180</v>
      </c>
    </row>
    <row r="8" spans="1:7" x14ac:dyDescent="0.3">
      <c r="A8" t="s">
        <v>166</v>
      </c>
      <c r="B8" t="s">
        <v>102</v>
      </c>
      <c r="C8" t="s">
        <v>103</v>
      </c>
      <c r="D8">
        <v>5</v>
      </c>
      <c r="E8" t="s">
        <v>120</v>
      </c>
      <c r="F8" s="1">
        <v>63361</v>
      </c>
      <c r="G8" t="s">
        <v>126</v>
      </c>
    </row>
    <row r="9" spans="1:7" x14ac:dyDescent="0.3">
      <c r="A9" t="s">
        <v>166</v>
      </c>
      <c r="B9" t="s">
        <v>102</v>
      </c>
      <c r="C9" t="s">
        <v>103</v>
      </c>
      <c r="D9">
        <v>6</v>
      </c>
      <c r="E9" t="s">
        <v>121</v>
      </c>
      <c r="F9" s="1">
        <v>19753</v>
      </c>
      <c r="G9" t="s">
        <v>136</v>
      </c>
    </row>
    <row r="10" spans="1:7" x14ac:dyDescent="0.3">
      <c r="A10" t="s">
        <v>166</v>
      </c>
      <c r="B10" t="s">
        <v>102</v>
      </c>
      <c r="C10" t="s">
        <v>103</v>
      </c>
      <c r="D10">
        <v>7</v>
      </c>
      <c r="E10" t="s">
        <v>122</v>
      </c>
      <c r="F10" s="1">
        <v>43608</v>
      </c>
      <c r="G10" t="s">
        <v>132</v>
      </c>
    </row>
    <row r="11" spans="1:7" x14ac:dyDescent="0.3">
      <c r="A11" t="s">
        <v>166</v>
      </c>
      <c r="B11" t="s">
        <v>102</v>
      </c>
      <c r="C11" t="s">
        <v>103</v>
      </c>
      <c r="D11">
        <v>8</v>
      </c>
      <c r="E11" t="s">
        <v>123</v>
      </c>
      <c r="F11" s="1">
        <v>1516</v>
      </c>
      <c r="G11" t="s">
        <v>48</v>
      </c>
    </row>
    <row r="12" spans="1:7" x14ac:dyDescent="0.3">
      <c r="A12" t="s">
        <v>166</v>
      </c>
      <c r="B12" t="s">
        <v>102</v>
      </c>
      <c r="C12" t="s">
        <v>103</v>
      </c>
      <c r="D12">
        <v>9</v>
      </c>
      <c r="E12" t="s">
        <v>169</v>
      </c>
      <c r="F12">
        <v>644</v>
      </c>
      <c r="G12" t="s">
        <v>43</v>
      </c>
    </row>
    <row r="13" spans="1:7" x14ac:dyDescent="0.3">
      <c r="A13" t="s">
        <v>166</v>
      </c>
      <c r="B13" t="s">
        <v>102</v>
      </c>
      <c r="C13" t="s">
        <v>103</v>
      </c>
      <c r="D13">
        <v>10</v>
      </c>
      <c r="E13" t="s">
        <v>170</v>
      </c>
      <c r="F13">
        <v>872</v>
      </c>
      <c r="G13" t="s">
        <v>50</v>
      </c>
    </row>
    <row r="14" spans="1:7" x14ac:dyDescent="0.3">
      <c r="A14" t="s">
        <v>166</v>
      </c>
      <c r="B14" t="s">
        <v>102</v>
      </c>
      <c r="C14" t="s">
        <v>103</v>
      </c>
      <c r="D14">
        <v>11</v>
      </c>
      <c r="E14" t="s">
        <v>171</v>
      </c>
      <c r="F14" s="1">
        <v>643574</v>
      </c>
      <c r="G14" t="s">
        <v>181</v>
      </c>
    </row>
    <row r="15" spans="1:7" x14ac:dyDescent="0.3">
      <c r="A15" t="s">
        <v>166</v>
      </c>
      <c r="B15" t="s">
        <v>102</v>
      </c>
      <c r="C15" t="s">
        <v>103</v>
      </c>
      <c r="D15">
        <v>12</v>
      </c>
      <c r="E15" t="s">
        <v>118</v>
      </c>
      <c r="F15" s="1">
        <v>283758</v>
      </c>
      <c r="G15" t="s">
        <v>172</v>
      </c>
    </row>
    <row r="16" spans="1:7" x14ac:dyDescent="0.3">
      <c r="A16" t="s">
        <v>166</v>
      </c>
      <c r="B16" t="s">
        <v>102</v>
      </c>
      <c r="C16" t="s">
        <v>103</v>
      </c>
      <c r="D16">
        <v>13</v>
      </c>
      <c r="E16" t="s">
        <v>119</v>
      </c>
      <c r="F16" s="1">
        <v>236216</v>
      </c>
      <c r="G16" t="s">
        <v>182</v>
      </c>
    </row>
    <row r="17" spans="1:7" x14ac:dyDescent="0.3">
      <c r="A17" t="s">
        <v>166</v>
      </c>
      <c r="B17" t="s">
        <v>102</v>
      </c>
      <c r="C17" t="s">
        <v>103</v>
      </c>
      <c r="D17">
        <v>14</v>
      </c>
      <c r="E17" t="s">
        <v>120</v>
      </c>
      <c r="F17" s="1">
        <v>47542</v>
      </c>
      <c r="G17" t="s">
        <v>134</v>
      </c>
    </row>
    <row r="18" spans="1:7" x14ac:dyDescent="0.3">
      <c r="A18" t="s">
        <v>166</v>
      </c>
      <c r="B18" t="s">
        <v>102</v>
      </c>
      <c r="C18" t="s">
        <v>103</v>
      </c>
      <c r="D18">
        <v>15</v>
      </c>
      <c r="E18" t="s">
        <v>121</v>
      </c>
      <c r="F18" s="1">
        <v>16680</v>
      </c>
      <c r="G18" t="s">
        <v>74</v>
      </c>
    </row>
    <row r="19" spans="1:7" x14ac:dyDescent="0.3">
      <c r="A19" t="s">
        <v>166</v>
      </c>
      <c r="B19" t="s">
        <v>102</v>
      </c>
      <c r="C19" t="s">
        <v>103</v>
      </c>
      <c r="D19">
        <v>16</v>
      </c>
      <c r="E19" t="s">
        <v>122</v>
      </c>
      <c r="F19" s="1">
        <v>30862</v>
      </c>
      <c r="G19" t="s">
        <v>69</v>
      </c>
    </row>
    <row r="20" spans="1:7" x14ac:dyDescent="0.3">
      <c r="A20" t="s">
        <v>166</v>
      </c>
      <c r="B20" t="s">
        <v>102</v>
      </c>
      <c r="C20" t="s">
        <v>103</v>
      </c>
      <c r="D20">
        <v>17</v>
      </c>
      <c r="E20" t="s">
        <v>123</v>
      </c>
      <c r="F20" s="1">
        <v>359816</v>
      </c>
      <c r="G20" t="s">
        <v>183</v>
      </c>
    </row>
    <row r="21" spans="1:7" x14ac:dyDescent="0.3">
      <c r="A21" t="s">
        <v>166</v>
      </c>
      <c r="B21" t="s">
        <v>102</v>
      </c>
      <c r="C21" t="s">
        <v>103</v>
      </c>
      <c r="D21">
        <v>18</v>
      </c>
      <c r="E21" t="s">
        <v>169</v>
      </c>
      <c r="F21" s="1">
        <v>186437</v>
      </c>
      <c r="G21" t="s">
        <v>184</v>
      </c>
    </row>
    <row r="22" spans="1:7" x14ac:dyDescent="0.3">
      <c r="A22" t="s">
        <v>166</v>
      </c>
      <c r="B22" t="s">
        <v>102</v>
      </c>
      <c r="C22" t="s">
        <v>103</v>
      </c>
      <c r="D22">
        <v>19</v>
      </c>
      <c r="E22" t="s">
        <v>170</v>
      </c>
      <c r="F22" s="1">
        <v>173379</v>
      </c>
      <c r="G22" t="s">
        <v>185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5644-EB9C-4CDC-8D3F-6B53A6254A4E}">
  <dimension ref="A1:G14"/>
  <sheetViews>
    <sheetView workbookViewId="0">
      <selection activeCell="F14" activeCellId="1" sqref="F9 F14"/>
    </sheetView>
  </sheetViews>
  <sheetFormatPr defaultRowHeight="14.4" x14ac:dyDescent="0.3"/>
  <cols>
    <col min="5" max="5" width="47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186</v>
      </c>
      <c r="E2" t="s">
        <v>187</v>
      </c>
    </row>
    <row r="3" spans="1:7" x14ac:dyDescent="0.3">
      <c r="A3" t="s">
        <v>186</v>
      </c>
      <c r="E3" t="s">
        <v>117</v>
      </c>
    </row>
    <row r="4" spans="1:7" x14ac:dyDescent="0.3">
      <c r="A4" t="s">
        <v>186</v>
      </c>
      <c r="B4" t="s">
        <v>102</v>
      </c>
      <c r="C4" t="s">
        <v>103</v>
      </c>
      <c r="D4">
        <v>1</v>
      </c>
      <c r="E4" t="s">
        <v>10</v>
      </c>
      <c r="F4" s="1">
        <v>897476</v>
      </c>
      <c r="G4" t="s">
        <v>139</v>
      </c>
    </row>
    <row r="5" spans="1:7" x14ac:dyDescent="0.3">
      <c r="A5" t="s">
        <v>186</v>
      </c>
      <c r="B5" t="s">
        <v>102</v>
      </c>
      <c r="C5" t="s">
        <v>103</v>
      </c>
      <c r="D5">
        <v>2</v>
      </c>
      <c r="E5" t="s">
        <v>188</v>
      </c>
      <c r="F5" s="1">
        <v>210885</v>
      </c>
      <c r="G5" t="s">
        <v>94</v>
      </c>
    </row>
    <row r="6" spans="1:7" x14ac:dyDescent="0.3">
      <c r="A6" t="s">
        <v>186</v>
      </c>
      <c r="B6" t="s">
        <v>102</v>
      </c>
      <c r="C6" t="s">
        <v>103</v>
      </c>
      <c r="D6">
        <v>3</v>
      </c>
      <c r="E6" t="s">
        <v>189</v>
      </c>
      <c r="F6" s="1">
        <v>81110</v>
      </c>
      <c r="G6" t="s">
        <v>175</v>
      </c>
    </row>
    <row r="7" spans="1:7" x14ac:dyDescent="0.3">
      <c r="A7" t="s">
        <v>186</v>
      </c>
      <c r="B7" t="s">
        <v>102</v>
      </c>
      <c r="C7" t="s">
        <v>103</v>
      </c>
      <c r="D7">
        <v>4</v>
      </c>
      <c r="E7" t="s">
        <v>190</v>
      </c>
      <c r="F7" s="1">
        <v>129775</v>
      </c>
      <c r="G7" t="s">
        <v>196</v>
      </c>
    </row>
    <row r="8" spans="1:7" x14ac:dyDescent="0.3">
      <c r="A8" t="s">
        <v>186</v>
      </c>
      <c r="B8" t="s">
        <v>102</v>
      </c>
      <c r="C8" t="s">
        <v>103</v>
      </c>
      <c r="D8">
        <v>5</v>
      </c>
      <c r="E8" t="s">
        <v>191</v>
      </c>
      <c r="F8" s="1">
        <v>121385</v>
      </c>
      <c r="G8" t="s">
        <v>173</v>
      </c>
    </row>
    <row r="9" spans="1:7" x14ac:dyDescent="0.3">
      <c r="A9" t="s">
        <v>186</v>
      </c>
      <c r="B9" t="s">
        <v>102</v>
      </c>
      <c r="C9" t="s">
        <v>103</v>
      </c>
      <c r="D9">
        <v>6</v>
      </c>
      <c r="E9" t="s">
        <v>192</v>
      </c>
      <c r="F9" s="1">
        <v>8390</v>
      </c>
      <c r="G9" t="s">
        <v>58</v>
      </c>
    </row>
    <row r="10" spans="1:7" x14ac:dyDescent="0.3">
      <c r="A10" t="s">
        <v>186</v>
      </c>
      <c r="B10" t="s">
        <v>102</v>
      </c>
      <c r="C10" t="s">
        <v>103</v>
      </c>
      <c r="D10">
        <v>7</v>
      </c>
      <c r="E10" t="s">
        <v>193</v>
      </c>
      <c r="F10" s="1">
        <v>686591</v>
      </c>
      <c r="G10" t="s">
        <v>197</v>
      </c>
    </row>
    <row r="11" spans="1:7" x14ac:dyDescent="0.3">
      <c r="A11" t="s">
        <v>186</v>
      </c>
      <c r="B11" t="s">
        <v>102</v>
      </c>
      <c r="C11" t="s">
        <v>103</v>
      </c>
      <c r="D11">
        <v>8</v>
      </c>
      <c r="E11" t="s">
        <v>194</v>
      </c>
      <c r="F11" s="1">
        <v>180990</v>
      </c>
      <c r="G11" t="s">
        <v>198</v>
      </c>
    </row>
    <row r="12" spans="1:7" x14ac:dyDescent="0.3">
      <c r="A12" t="s">
        <v>186</v>
      </c>
      <c r="B12" t="s">
        <v>102</v>
      </c>
      <c r="C12" t="s">
        <v>103</v>
      </c>
      <c r="D12">
        <v>9</v>
      </c>
      <c r="E12" t="s">
        <v>190</v>
      </c>
      <c r="F12" s="1">
        <v>505601</v>
      </c>
      <c r="G12" t="s">
        <v>199</v>
      </c>
    </row>
    <row r="13" spans="1:7" x14ac:dyDescent="0.3">
      <c r="A13" t="s">
        <v>186</v>
      </c>
      <c r="B13" t="s">
        <v>102</v>
      </c>
      <c r="C13" t="s">
        <v>103</v>
      </c>
      <c r="D13">
        <v>10</v>
      </c>
      <c r="E13" t="s">
        <v>191</v>
      </c>
      <c r="F13" s="1">
        <v>414759</v>
      </c>
      <c r="G13" t="s">
        <v>200</v>
      </c>
    </row>
    <row r="14" spans="1:7" x14ac:dyDescent="0.3">
      <c r="A14" t="s">
        <v>186</v>
      </c>
      <c r="B14" t="s">
        <v>102</v>
      </c>
      <c r="C14" t="s">
        <v>103</v>
      </c>
      <c r="D14">
        <v>11</v>
      </c>
      <c r="E14" t="s">
        <v>192</v>
      </c>
      <c r="F14" s="1">
        <v>90842</v>
      </c>
      <c r="G14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EA6-894A-4B3C-B0AE-39AE50E514C0}">
  <dimension ref="A1:G13"/>
  <sheetViews>
    <sheetView workbookViewId="0">
      <selection activeCell="E31" sqref="E31"/>
    </sheetView>
  </sheetViews>
  <sheetFormatPr defaultRowHeight="14.4" x14ac:dyDescent="0.3"/>
  <cols>
    <col min="5" max="5" width="33.66406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 t="s">
        <v>250</v>
      </c>
      <c r="B2" s="3"/>
      <c r="C2" s="3"/>
      <c r="D2" s="3"/>
      <c r="E2" s="3" t="s">
        <v>251</v>
      </c>
      <c r="F2" s="3"/>
      <c r="G2" s="3"/>
    </row>
    <row r="3" spans="1:7" x14ac:dyDescent="0.3">
      <c r="A3" s="3" t="s">
        <v>250</v>
      </c>
      <c r="B3" s="3"/>
      <c r="C3" s="3"/>
      <c r="D3" s="3"/>
      <c r="E3" s="3" t="s">
        <v>117</v>
      </c>
      <c r="F3" s="3"/>
      <c r="G3" s="3"/>
    </row>
    <row r="4" spans="1:7" x14ac:dyDescent="0.3">
      <c r="A4" s="3" t="s">
        <v>250</v>
      </c>
      <c r="B4" s="3" t="s">
        <v>102</v>
      </c>
      <c r="C4" s="3" t="s">
        <v>103</v>
      </c>
      <c r="D4" s="3">
        <v>1</v>
      </c>
      <c r="E4" s="3" t="s">
        <v>10</v>
      </c>
      <c r="F4" s="4">
        <v>897476</v>
      </c>
      <c r="G4" s="3" t="s">
        <v>139</v>
      </c>
    </row>
    <row r="5" spans="1:7" x14ac:dyDescent="0.3">
      <c r="A5" s="3" t="s">
        <v>250</v>
      </c>
      <c r="B5" s="3" t="s">
        <v>102</v>
      </c>
      <c r="C5" s="3" t="s">
        <v>103</v>
      </c>
      <c r="D5" s="3">
        <v>2</v>
      </c>
      <c r="E5" s="3" t="s">
        <v>252</v>
      </c>
      <c r="F5" s="4">
        <v>69201</v>
      </c>
      <c r="G5" s="3" t="s">
        <v>133</v>
      </c>
    </row>
    <row r="6" spans="1:7" x14ac:dyDescent="0.3">
      <c r="A6" s="3" t="s">
        <v>250</v>
      </c>
      <c r="B6" s="3" t="s">
        <v>102</v>
      </c>
      <c r="C6" s="3" t="s">
        <v>103</v>
      </c>
      <c r="D6" s="3">
        <v>3</v>
      </c>
      <c r="E6" s="3" t="s">
        <v>253</v>
      </c>
      <c r="F6" s="4">
        <v>2840</v>
      </c>
      <c r="G6" s="3" t="s">
        <v>79</v>
      </c>
    </row>
    <row r="7" spans="1:7" x14ac:dyDescent="0.3">
      <c r="A7" s="3" t="s">
        <v>250</v>
      </c>
      <c r="B7" s="3" t="s">
        <v>102</v>
      </c>
      <c r="C7" s="3" t="s">
        <v>103</v>
      </c>
      <c r="D7" s="3">
        <v>4</v>
      </c>
      <c r="E7" s="3" t="s">
        <v>254</v>
      </c>
      <c r="F7" s="4">
        <v>33508</v>
      </c>
      <c r="G7" s="3" t="s">
        <v>131</v>
      </c>
    </row>
    <row r="8" spans="1:7" x14ac:dyDescent="0.3">
      <c r="A8" s="3" t="s">
        <v>250</v>
      </c>
      <c r="B8" s="3" t="s">
        <v>102</v>
      </c>
      <c r="C8" s="3" t="s">
        <v>103</v>
      </c>
      <c r="D8" s="3">
        <v>5</v>
      </c>
      <c r="E8" s="3" t="s">
        <v>255</v>
      </c>
      <c r="F8" s="4">
        <v>3121</v>
      </c>
      <c r="G8" s="3" t="s">
        <v>57</v>
      </c>
    </row>
    <row r="9" spans="1:7" x14ac:dyDescent="0.3">
      <c r="A9" s="3" t="s">
        <v>250</v>
      </c>
      <c r="B9" s="3" t="s">
        <v>102</v>
      </c>
      <c r="C9" s="3" t="s">
        <v>103</v>
      </c>
      <c r="D9" s="3">
        <v>6</v>
      </c>
      <c r="E9" s="3" t="s">
        <v>256</v>
      </c>
      <c r="F9" s="4">
        <v>29732</v>
      </c>
      <c r="G9" s="3" t="s">
        <v>160</v>
      </c>
    </row>
    <row r="10" spans="1:7" x14ac:dyDescent="0.3">
      <c r="A10" s="3" t="s">
        <v>250</v>
      </c>
      <c r="B10" s="3" t="s">
        <v>102</v>
      </c>
      <c r="C10" s="3" t="s">
        <v>103</v>
      </c>
      <c r="D10" s="3">
        <v>7</v>
      </c>
      <c r="E10" s="3" t="s">
        <v>257</v>
      </c>
      <c r="F10" s="4">
        <v>828275</v>
      </c>
      <c r="G10" s="3" t="s">
        <v>159</v>
      </c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3" t="s">
        <v>258</v>
      </c>
      <c r="B12" s="3"/>
      <c r="C12" s="3"/>
      <c r="D12" s="3"/>
      <c r="E12" s="3"/>
      <c r="F12" s="3"/>
      <c r="G12" s="3"/>
    </row>
    <row r="13" spans="1:7" x14ac:dyDescent="0.3">
      <c r="A13" s="3" t="s">
        <v>259</v>
      </c>
      <c r="B13" s="3"/>
      <c r="C13" s="3"/>
      <c r="D13" s="3"/>
      <c r="E13" s="3"/>
      <c r="F13" s="3"/>
      <c r="G1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061F-F624-4814-AC93-4470A2D1514C}">
  <dimension ref="A1:G18"/>
  <sheetViews>
    <sheetView workbookViewId="0">
      <selection activeCell="E2" sqref="E2"/>
    </sheetView>
  </sheetViews>
  <sheetFormatPr defaultRowHeight="14.4" x14ac:dyDescent="0.3"/>
  <cols>
    <col min="5" max="5" width="27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202</v>
      </c>
      <c r="E2" t="s">
        <v>203</v>
      </c>
    </row>
    <row r="3" spans="1:7" x14ac:dyDescent="0.3">
      <c r="A3" t="s">
        <v>202</v>
      </c>
      <c r="E3" t="s">
        <v>204</v>
      </c>
    </row>
    <row r="4" spans="1:7" x14ac:dyDescent="0.3">
      <c r="A4" t="s">
        <v>202</v>
      </c>
      <c r="B4" t="s">
        <v>102</v>
      </c>
      <c r="C4" t="s">
        <v>103</v>
      </c>
      <c r="D4">
        <v>1</v>
      </c>
      <c r="E4" t="s">
        <v>10</v>
      </c>
      <c r="F4" s="1">
        <v>361332</v>
      </c>
      <c r="G4" t="s">
        <v>144</v>
      </c>
    </row>
    <row r="5" spans="1:7" x14ac:dyDescent="0.3">
      <c r="A5" t="s">
        <v>202</v>
      </c>
      <c r="B5" t="s">
        <v>102</v>
      </c>
      <c r="C5" t="s">
        <v>103</v>
      </c>
      <c r="D5">
        <v>2</v>
      </c>
      <c r="E5" t="s">
        <v>205</v>
      </c>
      <c r="F5" s="1">
        <v>187081</v>
      </c>
      <c r="G5" t="s">
        <v>212</v>
      </c>
    </row>
    <row r="6" spans="1:7" x14ac:dyDescent="0.3">
      <c r="A6" t="s">
        <v>202</v>
      </c>
      <c r="B6" t="s">
        <v>102</v>
      </c>
      <c r="C6" t="s">
        <v>103</v>
      </c>
      <c r="D6">
        <v>3</v>
      </c>
      <c r="E6" t="s">
        <v>206</v>
      </c>
      <c r="F6" s="1">
        <v>130577</v>
      </c>
      <c r="G6" t="s">
        <v>213</v>
      </c>
    </row>
    <row r="7" spans="1:7" x14ac:dyDescent="0.3">
      <c r="A7" t="s">
        <v>202</v>
      </c>
      <c r="B7" t="s">
        <v>102</v>
      </c>
      <c r="C7" t="s">
        <v>103</v>
      </c>
      <c r="D7">
        <v>4</v>
      </c>
      <c r="E7" t="s">
        <v>207</v>
      </c>
      <c r="F7" s="1">
        <v>104950</v>
      </c>
      <c r="G7" t="s">
        <v>174</v>
      </c>
    </row>
    <row r="8" spans="1:7" x14ac:dyDescent="0.3">
      <c r="A8" t="s">
        <v>202</v>
      </c>
      <c r="B8" t="s">
        <v>102</v>
      </c>
      <c r="C8" t="s">
        <v>103</v>
      </c>
      <c r="D8">
        <v>5</v>
      </c>
      <c r="E8" t="s">
        <v>208</v>
      </c>
      <c r="F8" s="1">
        <v>25627</v>
      </c>
      <c r="G8" t="s">
        <v>99</v>
      </c>
    </row>
    <row r="9" spans="1:7" x14ac:dyDescent="0.3">
      <c r="A9" t="s">
        <v>202</v>
      </c>
      <c r="B9" t="s">
        <v>102</v>
      </c>
      <c r="C9" t="s">
        <v>103</v>
      </c>
      <c r="D9">
        <v>6</v>
      </c>
      <c r="E9" t="s">
        <v>209</v>
      </c>
      <c r="F9" s="1">
        <v>56504</v>
      </c>
      <c r="G9" t="s">
        <v>211</v>
      </c>
    </row>
    <row r="10" spans="1:7" x14ac:dyDescent="0.3">
      <c r="A10" t="s">
        <v>202</v>
      </c>
      <c r="B10" t="s">
        <v>102</v>
      </c>
      <c r="C10" t="s">
        <v>103</v>
      </c>
      <c r="D10">
        <v>7</v>
      </c>
      <c r="E10" t="s">
        <v>207</v>
      </c>
      <c r="F10" s="1">
        <v>53145</v>
      </c>
      <c r="G10" t="s">
        <v>214</v>
      </c>
    </row>
    <row r="11" spans="1:7" x14ac:dyDescent="0.3">
      <c r="A11" t="s">
        <v>202</v>
      </c>
      <c r="B11" t="s">
        <v>102</v>
      </c>
      <c r="C11" t="s">
        <v>103</v>
      </c>
      <c r="D11">
        <v>8</v>
      </c>
      <c r="E11" t="s">
        <v>208</v>
      </c>
      <c r="F11" s="1">
        <v>3359</v>
      </c>
      <c r="G11" t="s">
        <v>44</v>
      </c>
    </row>
    <row r="12" spans="1:7" x14ac:dyDescent="0.3">
      <c r="A12" t="s">
        <v>202</v>
      </c>
      <c r="B12" t="s">
        <v>102</v>
      </c>
      <c r="C12" t="s">
        <v>103</v>
      </c>
      <c r="D12">
        <v>9</v>
      </c>
      <c r="E12" t="s">
        <v>210</v>
      </c>
      <c r="F12" s="1">
        <v>174251</v>
      </c>
      <c r="G12" t="s">
        <v>215</v>
      </c>
    </row>
    <row r="13" spans="1:7" x14ac:dyDescent="0.3">
      <c r="A13" t="s">
        <v>202</v>
      </c>
      <c r="B13" t="s">
        <v>102</v>
      </c>
      <c r="C13" t="s">
        <v>103</v>
      </c>
      <c r="D13">
        <v>10</v>
      </c>
      <c r="E13" t="s">
        <v>206</v>
      </c>
      <c r="F13" s="1">
        <v>131523</v>
      </c>
      <c r="G13" t="s">
        <v>216</v>
      </c>
    </row>
    <row r="14" spans="1:7" x14ac:dyDescent="0.3">
      <c r="A14" t="s">
        <v>202</v>
      </c>
      <c r="B14" t="s">
        <v>102</v>
      </c>
      <c r="C14" t="s">
        <v>103</v>
      </c>
      <c r="D14">
        <v>11</v>
      </c>
      <c r="E14" t="s">
        <v>207</v>
      </c>
      <c r="F14" s="1">
        <v>76040</v>
      </c>
      <c r="G14" t="s">
        <v>217</v>
      </c>
    </row>
    <row r="15" spans="1:7" x14ac:dyDescent="0.3">
      <c r="A15" t="s">
        <v>202</v>
      </c>
      <c r="B15" t="s">
        <v>102</v>
      </c>
      <c r="C15" t="s">
        <v>103</v>
      </c>
      <c r="D15">
        <v>12</v>
      </c>
      <c r="E15" t="s">
        <v>208</v>
      </c>
      <c r="F15" s="1">
        <v>55483</v>
      </c>
      <c r="G15" t="s">
        <v>138</v>
      </c>
    </row>
    <row r="16" spans="1:7" x14ac:dyDescent="0.3">
      <c r="A16" t="s">
        <v>202</v>
      </c>
      <c r="B16" t="s">
        <v>102</v>
      </c>
      <c r="C16" t="s">
        <v>103</v>
      </c>
      <c r="D16">
        <v>13</v>
      </c>
      <c r="E16" t="s">
        <v>209</v>
      </c>
      <c r="F16" s="1">
        <v>42728</v>
      </c>
      <c r="G16" t="s">
        <v>83</v>
      </c>
    </row>
    <row r="17" spans="1:7" x14ac:dyDescent="0.3">
      <c r="A17" t="s">
        <v>202</v>
      </c>
      <c r="B17" t="s">
        <v>102</v>
      </c>
      <c r="C17" t="s">
        <v>103</v>
      </c>
      <c r="D17">
        <v>14</v>
      </c>
      <c r="E17" t="s">
        <v>207</v>
      </c>
      <c r="F17" s="1">
        <v>38841</v>
      </c>
      <c r="G17" t="s">
        <v>176</v>
      </c>
    </row>
    <row r="18" spans="1:7" x14ac:dyDescent="0.3">
      <c r="A18" t="s">
        <v>202</v>
      </c>
      <c r="B18" t="s">
        <v>102</v>
      </c>
      <c r="C18" t="s">
        <v>103</v>
      </c>
      <c r="D18">
        <v>15</v>
      </c>
      <c r="E18" t="s">
        <v>208</v>
      </c>
      <c r="F18" s="1">
        <v>3887</v>
      </c>
      <c r="G18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12BD-FB11-429A-B6A0-68D81F5FE13A}">
  <dimension ref="A1:G17"/>
  <sheetViews>
    <sheetView workbookViewId="0">
      <selection sqref="A1:G17"/>
    </sheetView>
  </sheetViews>
  <sheetFormatPr defaultRowHeight="14.4" x14ac:dyDescent="0.3"/>
  <cols>
    <col min="5" max="5" width="35.441406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 t="s">
        <v>218</v>
      </c>
      <c r="B2" s="3"/>
      <c r="C2" s="3"/>
      <c r="D2" s="3"/>
      <c r="E2" s="3" t="s">
        <v>219</v>
      </c>
      <c r="F2" s="3"/>
      <c r="G2" s="3"/>
    </row>
    <row r="3" spans="1:7" x14ac:dyDescent="0.3">
      <c r="A3" s="3" t="s">
        <v>218</v>
      </c>
      <c r="B3" s="3"/>
      <c r="C3" s="3"/>
      <c r="D3" s="3"/>
      <c r="E3" s="3" t="s">
        <v>220</v>
      </c>
      <c r="F3" s="3"/>
      <c r="G3" s="3"/>
    </row>
    <row r="4" spans="1:7" x14ac:dyDescent="0.3">
      <c r="A4" s="3" t="s">
        <v>218</v>
      </c>
      <c r="B4" s="3" t="s">
        <v>102</v>
      </c>
      <c r="C4" s="3" t="s">
        <v>103</v>
      </c>
      <c r="D4" s="3">
        <v>1</v>
      </c>
      <c r="E4" s="3" t="s">
        <v>10</v>
      </c>
      <c r="F4" s="4">
        <v>55466</v>
      </c>
      <c r="G4" s="3" t="s">
        <v>228</v>
      </c>
    </row>
    <row r="5" spans="1:7" x14ac:dyDescent="0.3">
      <c r="A5" s="3" t="s">
        <v>218</v>
      </c>
      <c r="B5" s="3" t="s">
        <v>102</v>
      </c>
      <c r="C5" s="3" t="s">
        <v>103</v>
      </c>
      <c r="D5" s="3">
        <v>2</v>
      </c>
      <c r="E5" s="3" t="s">
        <v>221</v>
      </c>
      <c r="F5" s="4">
        <v>29559</v>
      </c>
      <c r="G5" s="3" t="s">
        <v>195</v>
      </c>
    </row>
    <row r="6" spans="1:7" x14ac:dyDescent="0.3">
      <c r="A6" s="3" t="s">
        <v>218</v>
      </c>
      <c r="B6" s="3" t="s">
        <v>102</v>
      </c>
      <c r="C6" s="3" t="s">
        <v>103</v>
      </c>
      <c r="D6" s="3">
        <v>3</v>
      </c>
      <c r="E6" s="3" t="s">
        <v>222</v>
      </c>
      <c r="F6" s="4">
        <v>16656</v>
      </c>
      <c r="G6" s="3" t="s">
        <v>129</v>
      </c>
    </row>
    <row r="7" spans="1:7" x14ac:dyDescent="0.3">
      <c r="A7" s="3" t="s">
        <v>218</v>
      </c>
      <c r="B7" s="3" t="s">
        <v>102</v>
      </c>
      <c r="C7" s="3" t="s">
        <v>103</v>
      </c>
      <c r="D7" s="3">
        <v>4</v>
      </c>
      <c r="E7" s="3" t="s">
        <v>223</v>
      </c>
      <c r="F7" s="4">
        <v>6722</v>
      </c>
      <c r="G7" s="3" t="s">
        <v>73</v>
      </c>
    </row>
    <row r="8" spans="1:7" x14ac:dyDescent="0.3">
      <c r="A8" s="3" t="s">
        <v>218</v>
      </c>
      <c r="B8" s="3" t="s">
        <v>102</v>
      </c>
      <c r="C8" s="3" t="s">
        <v>103</v>
      </c>
      <c r="D8" s="3">
        <v>5</v>
      </c>
      <c r="E8" s="3" t="s">
        <v>224</v>
      </c>
      <c r="F8" s="4">
        <v>6181</v>
      </c>
      <c r="G8" s="3" t="s">
        <v>90</v>
      </c>
    </row>
    <row r="9" spans="1:7" x14ac:dyDescent="0.3">
      <c r="A9" s="3" t="s">
        <v>218</v>
      </c>
      <c r="B9" s="3" t="s">
        <v>102</v>
      </c>
      <c r="C9" s="3" t="s">
        <v>103</v>
      </c>
      <c r="D9" s="3">
        <v>6</v>
      </c>
      <c r="E9" s="3" t="s">
        <v>225</v>
      </c>
      <c r="F9" s="4">
        <v>21073</v>
      </c>
      <c r="G9" s="3" t="s">
        <v>229</v>
      </c>
    </row>
    <row r="10" spans="1:7" x14ac:dyDescent="0.3">
      <c r="A10" s="3" t="s">
        <v>218</v>
      </c>
      <c r="B10" s="3" t="s">
        <v>102</v>
      </c>
      <c r="C10" s="3" t="s">
        <v>103</v>
      </c>
      <c r="D10" s="3">
        <v>7</v>
      </c>
      <c r="E10" s="3" t="s">
        <v>226</v>
      </c>
      <c r="F10" s="4">
        <v>8710</v>
      </c>
      <c r="G10" s="3" t="s">
        <v>56</v>
      </c>
    </row>
    <row r="11" spans="1:7" x14ac:dyDescent="0.3">
      <c r="A11" s="3" t="s">
        <v>218</v>
      </c>
      <c r="B11" s="3" t="s">
        <v>102</v>
      </c>
      <c r="C11" s="3" t="s">
        <v>103</v>
      </c>
      <c r="D11" s="3">
        <v>8</v>
      </c>
      <c r="E11" s="3" t="s">
        <v>224</v>
      </c>
      <c r="F11" s="4">
        <v>12363</v>
      </c>
      <c r="G11" s="3" t="s">
        <v>137</v>
      </c>
    </row>
    <row r="12" spans="1:7" x14ac:dyDescent="0.3">
      <c r="A12" s="3" t="s">
        <v>218</v>
      </c>
      <c r="B12" s="3" t="s">
        <v>102</v>
      </c>
      <c r="C12" s="3" t="s">
        <v>103</v>
      </c>
      <c r="D12" s="3">
        <v>9</v>
      </c>
      <c r="E12" s="3" t="s">
        <v>227</v>
      </c>
      <c r="F12" s="4">
        <v>4834</v>
      </c>
      <c r="G12" s="3" t="s">
        <v>76</v>
      </c>
    </row>
    <row r="13" spans="1:7" x14ac:dyDescent="0.3">
      <c r="A13" s="3" t="s">
        <v>218</v>
      </c>
      <c r="B13" s="3" t="s">
        <v>102</v>
      </c>
      <c r="C13" s="3" t="s">
        <v>103</v>
      </c>
      <c r="D13" s="3">
        <v>10</v>
      </c>
      <c r="E13" s="3" t="s">
        <v>226</v>
      </c>
      <c r="F13" s="4">
        <v>2240</v>
      </c>
      <c r="G13" s="3" t="s">
        <v>77</v>
      </c>
    </row>
    <row r="14" spans="1:7" x14ac:dyDescent="0.3">
      <c r="A14" s="3" t="s">
        <v>218</v>
      </c>
      <c r="B14" s="3" t="s">
        <v>102</v>
      </c>
      <c r="C14" s="3" t="s">
        <v>103</v>
      </c>
      <c r="D14" s="3">
        <v>11</v>
      </c>
      <c r="E14" s="3" t="s">
        <v>224</v>
      </c>
      <c r="F14" s="4">
        <v>2594</v>
      </c>
      <c r="G14" s="3" t="s">
        <v>75</v>
      </c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3" t="s">
        <v>260</v>
      </c>
      <c r="B16" s="3"/>
      <c r="C16" s="3"/>
      <c r="D16" s="3"/>
      <c r="E16" s="3"/>
      <c r="F16" s="3"/>
      <c r="G16" s="3"/>
    </row>
    <row r="17" spans="1:7" x14ac:dyDescent="0.3">
      <c r="A17" s="3" t="s">
        <v>261</v>
      </c>
      <c r="B17" s="3"/>
      <c r="C17" s="3"/>
      <c r="D17" s="3"/>
      <c r="E17" s="3"/>
      <c r="F17" s="3"/>
      <c r="G1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2362-189F-4702-A4AD-943A68E225DB}">
  <dimension ref="A1:G19"/>
  <sheetViews>
    <sheetView workbookViewId="0">
      <selection activeCell="F11" sqref="F11"/>
    </sheetView>
  </sheetViews>
  <sheetFormatPr defaultRowHeight="14.4" x14ac:dyDescent="0.3"/>
  <cols>
    <col min="5" max="5" width="26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230</v>
      </c>
      <c r="E2" t="s">
        <v>231</v>
      </c>
    </row>
    <row r="3" spans="1:7" x14ac:dyDescent="0.3">
      <c r="A3" t="s">
        <v>230</v>
      </c>
      <c r="E3" t="s">
        <v>117</v>
      </c>
    </row>
    <row r="4" spans="1:7" x14ac:dyDescent="0.3">
      <c r="A4" t="s">
        <v>230</v>
      </c>
      <c r="B4" t="s">
        <v>102</v>
      </c>
      <c r="C4" t="s">
        <v>103</v>
      </c>
      <c r="D4">
        <v>1</v>
      </c>
      <c r="E4" t="s">
        <v>10</v>
      </c>
      <c r="F4" s="1">
        <v>897476</v>
      </c>
      <c r="G4" t="s">
        <v>139</v>
      </c>
    </row>
    <row r="5" spans="1:7" x14ac:dyDescent="0.3">
      <c r="A5" t="s">
        <v>230</v>
      </c>
      <c r="B5" t="s">
        <v>102</v>
      </c>
      <c r="C5" t="s">
        <v>103</v>
      </c>
      <c r="D5">
        <v>2</v>
      </c>
      <c r="E5" t="s">
        <v>118</v>
      </c>
      <c r="F5" s="1">
        <v>536144</v>
      </c>
      <c r="G5" t="s">
        <v>140</v>
      </c>
    </row>
    <row r="6" spans="1:7" x14ac:dyDescent="0.3">
      <c r="A6" t="s">
        <v>230</v>
      </c>
      <c r="B6" t="s">
        <v>102</v>
      </c>
      <c r="C6" t="s">
        <v>103</v>
      </c>
      <c r="D6">
        <v>3</v>
      </c>
      <c r="E6" t="s">
        <v>232</v>
      </c>
      <c r="F6" s="1">
        <v>230278</v>
      </c>
      <c r="G6" t="s">
        <v>238</v>
      </c>
    </row>
    <row r="7" spans="1:7" x14ac:dyDescent="0.3">
      <c r="A7" t="s">
        <v>230</v>
      </c>
      <c r="B7" t="s">
        <v>102</v>
      </c>
      <c r="C7" t="s">
        <v>103</v>
      </c>
      <c r="D7">
        <v>4</v>
      </c>
      <c r="E7" t="s">
        <v>233</v>
      </c>
      <c r="F7" s="1">
        <v>126799</v>
      </c>
      <c r="G7" t="s">
        <v>128</v>
      </c>
    </row>
    <row r="8" spans="1:7" x14ac:dyDescent="0.3">
      <c r="A8" t="s">
        <v>230</v>
      </c>
      <c r="B8" t="s">
        <v>102</v>
      </c>
      <c r="C8" t="s">
        <v>103</v>
      </c>
      <c r="D8">
        <v>5</v>
      </c>
      <c r="E8" t="s">
        <v>234</v>
      </c>
      <c r="F8" s="1">
        <v>113223</v>
      </c>
      <c r="G8" t="s">
        <v>239</v>
      </c>
    </row>
    <row r="9" spans="1:7" x14ac:dyDescent="0.3">
      <c r="A9" t="s">
        <v>230</v>
      </c>
      <c r="B9" t="s">
        <v>102</v>
      </c>
      <c r="C9" t="s">
        <v>103</v>
      </c>
      <c r="D9">
        <v>6</v>
      </c>
      <c r="E9" t="s">
        <v>235</v>
      </c>
      <c r="F9" s="1">
        <v>39374</v>
      </c>
      <c r="G9" t="s">
        <v>84</v>
      </c>
    </row>
    <row r="10" spans="1:7" x14ac:dyDescent="0.3">
      <c r="A10" t="s">
        <v>230</v>
      </c>
      <c r="B10" t="s">
        <v>102</v>
      </c>
      <c r="C10" t="s">
        <v>103</v>
      </c>
      <c r="D10">
        <v>7</v>
      </c>
      <c r="E10" t="s">
        <v>236</v>
      </c>
      <c r="F10" s="1">
        <v>15408</v>
      </c>
      <c r="G10" t="s">
        <v>177</v>
      </c>
    </row>
    <row r="11" spans="1:7" x14ac:dyDescent="0.3">
      <c r="A11" t="s">
        <v>230</v>
      </c>
      <c r="B11" t="s">
        <v>102</v>
      </c>
      <c r="C11" t="s">
        <v>103</v>
      </c>
      <c r="D11">
        <v>8</v>
      </c>
      <c r="E11" t="s">
        <v>237</v>
      </c>
      <c r="F11" s="1">
        <v>11062</v>
      </c>
      <c r="G11" t="s">
        <v>96</v>
      </c>
    </row>
    <row r="12" spans="1:7" x14ac:dyDescent="0.3">
      <c r="A12" t="s">
        <v>230</v>
      </c>
      <c r="B12" t="s">
        <v>102</v>
      </c>
      <c r="C12" t="s">
        <v>103</v>
      </c>
      <c r="D12">
        <v>9</v>
      </c>
      <c r="E12" t="s">
        <v>123</v>
      </c>
      <c r="F12" s="1">
        <v>361332</v>
      </c>
      <c r="G12" t="s">
        <v>144</v>
      </c>
    </row>
    <row r="13" spans="1:7" x14ac:dyDescent="0.3">
      <c r="A13" t="s">
        <v>230</v>
      </c>
      <c r="B13" t="s">
        <v>102</v>
      </c>
      <c r="C13" t="s">
        <v>103</v>
      </c>
      <c r="D13">
        <v>10</v>
      </c>
      <c r="E13" t="s">
        <v>189</v>
      </c>
      <c r="F13" s="1">
        <v>262100</v>
      </c>
      <c r="G13" t="s">
        <v>145</v>
      </c>
    </row>
    <row r="14" spans="1:7" x14ac:dyDescent="0.3">
      <c r="A14" t="s">
        <v>230</v>
      </c>
      <c r="B14" t="s">
        <v>102</v>
      </c>
      <c r="C14" t="s">
        <v>103</v>
      </c>
      <c r="D14">
        <v>11</v>
      </c>
      <c r="E14" t="s">
        <v>232</v>
      </c>
      <c r="F14" s="1">
        <v>78195</v>
      </c>
      <c r="G14" t="s">
        <v>147</v>
      </c>
    </row>
    <row r="15" spans="1:7" x14ac:dyDescent="0.3">
      <c r="A15" t="s">
        <v>230</v>
      </c>
      <c r="B15" t="s">
        <v>102</v>
      </c>
      <c r="C15" t="s">
        <v>103</v>
      </c>
      <c r="D15">
        <v>12</v>
      </c>
      <c r="E15" t="s">
        <v>233</v>
      </c>
      <c r="F15" s="1">
        <v>12947</v>
      </c>
      <c r="G15" t="s">
        <v>127</v>
      </c>
    </row>
    <row r="16" spans="1:7" x14ac:dyDescent="0.3">
      <c r="A16" t="s">
        <v>230</v>
      </c>
      <c r="B16" t="s">
        <v>102</v>
      </c>
      <c r="C16" t="s">
        <v>103</v>
      </c>
      <c r="D16">
        <v>13</v>
      </c>
      <c r="E16" t="s">
        <v>234</v>
      </c>
      <c r="F16" s="1">
        <v>4515</v>
      </c>
      <c r="G16" t="s">
        <v>67</v>
      </c>
    </row>
    <row r="17" spans="1:7" x14ac:dyDescent="0.3">
      <c r="A17" t="s">
        <v>230</v>
      </c>
      <c r="B17" t="s">
        <v>102</v>
      </c>
      <c r="C17" t="s">
        <v>103</v>
      </c>
      <c r="D17">
        <v>14</v>
      </c>
      <c r="E17" t="s">
        <v>235</v>
      </c>
      <c r="F17" s="1">
        <v>2136</v>
      </c>
      <c r="G17" t="s">
        <v>71</v>
      </c>
    </row>
    <row r="18" spans="1:7" x14ac:dyDescent="0.3">
      <c r="A18" t="s">
        <v>230</v>
      </c>
      <c r="B18" t="s">
        <v>102</v>
      </c>
      <c r="C18" t="s">
        <v>103</v>
      </c>
      <c r="D18">
        <v>15</v>
      </c>
      <c r="E18" t="s">
        <v>236</v>
      </c>
      <c r="F18">
        <v>895</v>
      </c>
      <c r="G18" t="s">
        <v>59</v>
      </c>
    </row>
    <row r="19" spans="1:7" x14ac:dyDescent="0.3">
      <c r="A19" t="s">
        <v>230</v>
      </c>
      <c r="B19" t="s">
        <v>102</v>
      </c>
      <c r="C19" t="s">
        <v>103</v>
      </c>
      <c r="D19">
        <v>16</v>
      </c>
      <c r="E19" t="s">
        <v>237</v>
      </c>
      <c r="F19">
        <v>544</v>
      </c>
      <c r="G19" t="s">
        <v>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F9A5-0198-43CF-83CF-D41228D9C92D}">
  <dimension ref="A1:G176"/>
  <sheetViews>
    <sheetView topLeftCell="A150" workbookViewId="0">
      <selection activeCell="J173" sqref="J173"/>
    </sheetView>
  </sheetViews>
  <sheetFormatPr defaultRowHeight="14.4" x14ac:dyDescent="0.3"/>
  <cols>
    <col min="5" max="5" width="18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282</v>
      </c>
      <c r="E2" t="s">
        <v>283</v>
      </c>
    </row>
    <row r="3" spans="1:7" x14ac:dyDescent="0.3">
      <c r="A3" t="s">
        <v>282</v>
      </c>
      <c r="E3" t="s">
        <v>284</v>
      </c>
    </row>
    <row r="4" spans="1:7" x14ac:dyDescent="0.3">
      <c r="A4" t="s">
        <v>282</v>
      </c>
      <c r="B4" t="s">
        <v>102</v>
      </c>
      <c r="C4" t="s">
        <v>103</v>
      </c>
      <c r="D4">
        <v>1</v>
      </c>
      <c r="E4" t="s">
        <v>10</v>
      </c>
      <c r="F4" s="1">
        <v>1826241</v>
      </c>
      <c r="G4" t="s">
        <v>400</v>
      </c>
    </row>
    <row r="5" spans="1:7" x14ac:dyDescent="0.3">
      <c r="A5" t="s">
        <v>282</v>
      </c>
      <c r="B5" t="s">
        <v>102</v>
      </c>
      <c r="C5" t="s">
        <v>103</v>
      </c>
      <c r="D5">
        <v>2</v>
      </c>
      <c r="E5" t="s">
        <v>12</v>
      </c>
      <c r="F5" s="1">
        <v>913036</v>
      </c>
      <c r="G5" t="s">
        <v>367</v>
      </c>
    </row>
    <row r="6" spans="1:7" x14ac:dyDescent="0.3">
      <c r="A6" t="s">
        <v>282</v>
      </c>
      <c r="B6" t="s">
        <v>102</v>
      </c>
      <c r="C6" t="s">
        <v>103</v>
      </c>
      <c r="D6">
        <v>3</v>
      </c>
      <c r="E6" t="s">
        <v>285</v>
      </c>
      <c r="F6" s="1">
        <v>46673</v>
      </c>
      <c r="G6" t="s">
        <v>366</v>
      </c>
    </row>
    <row r="7" spans="1:7" x14ac:dyDescent="0.3">
      <c r="A7" t="s">
        <v>282</v>
      </c>
      <c r="B7" t="s">
        <v>102</v>
      </c>
      <c r="C7" t="s">
        <v>103</v>
      </c>
      <c r="D7">
        <v>4</v>
      </c>
      <c r="E7" t="s">
        <v>286</v>
      </c>
      <c r="F7" s="1">
        <v>17033</v>
      </c>
      <c r="G7" t="s">
        <v>389</v>
      </c>
    </row>
    <row r="8" spans="1:7" x14ac:dyDescent="0.3">
      <c r="A8" t="s">
        <v>282</v>
      </c>
      <c r="B8" t="s">
        <v>102</v>
      </c>
      <c r="C8" t="s">
        <v>103</v>
      </c>
      <c r="D8">
        <v>5</v>
      </c>
      <c r="E8" t="s">
        <v>287</v>
      </c>
      <c r="F8">
        <v>2</v>
      </c>
      <c r="G8" t="s">
        <v>392</v>
      </c>
    </row>
    <row r="9" spans="1:7" x14ac:dyDescent="0.3">
      <c r="A9" t="s">
        <v>282</v>
      </c>
      <c r="B9" t="s">
        <v>102</v>
      </c>
      <c r="C9" t="s">
        <v>103</v>
      </c>
      <c r="D9">
        <v>6</v>
      </c>
      <c r="E9" t="s">
        <v>288</v>
      </c>
      <c r="F9" s="1">
        <v>17031</v>
      </c>
      <c r="G9" t="s">
        <v>389</v>
      </c>
    </row>
    <row r="10" spans="1:7" x14ac:dyDescent="0.3">
      <c r="A10" t="s">
        <v>282</v>
      </c>
      <c r="B10" t="s">
        <v>102</v>
      </c>
      <c r="C10" t="s">
        <v>103</v>
      </c>
      <c r="D10">
        <v>7</v>
      </c>
      <c r="E10" t="s">
        <v>289</v>
      </c>
      <c r="F10" s="1">
        <v>13672</v>
      </c>
      <c r="G10" t="s">
        <v>73</v>
      </c>
    </row>
    <row r="11" spans="1:7" x14ac:dyDescent="0.3">
      <c r="A11" t="s">
        <v>282</v>
      </c>
      <c r="B11" t="s">
        <v>102</v>
      </c>
      <c r="C11" t="s">
        <v>103</v>
      </c>
      <c r="D11">
        <v>8</v>
      </c>
      <c r="E11" t="s">
        <v>290</v>
      </c>
      <c r="F11" s="1">
        <v>3359</v>
      </c>
      <c r="G11" t="s">
        <v>323</v>
      </c>
    </row>
    <row r="12" spans="1:7" x14ac:dyDescent="0.3">
      <c r="A12" t="s">
        <v>282</v>
      </c>
      <c r="B12" t="s">
        <v>102</v>
      </c>
      <c r="C12" t="s">
        <v>103</v>
      </c>
      <c r="D12">
        <v>9</v>
      </c>
      <c r="E12" t="s">
        <v>291</v>
      </c>
      <c r="F12" s="1">
        <v>29640</v>
      </c>
      <c r="G12" t="s">
        <v>377</v>
      </c>
    </row>
    <row r="13" spans="1:7" x14ac:dyDescent="0.3">
      <c r="A13" t="s">
        <v>282</v>
      </c>
      <c r="B13" t="s">
        <v>102</v>
      </c>
      <c r="C13" t="s">
        <v>103</v>
      </c>
      <c r="D13">
        <v>10</v>
      </c>
      <c r="E13" t="s">
        <v>292</v>
      </c>
      <c r="F13" s="1">
        <v>24654</v>
      </c>
      <c r="G13" t="s">
        <v>421</v>
      </c>
    </row>
    <row r="14" spans="1:7" x14ac:dyDescent="0.3">
      <c r="A14" t="s">
        <v>282</v>
      </c>
      <c r="B14" t="s">
        <v>102</v>
      </c>
      <c r="C14" t="s">
        <v>103</v>
      </c>
      <c r="D14">
        <v>11</v>
      </c>
      <c r="E14" t="s">
        <v>286</v>
      </c>
      <c r="F14" s="1">
        <v>14242</v>
      </c>
      <c r="G14" t="s">
        <v>393</v>
      </c>
    </row>
    <row r="15" spans="1:7" x14ac:dyDescent="0.3">
      <c r="A15" t="s">
        <v>282</v>
      </c>
      <c r="B15" t="s">
        <v>102</v>
      </c>
      <c r="C15" t="s">
        <v>103</v>
      </c>
      <c r="D15">
        <v>12</v>
      </c>
      <c r="E15" t="s">
        <v>287</v>
      </c>
      <c r="F15">
        <v>140</v>
      </c>
      <c r="G15" t="s">
        <v>38</v>
      </c>
    </row>
    <row r="16" spans="1:7" x14ac:dyDescent="0.3">
      <c r="A16" t="s">
        <v>282</v>
      </c>
      <c r="B16" t="s">
        <v>102</v>
      </c>
      <c r="C16" t="s">
        <v>103</v>
      </c>
      <c r="D16">
        <v>13</v>
      </c>
      <c r="E16" t="s">
        <v>288</v>
      </c>
      <c r="F16" s="1">
        <v>14102</v>
      </c>
      <c r="G16" t="s">
        <v>361</v>
      </c>
    </row>
    <row r="17" spans="1:7" x14ac:dyDescent="0.3">
      <c r="A17" t="s">
        <v>282</v>
      </c>
      <c r="B17" t="s">
        <v>102</v>
      </c>
      <c r="C17" t="s">
        <v>103</v>
      </c>
      <c r="D17">
        <v>14</v>
      </c>
      <c r="E17" t="s">
        <v>289</v>
      </c>
      <c r="F17" s="1">
        <v>12147</v>
      </c>
      <c r="G17" t="s">
        <v>384</v>
      </c>
    </row>
    <row r="18" spans="1:7" x14ac:dyDescent="0.3">
      <c r="A18" t="s">
        <v>282</v>
      </c>
      <c r="B18" t="s">
        <v>102</v>
      </c>
      <c r="C18" t="s">
        <v>103</v>
      </c>
      <c r="D18">
        <v>15</v>
      </c>
      <c r="E18" t="s">
        <v>290</v>
      </c>
      <c r="F18" s="1">
        <v>1955</v>
      </c>
      <c r="G18" t="s">
        <v>355</v>
      </c>
    </row>
    <row r="19" spans="1:7" x14ac:dyDescent="0.3">
      <c r="A19" t="s">
        <v>282</v>
      </c>
      <c r="B19" t="s">
        <v>102</v>
      </c>
      <c r="C19" t="s">
        <v>103</v>
      </c>
      <c r="D19">
        <v>16</v>
      </c>
      <c r="E19" t="s">
        <v>291</v>
      </c>
      <c r="F19" s="1">
        <v>10412</v>
      </c>
      <c r="G19" t="s">
        <v>403</v>
      </c>
    </row>
    <row r="20" spans="1:7" x14ac:dyDescent="0.3">
      <c r="A20" t="s">
        <v>282</v>
      </c>
      <c r="B20" t="s">
        <v>102</v>
      </c>
      <c r="C20" t="s">
        <v>103</v>
      </c>
      <c r="D20">
        <v>17</v>
      </c>
      <c r="E20" t="s">
        <v>293</v>
      </c>
      <c r="F20" s="1">
        <v>43519</v>
      </c>
      <c r="G20" t="s">
        <v>65</v>
      </c>
    </row>
    <row r="21" spans="1:7" x14ac:dyDescent="0.3">
      <c r="A21" t="s">
        <v>282</v>
      </c>
      <c r="B21" t="s">
        <v>102</v>
      </c>
      <c r="C21" t="s">
        <v>103</v>
      </c>
      <c r="D21">
        <v>18</v>
      </c>
      <c r="E21" t="s">
        <v>286</v>
      </c>
      <c r="F21" s="1">
        <v>36339</v>
      </c>
      <c r="G21" t="s">
        <v>373</v>
      </c>
    </row>
    <row r="22" spans="1:7" x14ac:dyDescent="0.3">
      <c r="A22" t="s">
        <v>282</v>
      </c>
      <c r="B22" t="s">
        <v>102</v>
      </c>
      <c r="C22" t="s">
        <v>103</v>
      </c>
      <c r="D22">
        <v>19</v>
      </c>
      <c r="E22" t="s">
        <v>287</v>
      </c>
      <c r="F22">
        <v>140</v>
      </c>
      <c r="G22" t="s">
        <v>312</v>
      </c>
    </row>
    <row r="23" spans="1:7" x14ac:dyDescent="0.3">
      <c r="A23" t="s">
        <v>282</v>
      </c>
      <c r="B23" t="s">
        <v>102</v>
      </c>
      <c r="C23" t="s">
        <v>103</v>
      </c>
      <c r="D23">
        <v>20</v>
      </c>
      <c r="E23" t="s">
        <v>288</v>
      </c>
      <c r="F23" s="1">
        <v>36199</v>
      </c>
      <c r="G23" t="s">
        <v>375</v>
      </c>
    </row>
    <row r="24" spans="1:7" x14ac:dyDescent="0.3">
      <c r="A24" t="s">
        <v>282</v>
      </c>
      <c r="B24" t="s">
        <v>102</v>
      </c>
      <c r="C24" t="s">
        <v>103</v>
      </c>
      <c r="D24">
        <v>21</v>
      </c>
      <c r="E24" t="s">
        <v>289</v>
      </c>
      <c r="F24" s="1">
        <v>33286</v>
      </c>
      <c r="G24" t="s">
        <v>422</v>
      </c>
    </row>
    <row r="25" spans="1:7" x14ac:dyDescent="0.3">
      <c r="A25" t="s">
        <v>282</v>
      </c>
      <c r="B25" t="s">
        <v>102</v>
      </c>
      <c r="C25" t="s">
        <v>103</v>
      </c>
      <c r="D25">
        <v>22</v>
      </c>
      <c r="E25" t="s">
        <v>290</v>
      </c>
      <c r="F25" s="1">
        <v>2913</v>
      </c>
      <c r="G25" t="s">
        <v>341</v>
      </c>
    </row>
    <row r="26" spans="1:7" x14ac:dyDescent="0.3">
      <c r="A26" t="s">
        <v>282</v>
      </c>
      <c r="B26" t="s">
        <v>102</v>
      </c>
      <c r="C26" t="s">
        <v>103</v>
      </c>
      <c r="D26">
        <v>23</v>
      </c>
      <c r="E26" t="s">
        <v>291</v>
      </c>
      <c r="F26" s="1">
        <v>7180</v>
      </c>
      <c r="G26" t="s">
        <v>357</v>
      </c>
    </row>
    <row r="27" spans="1:7" x14ac:dyDescent="0.3">
      <c r="A27" t="s">
        <v>282</v>
      </c>
      <c r="B27" t="s">
        <v>102</v>
      </c>
      <c r="C27" t="s">
        <v>103</v>
      </c>
      <c r="D27">
        <v>24</v>
      </c>
      <c r="E27" t="s">
        <v>294</v>
      </c>
      <c r="F27" s="1">
        <v>107750</v>
      </c>
      <c r="G27" t="s">
        <v>11</v>
      </c>
    </row>
    <row r="28" spans="1:7" x14ac:dyDescent="0.3">
      <c r="A28" t="s">
        <v>282</v>
      </c>
      <c r="B28" t="s">
        <v>102</v>
      </c>
      <c r="C28" t="s">
        <v>103</v>
      </c>
      <c r="D28">
        <v>25</v>
      </c>
      <c r="E28" t="s">
        <v>286</v>
      </c>
      <c r="F28" s="1">
        <v>100216</v>
      </c>
      <c r="G28" t="s">
        <v>402</v>
      </c>
    </row>
    <row r="29" spans="1:7" x14ac:dyDescent="0.3">
      <c r="A29" t="s">
        <v>282</v>
      </c>
      <c r="B29" t="s">
        <v>102</v>
      </c>
      <c r="C29" t="s">
        <v>103</v>
      </c>
      <c r="D29">
        <v>26</v>
      </c>
      <c r="E29" t="s">
        <v>287</v>
      </c>
      <c r="F29">
        <v>351</v>
      </c>
      <c r="G29" t="s">
        <v>319</v>
      </c>
    </row>
    <row r="30" spans="1:7" x14ac:dyDescent="0.3">
      <c r="A30" t="s">
        <v>282</v>
      </c>
      <c r="B30" t="s">
        <v>102</v>
      </c>
      <c r="C30" t="s">
        <v>103</v>
      </c>
      <c r="D30">
        <v>27</v>
      </c>
      <c r="E30" t="s">
        <v>288</v>
      </c>
      <c r="F30" s="1">
        <v>99865</v>
      </c>
      <c r="G30" t="s">
        <v>350</v>
      </c>
    </row>
    <row r="31" spans="1:7" x14ac:dyDescent="0.3">
      <c r="A31" t="s">
        <v>282</v>
      </c>
      <c r="B31" t="s">
        <v>102</v>
      </c>
      <c r="C31" t="s">
        <v>103</v>
      </c>
      <c r="D31">
        <v>28</v>
      </c>
      <c r="E31" t="s">
        <v>289</v>
      </c>
      <c r="F31" s="1">
        <v>96247</v>
      </c>
      <c r="G31" t="s">
        <v>410</v>
      </c>
    </row>
    <row r="32" spans="1:7" x14ac:dyDescent="0.3">
      <c r="A32" t="s">
        <v>282</v>
      </c>
      <c r="B32" t="s">
        <v>102</v>
      </c>
      <c r="C32" t="s">
        <v>103</v>
      </c>
      <c r="D32">
        <v>29</v>
      </c>
      <c r="E32" t="s">
        <v>290</v>
      </c>
      <c r="F32" s="1">
        <v>3618</v>
      </c>
      <c r="G32" t="s">
        <v>370</v>
      </c>
    </row>
    <row r="33" spans="1:7" x14ac:dyDescent="0.3">
      <c r="A33" t="s">
        <v>282</v>
      </c>
      <c r="B33" t="s">
        <v>102</v>
      </c>
      <c r="C33" t="s">
        <v>103</v>
      </c>
      <c r="D33">
        <v>30</v>
      </c>
      <c r="E33" t="s">
        <v>291</v>
      </c>
      <c r="F33" s="1">
        <v>7534</v>
      </c>
      <c r="G33" t="s">
        <v>402</v>
      </c>
    </row>
    <row r="34" spans="1:7" x14ac:dyDescent="0.3">
      <c r="A34" t="s">
        <v>282</v>
      </c>
      <c r="B34" t="s">
        <v>102</v>
      </c>
      <c r="C34" t="s">
        <v>103</v>
      </c>
      <c r="D34">
        <v>31</v>
      </c>
      <c r="E34" t="s">
        <v>295</v>
      </c>
      <c r="F34" s="1">
        <v>106143</v>
      </c>
      <c r="G34" t="s">
        <v>39</v>
      </c>
    </row>
    <row r="35" spans="1:7" x14ac:dyDescent="0.3">
      <c r="A35" t="s">
        <v>282</v>
      </c>
      <c r="B35" t="s">
        <v>102</v>
      </c>
      <c r="C35" t="s">
        <v>103</v>
      </c>
      <c r="D35">
        <v>32</v>
      </c>
      <c r="E35" t="s">
        <v>286</v>
      </c>
      <c r="F35" s="1">
        <v>99221</v>
      </c>
      <c r="G35" t="s">
        <v>354</v>
      </c>
    </row>
    <row r="36" spans="1:7" x14ac:dyDescent="0.3">
      <c r="A36" t="s">
        <v>282</v>
      </c>
      <c r="B36" t="s">
        <v>102</v>
      </c>
      <c r="C36" t="s">
        <v>103</v>
      </c>
      <c r="D36">
        <v>33</v>
      </c>
      <c r="E36" t="s">
        <v>287</v>
      </c>
      <c r="F36">
        <v>250</v>
      </c>
      <c r="G36" t="s">
        <v>318</v>
      </c>
    </row>
    <row r="37" spans="1:7" x14ac:dyDescent="0.3">
      <c r="A37" t="s">
        <v>282</v>
      </c>
      <c r="B37" t="s">
        <v>102</v>
      </c>
      <c r="C37" t="s">
        <v>103</v>
      </c>
      <c r="D37">
        <v>34</v>
      </c>
      <c r="E37" t="s">
        <v>288</v>
      </c>
      <c r="F37" s="1">
        <v>98971</v>
      </c>
      <c r="G37" t="s">
        <v>386</v>
      </c>
    </row>
    <row r="38" spans="1:7" x14ac:dyDescent="0.3">
      <c r="A38" t="s">
        <v>282</v>
      </c>
      <c r="B38" t="s">
        <v>102</v>
      </c>
      <c r="C38" t="s">
        <v>103</v>
      </c>
      <c r="D38">
        <v>35</v>
      </c>
      <c r="E38" t="s">
        <v>289</v>
      </c>
      <c r="F38" s="1">
        <v>96497</v>
      </c>
      <c r="G38" t="s">
        <v>368</v>
      </c>
    </row>
    <row r="39" spans="1:7" x14ac:dyDescent="0.3">
      <c r="A39" t="s">
        <v>282</v>
      </c>
      <c r="B39" t="s">
        <v>102</v>
      </c>
      <c r="C39" t="s">
        <v>103</v>
      </c>
      <c r="D39">
        <v>36</v>
      </c>
      <c r="E39" t="s">
        <v>290</v>
      </c>
      <c r="F39" s="1">
        <v>2474</v>
      </c>
      <c r="G39" t="s">
        <v>311</v>
      </c>
    </row>
    <row r="40" spans="1:7" x14ac:dyDescent="0.3">
      <c r="A40" t="s">
        <v>282</v>
      </c>
      <c r="B40" t="s">
        <v>102</v>
      </c>
      <c r="C40" t="s">
        <v>103</v>
      </c>
      <c r="D40">
        <v>37</v>
      </c>
      <c r="E40" t="s">
        <v>291</v>
      </c>
      <c r="F40" s="1">
        <v>6922</v>
      </c>
      <c r="G40" t="s">
        <v>338</v>
      </c>
    </row>
    <row r="41" spans="1:7" x14ac:dyDescent="0.3">
      <c r="A41" t="s">
        <v>282</v>
      </c>
      <c r="B41" t="s">
        <v>102</v>
      </c>
      <c r="C41" t="s">
        <v>103</v>
      </c>
      <c r="D41">
        <v>38</v>
      </c>
      <c r="E41" t="s">
        <v>296</v>
      </c>
      <c r="F41" s="1">
        <v>172396</v>
      </c>
      <c r="G41" t="s">
        <v>309</v>
      </c>
    </row>
    <row r="42" spans="1:7" x14ac:dyDescent="0.3">
      <c r="A42" t="s">
        <v>282</v>
      </c>
      <c r="B42" t="s">
        <v>102</v>
      </c>
      <c r="C42" t="s">
        <v>103</v>
      </c>
      <c r="D42">
        <v>39</v>
      </c>
      <c r="E42" t="s">
        <v>286</v>
      </c>
      <c r="F42" s="1">
        <v>162003</v>
      </c>
      <c r="G42" t="s">
        <v>374</v>
      </c>
    </row>
    <row r="43" spans="1:7" x14ac:dyDescent="0.3">
      <c r="A43" t="s">
        <v>282</v>
      </c>
      <c r="B43" t="s">
        <v>102</v>
      </c>
      <c r="C43" t="s">
        <v>103</v>
      </c>
      <c r="D43">
        <v>40</v>
      </c>
      <c r="E43" t="s">
        <v>287</v>
      </c>
      <c r="F43">
        <v>265</v>
      </c>
      <c r="G43" t="s">
        <v>334</v>
      </c>
    </row>
    <row r="44" spans="1:7" x14ac:dyDescent="0.3">
      <c r="A44" t="s">
        <v>282</v>
      </c>
      <c r="B44" t="s">
        <v>102</v>
      </c>
      <c r="C44" t="s">
        <v>103</v>
      </c>
      <c r="D44">
        <v>41</v>
      </c>
      <c r="E44" t="s">
        <v>288</v>
      </c>
      <c r="F44" s="1">
        <v>161738</v>
      </c>
      <c r="G44" t="s">
        <v>364</v>
      </c>
    </row>
    <row r="45" spans="1:7" x14ac:dyDescent="0.3">
      <c r="A45" t="s">
        <v>282</v>
      </c>
      <c r="B45" t="s">
        <v>102</v>
      </c>
      <c r="C45" t="s">
        <v>103</v>
      </c>
      <c r="D45">
        <v>42</v>
      </c>
      <c r="E45" t="s">
        <v>289</v>
      </c>
      <c r="F45" s="1">
        <v>156065</v>
      </c>
      <c r="G45" t="s">
        <v>362</v>
      </c>
    </row>
    <row r="46" spans="1:7" x14ac:dyDescent="0.3">
      <c r="A46" t="s">
        <v>282</v>
      </c>
      <c r="B46" t="s">
        <v>102</v>
      </c>
      <c r="C46" t="s">
        <v>103</v>
      </c>
      <c r="D46">
        <v>43</v>
      </c>
      <c r="E46" t="s">
        <v>290</v>
      </c>
      <c r="F46" s="1">
        <v>5673</v>
      </c>
      <c r="G46" t="s">
        <v>385</v>
      </c>
    </row>
    <row r="47" spans="1:7" x14ac:dyDescent="0.3">
      <c r="A47" t="s">
        <v>282</v>
      </c>
      <c r="B47" t="s">
        <v>102</v>
      </c>
      <c r="C47" t="s">
        <v>103</v>
      </c>
      <c r="D47">
        <v>44</v>
      </c>
      <c r="E47" t="s">
        <v>291</v>
      </c>
      <c r="F47" s="1">
        <v>10393</v>
      </c>
      <c r="G47" t="s">
        <v>401</v>
      </c>
    </row>
    <row r="48" spans="1:7" x14ac:dyDescent="0.3">
      <c r="A48" t="s">
        <v>282</v>
      </c>
      <c r="B48" t="s">
        <v>102</v>
      </c>
      <c r="C48" t="s">
        <v>103</v>
      </c>
      <c r="D48">
        <v>45</v>
      </c>
      <c r="E48" t="s">
        <v>297</v>
      </c>
      <c r="F48" s="1">
        <v>149051</v>
      </c>
      <c r="G48" t="s">
        <v>342</v>
      </c>
    </row>
    <row r="49" spans="1:7" x14ac:dyDescent="0.3">
      <c r="A49" t="s">
        <v>282</v>
      </c>
      <c r="B49" t="s">
        <v>102</v>
      </c>
      <c r="C49" t="s">
        <v>103</v>
      </c>
      <c r="D49">
        <v>46</v>
      </c>
      <c r="E49" t="s">
        <v>286</v>
      </c>
      <c r="F49" s="1">
        <v>133158</v>
      </c>
      <c r="G49" t="s">
        <v>347</v>
      </c>
    </row>
    <row r="50" spans="1:7" x14ac:dyDescent="0.3">
      <c r="A50" t="s">
        <v>282</v>
      </c>
      <c r="B50" t="s">
        <v>102</v>
      </c>
      <c r="C50" t="s">
        <v>103</v>
      </c>
      <c r="D50">
        <v>47</v>
      </c>
      <c r="E50" t="s">
        <v>287</v>
      </c>
      <c r="F50">
        <v>190</v>
      </c>
      <c r="G50" t="s">
        <v>310</v>
      </c>
    </row>
    <row r="51" spans="1:7" x14ac:dyDescent="0.3">
      <c r="A51" t="s">
        <v>282</v>
      </c>
      <c r="B51" t="s">
        <v>102</v>
      </c>
      <c r="C51" t="s">
        <v>103</v>
      </c>
      <c r="D51">
        <v>48</v>
      </c>
      <c r="E51" t="s">
        <v>288</v>
      </c>
      <c r="F51" s="1">
        <v>132968</v>
      </c>
      <c r="G51" t="s">
        <v>346</v>
      </c>
    </row>
    <row r="52" spans="1:7" x14ac:dyDescent="0.3">
      <c r="A52" t="s">
        <v>282</v>
      </c>
      <c r="B52" t="s">
        <v>102</v>
      </c>
      <c r="C52" t="s">
        <v>103</v>
      </c>
      <c r="D52">
        <v>49</v>
      </c>
      <c r="E52" t="s">
        <v>289</v>
      </c>
      <c r="F52" s="1">
        <v>129454</v>
      </c>
      <c r="G52" t="s">
        <v>423</v>
      </c>
    </row>
    <row r="53" spans="1:7" x14ac:dyDescent="0.3">
      <c r="A53" t="s">
        <v>282</v>
      </c>
      <c r="B53" t="s">
        <v>102</v>
      </c>
      <c r="C53" t="s">
        <v>103</v>
      </c>
      <c r="D53">
        <v>50</v>
      </c>
      <c r="E53" t="s">
        <v>290</v>
      </c>
      <c r="F53" s="1">
        <v>3514</v>
      </c>
      <c r="G53" t="s">
        <v>325</v>
      </c>
    </row>
    <row r="54" spans="1:7" x14ac:dyDescent="0.3">
      <c r="A54" t="s">
        <v>282</v>
      </c>
      <c r="B54" t="s">
        <v>102</v>
      </c>
      <c r="C54" t="s">
        <v>103</v>
      </c>
      <c r="D54">
        <v>51</v>
      </c>
      <c r="E54" t="s">
        <v>291</v>
      </c>
      <c r="F54" s="1">
        <v>15893</v>
      </c>
      <c r="G54" t="s">
        <v>359</v>
      </c>
    </row>
    <row r="55" spans="1:7" x14ac:dyDescent="0.3">
      <c r="A55" t="s">
        <v>282</v>
      </c>
      <c r="B55" t="s">
        <v>102</v>
      </c>
      <c r="C55" t="s">
        <v>103</v>
      </c>
      <c r="D55">
        <v>52</v>
      </c>
      <c r="E55" t="s">
        <v>299</v>
      </c>
      <c r="F55" s="1">
        <v>71516</v>
      </c>
      <c r="G55" t="s">
        <v>107</v>
      </c>
    </row>
    <row r="56" spans="1:7" x14ac:dyDescent="0.3">
      <c r="A56" t="s">
        <v>282</v>
      </c>
      <c r="B56" t="s">
        <v>102</v>
      </c>
      <c r="C56" t="s">
        <v>103</v>
      </c>
      <c r="D56">
        <v>53</v>
      </c>
      <c r="E56" t="s">
        <v>286</v>
      </c>
      <c r="F56" s="1">
        <v>60097</v>
      </c>
      <c r="G56" t="s">
        <v>412</v>
      </c>
    </row>
    <row r="57" spans="1:7" x14ac:dyDescent="0.3">
      <c r="A57" t="s">
        <v>282</v>
      </c>
      <c r="B57" t="s">
        <v>102</v>
      </c>
      <c r="C57" t="s">
        <v>103</v>
      </c>
      <c r="D57">
        <v>54</v>
      </c>
      <c r="E57" t="s">
        <v>287</v>
      </c>
      <c r="F57">
        <v>0</v>
      </c>
      <c r="G57" t="s">
        <v>314</v>
      </c>
    </row>
    <row r="58" spans="1:7" x14ac:dyDescent="0.3">
      <c r="A58" t="s">
        <v>282</v>
      </c>
      <c r="B58" t="s">
        <v>102</v>
      </c>
      <c r="C58" t="s">
        <v>103</v>
      </c>
      <c r="D58">
        <v>55</v>
      </c>
      <c r="E58" t="s">
        <v>288</v>
      </c>
      <c r="F58" s="1">
        <v>60097</v>
      </c>
      <c r="G58" t="s">
        <v>412</v>
      </c>
    </row>
    <row r="59" spans="1:7" x14ac:dyDescent="0.3">
      <c r="A59" t="s">
        <v>282</v>
      </c>
      <c r="B59" t="s">
        <v>102</v>
      </c>
      <c r="C59" t="s">
        <v>103</v>
      </c>
      <c r="D59">
        <v>56</v>
      </c>
      <c r="E59" t="s">
        <v>289</v>
      </c>
      <c r="F59" s="1">
        <v>58065</v>
      </c>
      <c r="G59" t="s">
        <v>424</v>
      </c>
    </row>
    <row r="60" spans="1:7" x14ac:dyDescent="0.3">
      <c r="A60" t="s">
        <v>282</v>
      </c>
      <c r="B60" t="s">
        <v>102</v>
      </c>
      <c r="C60" t="s">
        <v>103</v>
      </c>
      <c r="D60">
        <v>57</v>
      </c>
      <c r="E60" t="s">
        <v>290</v>
      </c>
      <c r="F60" s="1">
        <v>2032</v>
      </c>
      <c r="G60" t="s">
        <v>47</v>
      </c>
    </row>
    <row r="61" spans="1:7" x14ac:dyDescent="0.3">
      <c r="A61" t="s">
        <v>282</v>
      </c>
      <c r="B61" t="s">
        <v>102</v>
      </c>
      <c r="C61" t="s">
        <v>103</v>
      </c>
      <c r="D61">
        <v>58</v>
      </c>
      <c r="E61" t="s">
        <v>291</v>
      </c>
      <c r="F61" s="1">
        <v>11419</v>
      </c>
      <c r="G61" t="s">
        <v>387</v>
      </c>
    </row>
    <row r="62" spans="1:7" x14ac:dyDescent="0.3">
      <c r="A62" t="s">
        <v>282</v>
      </c>
      <c r="B62" t="s">
        <v>102</v>
      </c>
      <c r="C62" t="s">
        <v>103</v>
      </c>
      <c r="D62">
        <v>59</v>
      </c>
      <c r="E62" t="s">
        <v>300</v>
      </c>
      <c r="F62" s="1">
        <v>25148</v>
      </c>
      <c r="G62" t="s">
        <v>68</v>
      </c>
    </row>
    <row r="63" spans="1:7" x14ac:dyDescent="0.3">
      <c r="A63" t="s">
        <v>282</v>
      </c>
      <c r="B63" t="s">
        <v>102</v>
      </c>
      <c r="C63" t="s">
        <v>103</v>
      </c>
      <c r="D63">
        <v>60</v>
      </c>
      <c r="E63" t="s">
        <v>286</v>
      </c>
      <c r="F63" s="1">
        <v>18161</v>
      </c>
      <c r="G63" t="s">
        <v>322</v>
      </c>
    </row>
    <row r="64" spans="1:7" x14ac:dyDescent="0.3">
      <c r="A64" t="s">
        <v>282</v>
      </c>
      <c r="B64" t="s">
        <v>102</v>
      </c>
      <c r="C64" t="s">
        <v>103</v>
      </c>
      <c r="D64">
        <v>61</v>
      </c>
      <c r="E64" t="s">
        <v>287</v>
      </c>
      <c r="F64">
        <v>0</v>
      </c>
      <c r="G64" t="s">
        <v>314</v>
      </c>
    </row>
    <row r="65" spans="1:7" x14ac:dyDescent="0.3">
      <c r="A65" t="s">
        <v>282</v>
      </c>
      <c r="B65" t="s">
        <v>102</v>
      </c>
      <c r="C65" t="s">
        <v>103</v>
      </c>
      <c r="D65">
        <v>62</v>
      </c>
      <c r="E65" t="s">
        <v>288</v>
      </c>
      <c r="F65" s="1">
        <v>18161</v>
      </c>
      <c r="G65" t="s">
        <v>322</v>
      </c>
    </row>
    <row r="66" spans="1:7" x14ac:dyDescent="0.3">
      <c r="A66" t="s">
        <v>282</v>
      </c>
      <c r="B66" t="s">
        <v>102</v>
      </c>
      <c r="C66" t="s">
        <v>103</v>
      </c>
      <c r="D66">
        <v>63</v>
      </c>
      <c r="E66" t="s">
        <v>289</v>
      </c>
      <c r="F66" s="1">
        <v>17506</v>
      </c>
      <c r="G66" t="s">
        <v>351</v>
      </c>
    </row>
    <row r="67" spans="1:7" x14ac:dyDescent="0.3">
      <c r="A67" t="s">
        <v>282</v>
      </c>
      <c r="B67" t="s">
        <v>102</v>
      </c>
      <c r="C67" t="s">
        <v>103</v>
      </c>
      <c r="D67">
        <v>64</v>
      </c>
      <c r="E67" t="s">
        <v>290</v>
      </c>
      <c r="F67">
        <v>655</v>
      </c>
      <c r="G67" t="s">
        <v>313</v>
      </c>
    </row>
    <row r="68" spans="1:7" x14ac:dyDescent="0.3">
      <c r="A68" t="s">
        <v>282</v>
      </c>
      <c r="B68" t="s">
        <v>102</v>
      </c>
      <c r="C68" t="s">
        <v>103</v>
      </c>
      <c r="D68">
        <v>65</v>
      </c>
      <c r="E68" t="s">
        <v>291</v>
      </c>
      <c r="F68" s="1">
        <v>6987</v>
      </c>
      <c r="G68" t="s">
        <v>394</v>
      </c>
    </row>
    <row r="69" spans="1:7" x14ac:dyDescent="0.3">
      <c r="A69" t="s">
        <v>282</v>
      </c>
      <c r="B69" t="s">
        <v>102</v>
      </c>
      <c r="C69" t="s">
        <v>103</v>
      </c>
      <c r="D69">
        <v>66</v>
      </c>
      <c r="E69" t="s">
        <v>301</v>
      </c>
      <c r="F69" s="1">
        <v>35241</v>
      </c>
      <c r="G69" t="s">
        <v>108</v>
      </c>
    </row>
    <row r="70" spans="1:7" x14ac:dyDescent="0.3">
      <c r="A70" t="s">
        <v>282</v>
      </c>
      <c r="B70" t="s">
        <v>102</v>
      </c>
      <c r="C70" t="s">
        <v>103</v>
      </c>
      <c r="D70">
        <v>67</v>
      </c>
      <c r="E70" t="s">
        <v>286</v>
      </c>
      <c r="F70" s="1">
        <v>23173</v>
      </c>
      <c r="G70" t="s">
        <v>408</v>
      </c>
    </row>
    <row r="71" spans="1:7" x14ac:dyDescent="0.3">
      <c r="A71" t="s">
        <v>282</v>
      </c>
      <c r="B71" t="s">
        <v>102</v>
      </c>
      <c r="C71" t="s">
        <v>103</v>
      </c>
      <c r="D71">
        <v>68</v>
      </c>
      <c r="E71" t="s">
        <v>287</v>
      </c>
      <c r="F71">
        <v>0</v>
      </c>
      <c r="G71" t="s">
        <v>314</v>
      </c>
    </row>
    <row r="72" spans="1:7" x14ac:dyDescent="0.3">
      <c r="A72" t="s">
        <v>282</v>
      </c>
      <c r="B72" t="s">
        <v>102</v>
      </c>
      <c r="C72" t="s">
        <v>103</v>
      </c>
      <c r="D72">
        <v>69</v>
      </c>
      <c r="E72" t="s">
        <v>288</v>
      </c>
      <c r="F72" s="1">
        <v>23173</v>
      </c>
      <c r="G72" t="s">
        <v>408</v>
      </c>
    </row>
    <row r="73" spans="1:7" x14ac:dyDescent="0.3">
      <c r="A73" t="s">
        <v>282</v>
      </c>
      <c r="B73" t="s">
        <v>102</v>
      </c>
      <c r="C73" t="s">
        <v>103</v>
      </c>
      <c r="D73">
        <v>70</v>
      </c>
      <c r="E73" t="s">
        <v>289</v>
      </c>
      <c r="F73" s="1">
        <v>22330</v>
      </c>
      <c r="G73" t="s">
        <v>358</v>
      </c>
    </row>
    <row r="74" spans="1:7" x14ac:dyDescent="0.3">
      <c r="A74" t="s">
        <v>282</v>
      </c>
      <c r="B74" t="s">
        <v>102</v>
      </c>
      <c r="C74" t="s">
        <v>103</v>
      </c>
      <c r="D74">
        <v>71</v>
      </c>
      <c r="E74" t="s">
        <v>290</v>
      </c>
      <c r="F74">
        <v>843</v>
      </c>
      <c r="G74" t="s">
        <v>306</v>
      </c>
    </row>
    <row r="75" spans="1:7" x14ac:dyDescent="0.3">
      <c r="A75" t="s">
        <v>282</v>
      </c>
      <c r="B75" t="s">
        <v>102</v>
      </c>
      <c r="C75" t="s">
        <v>103</v>
      </c>
      <c r="D75">
        <v>72</v>
      </c>
      <c r="E75" t="s">
        <v>291</v>
      </c>
      <c r="F75" s="1">
        <v>12068</v>
      </c>
      <c r="G75" t="s">
        <v>352</v>
      </c>
    </row>
    <row r="76" spans="1:7" x14ac:dyDescent="0.3">
      <c r="A76" t="s">
        <v>282</v>
      </c>
      <c r="B76" t="s">
        <v>102</v>
      </c>
      <c r="C76" t="s">
        <v>103</v>
      </c>
      <c r="D76">
        <v>73</v>
      </c>
      <c r="E76" t="s">
        <v>302</v>
      </c>
      <c r="F76" s="1">
        <v>48708</v>
      </c>
      <c r="G76" t="s">
        <v>382</v>
      </c>
    </row>
    <row r="77" spans="1:7" x14ac:dyDescent="0.3">
      <c r="A77" t="s">
        <v>282</v>
      </c>
      <c r="B77" t="s">
        <v>102</v>
      </c>
      <c r="C77" t="s">
        <v>103</v>
      </c>
      <c r="D77">
        <v>74</v>
      </c>
      <c r="E77" t="s">
        <v>286</v>
      </c>
      <c r="F77" s="1">
        <v>20036</v>
      </c>
      <c r="G77" t="s">
        <v>378</v>
      </c>
    </row>
    <row r="78" spans="1:7" x14ac:dyDescent="0.3">
      <c r="A78" t="s">
        <v>282</v>
      </c>
      <c r="B78" t="s">
        <v>102</v>
      </c>
      <c r="C78" t="s">
        <v>103</v>
      </c>
      <c r="D78">
        <v>75</v>
      </c>
      <c r="E78" t="s">
        <v>289</v>
      </c>
      <c r="F78" s="1">
        <v>19944</v>
      </c>
      <c r="G78" t="s">
        <v>396</v>
      </c>
    </row>
    <row r="79" spans="1:7" x14ac:dyDescent="0.3">
      <c r="A79" t="s">
        <v>282</v>
      </c>
      <c r="B79" t="s">
        <v>102</v>
      </c>
      <c r="C79" t="s">
        <v>103</v>
      </c>
      <c r="D79">
        <v>76</v>
      </c>
      <c r="E79" t="s">
        <v>290</v>
      </c>
      <c r="F79">
        <v>92</v>
      </c>
      <c r="G79" t="s">
        <v>329</v>
      </c>
    </row>
    <row r="80" spans="1:7" x14ac:dyDescent="0.3">
      <c r="A80" t="s">
        <v>282</v>
      </c>
      <c r="B80" t="s">
        <v>102</v>
      </c>
      <c r="C80" t="s">
        <v>103</v>
      </c>
      <c r="D80">
        <v>77</v>
      </c>
      <c r="E80" t="s">
        <v>291</v>
      </c>
      <c r="F80" s="1">
        <v>28672</v>
      </c>
      <c r="G80" t="s">
        <v>413</v>
      </c>
    </row>
    <row r="81" spans="1:7" x14ac:dyDescent="0.3">
      <c r="A81" t="s">
        <v>282</v>
      </c>
      <c r="B81" t="s">
        <v>102</v>
      </c>
      <c r="C81" t="s">
        <v>103</v>
      </c>
      <c r="D81">
        <v>78</v>
      </c>
      <c r="E81" t="s">
        <v>303</v>
      </c>
      <c r="F81" s="1">
        <v>34003</v>
      </c>
      <c r="G81" t="s">
        <v>86</v>
      </c>
    </row>
    <row r="82" spans="1:7" x14ac:dyDescent="0.3">
      <c r="A82" t="s">
        <v>282</v>
      </c>
      <c r="B82" t="s">
        <v>102</v>
      </c>
      <c r="C82" t="s">
        <v>103</v>
      </c>
      <c r="D82">
        <v>79</v>
      </c>
      <c r="E82" t="s">
        <v>286</v>
      </c>
      <c r="F82" s="1">
        <v>7769</v>
      </c>
      <c r="G82" t="s">
        <v>371</v>
      </c>
    </row>
    <row r="83" spans="1:7" x14ac:dyDescent="0.3">
      <c r="A83" t="s">
        <v>282</v>
      </c>
      <c r="B83" t="s">
        <v>102</v>
      </c>
      <c r="C83" t="s">
        <v>103</v>
      </c>
      <c r="D83">
        <v>80</v>
      </c>
      <c r="E83" t="s">
        <v>289</v>
      </c>
      <c r="F83" s="1">
        <v>7633</v>
      </c>
      <c r="G83" t="s">
        <v>345</v>
      </c>
    </row>
    <row r="84" spans="1:7" x14ac:dyDescent="0.3">
      <c r="A84" t="s">
        <v>282</v>
      </c>
      <c r="B84" t="s">
        <v>102</v>
      </c>
      <c r="C84" t="s">
        <v>103</v>
      </c>
      <c r="D84">
        <v>81</v>
      </c>
      <c r="E84" t="s">
        <v>290</v>
      </c>
      <c r="F84">
        <v>136</v>
      </c>
      <c r="G84" t="s">
        <v>310</v>
      </c>
    </row>
    <row r="85" spans="1:7" x14ac:dyDescent="0.3">
      <c r="A85" t="s">
        <v>282</v>
      </c>
      <c r="B85" t="s">
        <v>102</v>
      </c>
      <c r="C85" t="s">
        <v>103</v>
      </c>
      <c r="D85">
        <v>82</v>
      </c>
      <c r="E85" t="s">
        <v>291</v>
      </c>
      <c r="F85" s="1">
        <v>26234</v>
      </c>
      <c r="G85" t="s">
        <v>395</v>
      </c>
    </row>
    <row r="86" spans="1:7" x14ac:dyDescent="0.3">
      <c r="A86" t="s">
        <v>282</v>
      </c>
      <c r="B86" t="s">
        <v>102</v>
      </c>
      <c r="C86" t="s">
        <v>103</v>
      </c>
      <c r="D86">
        <v>83</v>
      </c>
      <c r="E86" t="s">
        <v>304</v>
      </c>
      <c r="F86" s="1">
        <v>48234</v>
      </c>
      <c r="G86" t="s">
        <v>333</v>
      </c>
    </row>
    <row r="87" spans="1:7" x14ac:dyDescent="0.3">
      <c r="A87" t="s">
        <v>282</v>
      </c>
      <c r="B87" t="s">
        <v>102</v>
      </c>
      <c r="C87" t="s">
        <v>103</v>
      </c>
      <c r="D87">
        <v>84</v>
      </c>
      <c r="E87" t="s">
        <v>286</v>
      </c>
      <c r="F87" s="1">
        <v>4079</v>
      </c>
      <c r="G87" t="s">
        <v>326</v>
      </c>
    </row>
    <row r="88" spans="1:7" x14ac:dyDescent="0.3">
      <c r="A88" t="s">
        <v>282</v>
      </c>
      <c r="B88" t="s">
        <v>102</v>
      </c>
      <c r="C88" t="s">
        <v>103</v>
      </c>
      <c r="D88">
        <v>85</v>
      </c>
      <c r="E88" t="s">
        <v>289</v>
      </c>
      <c r="F88" s="1">
        <v>4079</v>
      </c>
      <c r="G88" t="s">
        <v>326</v>
      </c>
    </row>
    <row r="89" spans="1:7" x14ac:dyDescent="0.3">
      <c r="A89" t="s">
        <v>282</v>
      </c>
      <c r="B89" t="s">
        <v>102</v>
      </c>
      <c r="C89" t="s">
        <v>103</v>
      </c>
      <c r="D89">
        <v>86</v>
      </c>
      <c r="E89" t="s">
        <v>290</v>
      </c>
      <c r="F89">
        <v>0</v>
      </c>
      <c r="G89" t="s">
        <v>314</v>
      </c>
    </row>
    <row r="90" spans="1:7" x14ac:dyDescent="0.3">
      <c r="A90" t="s">
        <v>282</v>
      </c>
      <c r="B90" t="s">
        <v>102</v>
      </c>
      <c r="C90" t="s">
        <v>103</v>
      </c>
      <c r="D90">
        <v>87</v>
      </c>
      <c r="E90" t="s">
        <v>291</v>
      </c>
      <c r="F90" s="1">
        <v>44155</v>
      </c>
      <c r="G90" t="s">
        <v>324</v>
      </c>
    </row>
    <row r="91" spans="1:7" x14ac:dyDescent="0.3">
      <c r="A91" t="s">
        <v>282</v>
      </c>
      <c r="B91" t="s">
        <v>102</v>
      </c>
      <c r="C91" t="s">
        <v>103</v>
      </c>
      <c r="D91">
        <v>88</v>
      </c>
      <c r="E91" t="s">
        <v>36</v>
      </c>
      <c r="F91" s="1">
        <v>913205</v>
      </c>
      <c r="G91" t="s">
        <v>398</v>
      </c>
    </row>
    <row r="92" spans="1:7" x14ac:dyDescent="0.3">
      <c r="A92" t="s">
        <v>282</v>
      </c>
      <c r="B92" t="s">
        <v>102</v>
      </c>
      <c r="C92" t="s">
        <v>103</v>
      </c>
      <c r="D92">
        <v>89</v>
      </c>
      <c r="E92" t="s">
        <v>285</v>
      </c>
      <c r="F92" s="1">
        <v>46617</v>
      </c>
      <c r="G92" t="s">
        <v>343</v>
      </c>
    </row>
    <row r="93" spans="1:7" x14ac:dyDescent="0.3">
      <c r="A93" t="s">
        <v>282</v>
      </c>
      <c r="B93" t="s">
        <v>102</v>
      </c>
      <c r="C93" t="s">
        <v>103</v>
      </c>
      <c r="D93">
        <v>90</v>
      </c>
      <c r="E93" t="s">
        <v>286</v>
      </c>
      <c r="F93" s="1">
        <v>16842</v>
      </c>
      <c r="G93" t="s">
        <v>425</v>
      </c>
    </row>
    <row r="94" spans="1:7" x14ac:dyDescent="0.3">
      <c r="A94" t="s">
        <v>282</v>
      </c>
      <c r="B94" t="s">
        <v>102</v>
      </c>
      <c r="C94" t="s">
        <v>103</v>
      </c>
      <c r="D94">
        <v>91</v>
      </c>
      <c r="E94" t="s">
        <v>287</v>
      </c>
      <c r="F94">
        <v>0</v>
      </c>
      <c r="G94" t="s">
        <v>314</v>
      </c>
    </row>
    <row r="95" spans="1:7" x14ac:dyDescent="0.3">
      <c r="A95" t="s">
        <v>282</v>
      </c>
      <c r="B95" t="s">
        <v>102</v>
      </c>
      <c r="C95" t="s">
        <v>103</v>
      </c>
      <c r="D95">
        <v>92</v>
      </c>
      <c r="E95" t="s">
        <v>288</v>
      </c>
      <c r="F95" s="1">
        <v>16842</v>
      </c>
      <c r="G95" t="s">
        <v>425</v>
      </c>
    </row>
    <row r="96" spans="1:7" x14ac:dyDescent="0.3">
      <c r="A96" t="s">
        <v>282</v>
      </c>
      <c r="B96" t="s">
        <v>102</v>
      </c>
      <c r="C96" t="s">
        <v>103</v>
      </c>
      <c r="D96">
        <v>93</v>
      </c>
      <c r="E96" t="s">
        <v>289</v>
      </c>
      <c r="F96" s="1">
        <v>14299</v>
      </c>
      <c r="G96" t="s">
        <v>365</v>
      </c>
    </row>
    <row r="97" spans="1:7" x14ac:dyDescent="0.3">
      <c r="A97" t="s">
        <v>282</v>
      </c>
      <c r="B97" t="s">
        <v>102</v>
      </c>
      <c r="C97" t="s">
        <v>103</v>
      </c>
      <c r="D97">
        <v>94</v>
      </c>
      <c r="E97" t="s">
        <v>290</v>
      </c>
      <c r="F97" s="1">
        <v>2543</v>
      </c>
      <c r="G97" t="s">
        <v>327</v>
      </c>
    </row>
    <row r="98" spans="1:7" x14ac:dyDescent="0.3">
      <c r="A98" t="s">
        <v>282</v>
      </c>
      <c r="B98" t="s">
        <v>102</v>
      </c>
      <c r="C98" t="s">
        <v>103</v>
      </c>
      <c r="D98">
        <v>95</v>
      </c>
      <c r="E98" t="s">
        <v>291</v>
      </c>
      <c r="F98" s="1">
        <v>29775</v>
      </c>
      <c r="G98" t="s">
        <v>363</v>
      </c>
    </row>
    <row r="99" spans="1:7" x14ac:dyDescent="0.3">
      <c r="A99" t="s">
        <v>282</v>
      </c>
      <c r="B99" t="s">
        <v>102</v>
      </c>
      <c r="C99" t="s">
        <v>103</v>
      </c>
      <c r="D99">
        <v>96</v>
      </c>
      <c r="E99" t="s">
        <v>292</v>
      </c>
      <c r="F99" s="1">
        <v>25233</v>
      </c>
      <c r="G99" t="s">
        <v>420</v>
      </c>
    </row>
    <row r="100" spans="1:7" x14ac:dyDescent="0.3">
      <c r="A100" t="s">
        <v>282</v>
      </c>
      <c r="B100" t="s">
        <v>102</v>
      </c>
      <c r="C100" t="s">
        <v>103</v>
      </c>
      <c r="D100">
        <v>97</v>
      </c>
      <c r="E100" t="s">
        <v>286</v>
      </c>
      <c r="F100" s="1">
        <v>18154</v>
      </c>
      <c r="G100" t="s">
        <v>414</v>
      </c>
    </row>
    <row r="101" spans="1:7" x14ac:dyDescent="0.3">
      <c r="A101" t="s">
        <v>282</v>
      </c>
      <c r="B101" t="s">
        <v>102</v>
      </c>
      <c r="C101" t="s">
        <v>103</v>
      </c>
      <c r="D101">
        <v>98</v>
      </c>
      <c r="E101" t="s">
        <v>287</v>
      </c>
      <c r="F101">
        <v>0</v>
      </c>
      <c r="G101" t="s">
        <v>314</v>
      </c>
    </row>
    <row r="102" spans="1:7" x14ac:dyDescent="0.3">
      <c r="A102" t="s">
        <v>282</v>
      </c>
      <c r="B102" t="s">
        <v>102</v>
      </c>
      <c r="C102" t="s">
        <v>103</v>
      </c>
      <c r="D102">
        <v>99</v>
      </c>
      <c r="E102" t="s">
        <v>288</v>
      </c>
      <c r="F102" s="1">
        <v>18154</v>
      </c>
      <c r="G102" t="s">
        <v>414</v>
      </c>
    </row>
    <row r="103" spans="1:7" x14ac:dyDescent="0.3">
      <c r="A103" t="s">
        <v>282</v>
      </c>
      <c r="B103" t="s">
        <v>102</v>
      </c>
      <c r="C103" t="s">
        <v>103</v>
      </c>
      <c r="D103">
        <v>100</v>
      </c>
      <c r="E103" t="s">
        <v>289</v>
      </c>
      <c r="F103" s="1">
        <v>16648</v>
      </c>
      <c r="G103" t="s">
        <v>426</v>
      </c>
    </row>
    <row r="104" spans="1:7" x14ac:dyDescent="0.3">
      <c r="A104" t="s">
        <v>282</v>
      </c>
      <c r="B104" t="s">
        <v>102</v>
      </c>
      <c r="C104" t="s">
        <v>103</v>
      </c>
      <c r="D104">
        <v>101</v>
      </c>
      <c r="E104" t="s">
        <v>290</v>
      </c>
      <c r="F104" s="1">
        <v>1506</v>
      </c>
      <c r="G104" t="s">
        <v>328</v>
      </c>
    </row>
    <row r="105" spans="1:7" x14ac:dyDescent="0.3">
      <c r="A105" t="s">
        <v>282</v>
      </c>
      <c r="B105" t="s">
        <v>102</v>
      </c>
      <c r="C105" t="s">
        <v>103</v>
      </c>
      <c r="D105">
        <v>102</v>
      </c>
      <c r="E105" t="s">
        <v>291</v>
      </c>
      <c r="F105" s="1">
        <v>7079</v>
      </c>
      <c r="G105" t="s">
        <v>353</v>
      </c>
    </row>
    <row r="106" spans="1:7" x14ac:dyDescent="0.3">
      <c r="A106" t="s">
        <v>282</v>
      </c>
      <c r="B106" t="s">
        <v>102</v>
      </c>
      <c r="C106" t="s">
        <v>103</v>
      </c>
      <c r="D106">
        <v>103</v>
      </c>
      <c r="E106" t="s">
        <v>293</v>
      </c>
      <c r="F106" s="1">
        <v>40280</v>
      </c>
      <c r="G106" t="s">
        <v>60</v>
      </c>
    </row>
    <row r="107" spans="1:7" x14ac:dyDescent="0.3">
      <c r="A107" t="s">
        <v>282</v>
      </c>
      <c r="B107" t="s">
        <v>102</v>
      </c>
      <c r="C107" t="s">
        <v>103</v>
      </c>
      <c r="D107">
        <v>104</v>
      </c>
      <c r="E107" t="s">
        <v>286</v>
      </c>
      <c r="F107" s="1">
        <v>32910</v>
      </c>
      <c r="G107" t="s">
        <v>407</v>
      </c>
    </row>
    <row r="108" spans="1:7" x14ac:dyDescent="0.3">
      <c r="A108" t="s">
        <v>282</v>
      </c>
      <c r="B108" t="s">
        <v>102</v>
      </c>
      <c r="C108" t="s">
        <v>103</v>
      </c>
      <c r="D108">
        <v>105</v>
      </c>
      <c r="E108" t="s">
        <v>287</v>
      </c>
      <c r="F108">
        <v>89</v>
      </c>
      <c r="G108" t="s">
        <v>349</v>
      </c>
    </row>
    <row r="109" spans="1:7" x14ac:dyDescent="0.3">
      <c r="A109" t="s">
        <v>282</v>
      </c>
      <c r="B109" t="s">
        <v>102</v>
      </c>
      <c r="C109" t="s">
        <v>103</v>
      </c>
      <c r="D109">
        <v>106</v>
      </c>
      <c r="E109" t="s">
        <v>288</v>
      </c>
      <c r="F109" s="1">
        <v>32821</v>
      </c>
      <c r="G109" t="s">
        <v>388</v>
      </c>
    </row>
    <row r="110" spans="1:7" x14ac:dyDescent="0.3">
      <c r="A110" t="s">
        <v>282</v>
      </c>
      <c r="B110" t="s">
        <v>102</v>
      </c>
      <c r="C110" t="s">
        <v>103</v>
      </c>
      <c r="D110">
        <v>107</v>
      </c>
      <c r="E110" t="s">
        <v>289</v>
      </c>
      <c r="F110" s="1">
        <v>30610</v>
      </c>
      <c r="G110" t="s">
        <v>372</v>
      </c>
    </row>
    <row r="111" spans="1:7" x14ac:dyDescent="0.3">
      <c r="A111" t="s">
        <v>282</v>
      </c>
      <c r="B111" t="s">
        <v>102</v>
      </c>
      <c r="C111" t="s">
        <v>103</v>
      </c>
      <c r="D111">
        <v>108</v>
      </c>
      <c r="E111" t="s">
        <v>290</v>
      </c>
      <c r="F111" s="1">
        <v>2211</v>
      </c>
      <c r="G111" t="s">
        <v>355</v>
      </c>
    </row>
    <row r="112" spans="1:7" x14ac:dyDescent="0.3">
      <c r="A112" t="s">
        <v>282</v>
      </c>
      <c r="B112" t="s">
        <v>102</v>
      </c>
      <c r="C112" t="s">
        <v>103</v>
      </c>
      <c r="D112">
        <v>109</v>
      </c>
      <c r="E112" t="s">
        <v>291</v>
      </c>
      <c r="F112" s="1">
        <v>7370</v>
      </c>
      <c r="G112" t="s">
        <v>321</v>
      </c>
    </row>
    <row r="113" spans="1:7" x14ac:dyDescent="0.3">
      <c r="A113" t="s">
        <v>282</v>
      </c>
      <c r="B113" t="s">
        <v>102</v>
      </c>
      <c r="C113" t="s">
        <v>103</v>
      </c>
      <c r="D113">
        <v>110</v>
      </c>
      <c r="E113" t="s">
        <v>294</v>
      </c>
      <c r="F113" s="1">
        <v>98711</v>
      </c>
      <c r="G113" t="s">
        <v>11</v>
      </c>
    </row>
    <row r="114" spans="1:7" x14ac:dyDescent="0.3">
      <c r="A114" t="s">
        <v>282</v>
      </c>
      <c r="B114" t="s">
        <v>102</v>
      </c>
      <c r="C114" t="s">
        <v>103</v>
      </c>
      <c r="D114">
        <v>111</v>
      </c>
      <c r="E114" t="s">
        <v>286</v>
      </c>
      <c r="F114" s="1">
        <v>84681</v>
      </c>
      <c r="G114" t="s">
        <v>399</v>
      </c>
    </row>
    <row r="115" spans="1:7" x14ac:dyDescent="0.3">
      <c r="A115" t="s">
        <v>282</v>
      </c>
      <c r="B115" t="s">
        <v>102</v>
      </c>
      <c r="C115" t="s">
        <v>103</v>
      </c>
      <c r="D115">
        <v>112</v>
      </c>
      <c r="E115" t="s">
        <v>287</v>
      </c>
      <c r="F115">
        <v>133</v>
      </c>
      <c r="G115" t="s">
        <v>339</v>
      </c>
    </row>
    <row r="116" spans="1:7" x14ac:dyDescent="0.3">
      <c r="A116" t="s">
        <v>282</v>
      </c>
      <c r="B116" t="s">
        <v>102</v>
      </c>
      <c r="C116" t="s">
        <v>103</v>
      </c>
      <c r="D116">
        <v>113</v>
      </c>
      <c r="E116" t="s">
        <v>288</v>
      </c>
      <c r="F116" s="1">
        <v>84548</v>
      </c>
      <c r="G116" t="s">
        <v>405</v>
      </c>
    </row>
    <row r="117" spans="1:7" x14ac:dyDescent="0.3">
      <c r="A117" t="s">
        <v>282</v>
      </c>
      <c r="B117" t="s">
        <v>102</v>
      </c>
      <c r="C117" t="s">
        <v>103</v>
      </c>
      <c r="D117">
        <v>114</v>
      </c>
      <c r="E117" t="s">
        <v>289</v>
      </c>
      <c r="F117" s="1">
        <v>81553</v>
      </c>
      <c r="G117" t="s">
        <v>409</v>
      </c>
    </row>
    <row r="118" spans="1:7" x14ac:dyDescent="0.3">
      <c r="A118" t="s">
        <v>282</v>
      </c>
      <c r="B118" t="s">
        <v>102</v>
      </c>
      <c r="C118" t="s">
        <v>103</v>
      </c>
      <c r="D118">
        <v>115</v>
      </c>
      <c r="E118" t="s">
        <v>290</v>
      </c>
      <c r="F118" s="1">
        <v>2995</v>
      </c>
      <c r="G118" t="s">
        <v>298</v>
      </c>
    </row>
    <row r="119" spans="1:7" x14ac:dyDescent="0.3">
      <c r="A119" t="s">
        <v>282</v>
      </c>
      <c r="B119" t="s">
        <v>102</v>
      </c>
      <c r="C119" t="s">
        <v>103</v>
      </c>
      <c r="D119">
        <v>116</v>
      </c>
      <c r="E119" t="s">
        <v>291</v>
      </c>
      <c r="F119" s="1">
        <v>14030</v>
      </c>
      <c r="G119" t="s">
        <v>399</v>
      </c>
    </row>
    <row r="120" spans="1:7" x14ac:dyDescent="0.3">
      <c r="A120" t="s">
        <v>282</v>
      </c>
      <c r="B120" t="s">
        <v>102</v>
      </c>
      <c r="C120" t="s">
        <v>103</v>
      </c>
      <c r="D120">
        <v>117</v>
      </c>
      <c r="E120" t="s">
        <v>295</v>
      </c>
      <c r="F120" s="1">
        <v>97499</v>
      </c>
      <c r="G120" t="s">
        <v>49</v>
      </c>
    </row>
    <row r="121" spans="1:7" x14ac:dyDescent="0.3">
      <c r="A121" t="s">
        <v>282</v>
      </c>
      <c r="B121" t="s">
        <v>102</v>
      </c>
      <c r="C121" t="s">
        <v>103</v>
      </c>
      <c r="D121">
        <v>118</v>
      </c>
      <c r="E121" t="s">
        <v>286</v>
      </c>
      <c r="F121" s="1">
        <v>76884</v>
      </c>
      <c r="G121" t="s">
        <v>397</v>
      </c>
    </row>
    <row r="122" spans="1:7" x14ac:dyDescent="0.3">
      <c r="A122" t="s">
        <v>282</v>
      </c>
      <c r="B122" t="s">
        <v>102</v>
      </c>
      <c r="C122" t="s">
        <v>103</v>
      </c>
      <c r="D122">
        <v>119</v>
      </c>
      <c r="E122" t="s">
        <v>287</v>
      </c>
      <c r="F122">
        <v>0</v>
      </c>
      <c r="G122" t="s">
        <v>314</v>
      </c>
    </row>
    <row r="123" spans="1:7" x14ac:dyDescent="0.3">
      <c r="A123" t="s">
        <v>282</v>
      </c>
      <c r="B123" t="s">
        <v>102</v>
      </c>
      <c r="C123" t="s">
        <v>103</v>
      </c>
      <c r="D123">
        <v>120</v>
      </c>
      <c r="E123" t="s">
        <v>288</v>
      </c>
      <c r="F123" s="1">
        <v>76884</v>
      </c>
      <c r="G123" t="s">
        <v>397</v>
      </c>
    </row>
    <row r="124" spans="1:7" x14ac:dyDescent="0.3">
      <c r="A124" t="s">
        <v>282</v>
      </c>
      <c r="B124" t="s">
        <v>102</v>
      </c>
      <c r="C124" t="s">
        <v>103</v>
      </c>
      <c r="D124">
        <v>121</v>
      </c>
      <c r="E124" t="s">
        <v>289</v>
      </c>
      <c r="F124" s="1">
        <v>74146</v>
      </c>
      <c r="G124" t="s">
        <v>427</v>
      </c>
    </row>
    <row r="125" spans="1:7" x14ac:dyDescent="0.3">
      <c r="A125" t="s">
        <v>282</v>
      </c>
      <c r="B125" t="s">
        <v>102</v>
      </c>
      <c r="C125" t="s">
        <v>103</v>
      </c>
      <c r="D125">
        <v>122</v>
      </c>
      <c r="E125" t="s">
        <v>290</v>
      </c>
      <c r="F125" s="1">
        <v>2738</v>
      </c>
      <c r="G125" t="s">
        <v>332</v>
      </c>
    </row>
    <row r="126" spans="1:7" x14ac:dyDescent="0.3">
      <c r="A126" t="s">
        <v>282</v>
      </c>
      <c r="B126" t="s">
        <v>102</v>
      </c>
      <c r="C126" t="s">
        <v>103</v>
      </c>
      <c r="D126">
        <v>123</v>
      </c>
      <c r="E126" t="s">
        <v>291</v>
      </c>
      <c r="F126" s="1">
        <v>20615</v>
      </c>
      <c r="G126" t="s">
        <v>428</v>
      </c>
    </row>
    <row r="127" spans="1:7" x14ac:dyDescent="0.3">
      <c r="A127" t="s">
        <v>282</v>
      </c>
      <c r="B127" t="s">
        <v>102</v>
      </c>
      <c r="C127" t="s">
        <v>103</v>
      </c>
      <c r="D127">
        <v>124</v>
      </c>
      <c r="E127" t="s">
        <v>296</v>
      </c>
      <c r="F127" s="1">
        <v>162605</v>
      </c>
      <c r="G127" t="s">
        <v>79</v>
      </c>
    </row>
    <row r="128" spans="1:7" x14ac:dyDescent="0.3">
      <c r="A128" t="s">
        <v>282</v>
      </c>
      <c r="B128" t="s">
        <v>102</v>
      </c>
      <c r="C128" t="s">
        <v>103</v>
      </c>
      <c r="D128">
        <v>125</v>
      </c>
      <c r="E128" t="s">
        <v>286</v>
      </c>
      <c r="F128" s="1">
        <v>128532</v>
      </c>
      <c r="G128" t="s">
        <v>416</v>
      </c>
    </row>
    <row r="129" spans="1:7" x14ac:dyDescent="0.3">
      <c r="A129" t="s">
        <v>282</v>
      </c>
      <c r="B129" t="s">
        <v>102</v>
      </c>
      <c r="C129" t="s">
        <v>103</v>
      </c>
      <c r="D129">
        <v>126</v>
      </c>
      <c r="E129" t="s">
        <v>287</v>
      </c>
      <c r="F129">
        <v>0</v>
      </c>
      <c r="G129" t="s">
        <v>314</v>
      </c>
    </row>
    <row r="130" spans="1:7" x14ac:dyDescent="0.3">
      <c r="A130" t="s">
        <v>282</v>
      </c>
      <c r="B130" t="s">
        <v>102</v>
      </c>
      <c r="C130" t="s">
        <v>103</v>
      </c>
      <c r="D130">
        <v>127</v>
      </c>
      <c r="E130" t="s">
        <v>288</v>
      </c>
      <c r="F130" s="1">
        <v>128532</v>
      </c>
      <c r="G130" t="s">
        <v>416</v>
      </c>
    </row>
    <row r="131" spans="1:7" x14ac:dyDescent="0.3">
      <c r="A131" t="s">
        <v>282</v>
      </c>
      <c r="B131" t="s">
        <v>102</v>
      </c>
      <c r="C131" t="s">
        <v>103</v>
      </c>
      <c r="D131">
        <v>128</v>
      </c>
      <c r="E131" t="s">
        <v>289</v>
      </c>
      <c r="F131" s="1">
        <v>124656</v>
      </c>
      <c r="G131" t="s">
        <v>404</v>
      </c>
    </row>
    <row r="132" spans="1:7" x14ac:dyDescent="0.3">
      <c r="A132" t="s">
        <v>282</v>
      </c>
      <c r="B132" t="s">
        <v>102</v>
      </c>
      <c r="C132" t="s">
        <v>103</v>
      </c>
      <c r="D132">
        <v>129</v>
      </c>
      <c r="E132" t="s">
        <v>290</v>
      </c>
      <c r="F132" s="1">
        <v>3876</v>
      </c>
      <c r="G132" t="s">
        <v>390</v>
      </c>
    </row>
    <row r="133" spans="1:7" x14ac:dyDescent="0.3">
      <c r="A133" t="s">
        <v>282</v>
      </c>
      <c r="B133" t="s">
        <v>102</v>
      </c>
      <c r="C133" t="s">
        <v>103</v>
      </c>
      <c r="D133">
        <v>130</v>
      </c>
      <c r="E133" t="s">
        <v>291</v>
      </c>
      <c r="F133" s="1">
        <v>34073</v>
      </c>
      <c r="G133" t="s">
        <v>360</v>
      </c>
    </row>
    <row r="134" spans="1:7" x14ac:dyDescent="0.3">
      <c r="A134" t="s">
        <v>282</v>
      </c>
      <c r="B134" t="s">
        <v>102</v>
      </c>
      <c r="C134" t="s">
        <v>103</v>
      </c>
      <c r="D134">
        <v>131</v>
      </c>
      <c r="E134" t="s">
        <v>297</v>
      </c>
      <c r="F134" s="1">
        <v>144487</v>
      </c>
      <c r="G134" t="s">
        <v>336</v>
      </c>
    </row>
    <row r="135" spans="1:7" x14ac:dyDescent="0.3">
      <c r="A135" t="s">
        <v>282</v>
      </c>
      <c r="B135" t="s">
        <v>102</v>
      </c>
      <c r="C135" t="s">
        <v>103</v>
      </c>
      <c r="D135">
        <v>132</v>
      </c>
      <c r="E135" t="s">
        <v>286</v>
      </c>
      <c r="F135" s="1">
        <v>114007</v>
      </c>
      <c r="G135" t="s">
        <v>429</v>
      </c>
    </row>
    <row r="136" spans="1:7" x14ac:dyDescent="0.3">
      <c r="A136" t="s">
        <v>282</v>
      </c>
      <c r="B136" t="s">
        <v>102</v>
      </c>
      <c r="C136" t="s">
        <v>103</v>
      </c>
      <c r="D136">
        <v>133</v>
      </c>
      <c r="E136" t="s">
        <v>287</v>
      </c>
      <c r="F136">
        <v>96</v>
      </c>
      <c r="G136" t="s">
        <v>320</v>
      </c>
    </row>
    <row r="137" spans="1:7" x14ac:dyDescent="0.3">
      <c r="A137" t="s">
        <v>282</v>
      </c>
      <c r="B137" t="s">
        <v>102</v>
      </c>
      <c r="C137" t="s">
        <v>103</v>
      </c>
      <c r="D137">
        <v>134</v>
      </c>
      <c r="E137" t="s">
        <v>288</v>
      </c>
      <c r="F137" s="1">
        <v>113911</v>
      </c>
      <c r="G137" t="s">
        <v>344</v>
      </c>
    </row>
    <row r="138" spans="1:7" x14ac:dyDescent="0.3">
      <c r="A138" t="s">
        <v>282</v>
      </c>
      <c r="B138" t="s">
        <v>102</v>
      </c>
      <c r="C138" t="s">
        <v>103</v>
      </c>
      <c r="D138">
        <v>135</v>
      </c>
      <c r="E138" t="s">
        <v>289</v>
      </c>
      <c r="F138" s="1">
        <v>109628</v>
      </c>
      <c r="G138" t="s">
        <v>381</v>
      </c>
    </row>
    <row r="139" spans="1:7" x14ac:dyDescent="0.3">
      <c r="A139" t="s">
        <v>282</v>
      </c>
      <c r="B139" t="s">
        <v>102</v>
      </c>
      <c r="C139" t="s">
        <v>103</v>
      </c>
      <c r="D139">
        <v>136</v>
      </c>
      <c r="E139" t="s">
        <v>290</v>
      </c>
      <c r="F139" s="1">
        <v>4283</v>
      </c>
      <c r="G139" t="s">
        <v>335</v>
      </c>
    </row>
    <row r="140" spans="1:7" x14ac:dyDescent="0.3">
      <c r="A140" t="s">
        <v>282</v>
      </c>
      <c r="B140" t="s">
        <v>102</v>
      </c>
      <c r="C140" t="s">
        <v>103</v>
      </c>
      <c r="D140">
        <v>137</v>
      </c>
      <c r="E140" t="s">
        <v>291</v>
      </c>
      <c r="F140" s="1">
        <v>30480</v>
      </c>
      <c r="G140" t="s">
        <v>415</v>
      </c>
    </row>
    <row r="141" spans="1:7" x14ac:dyDescent="0.3">
      <c r="A141" t="s">
        <v>282</v>
      </c>
      <c r="B141" t="s">
        <v>102</v>
      </c>
      <c r="C141" t="s">
        <v>103</v>
      </c>
      <c r="D141">
        <v>138</v>
      </c>
      <c r="E141" t="s">
        <v>299</v>
      </c>
      <c r="F141" s="1">
        <v>68337</v>
      </c>
      <c r="G141" t="s">
        <v>114</v>
      </c>
    </row>
    <row r="142" spans="1:7" x14ac:dyDescent="0.3">
      <c r="A142" t="s">
        <v>282</v>
      </c>
      <c r="B142" t="s">
        <v>102</v>
      </c>
      <c r="C142" t="s">
        <v>103</v>
      </c>
      <c r="D142">
        <v>139</v>
      </c>
      <c r="E142" t="s">
        <v>286</v>
      </c>
      <c r="F142" s="1">
        <v>49815</v>
      </c>
      <c r="G142" t="s">
        <v>419</v>
      </c>
    </row>
    <row r="143" spans="1:7" x14ac:dyDescent="0.3">
      <c r="A143" t="s">
        <v>282</v>
      </c>
      <c r="B143" t="s">
        <v>102</v>
      </c>
      <c r="C143" t="s">
        <v>103</v>
      </c>
      <c r="D143">
        <v>140</v>
      </c>
      <c r="E143" t="s">
        <v>287</v>
      </c>
      <c r="F143">
        <v>0</v>
      </c>
      <c r="G143" t="s">
        <v>314</v>
      </c>
    </row>
    <row r="144" spans="1:7" x14ac:dyDescent="0.3">
      <c r="A144" t="s">
        <v>282</v>
      </c>
      <c r="B144" t="s">
        <v>102</v>
      </c>
      <c r="C144" t="s">
        <v>103</v>
      </c>
      <c r="D144">
        <v>141</v>
      </c>
      <c r="E144" t="s">
        <v>288</v>
      </c>
      <c r="F144" s="1">
        <v>49815</v>
      </c>
      <c r="G144" t="s">
        <v>419</v>
      </c>
    </row>
    <row r="145" spans="1:7" x14ac:dyDescent="0.3">
      <c r="A145" t="s">
        <v>282</v>
      </c>
      <c r="B145" t="s">
        <v>102</v>
      </c>
      <c r="C145" t="s">
        <v>103</v>
      </c>
      <c r="D145">
        <v>142</v>
      </c>
      <c r="E145" t="s">
        <v>289</v>
      </c>
      <c r="F145" s="1">
        <v>48368</v>
      </c>
      <c r="G145" t="s">
        <v>430</v>
      </c>
    </row>
    <row r="146" spans="1:7" x14ac:dyDescent="0.3">
      <c r="A146" t="s">
        <v>282</v>
      </c>
      <c r="B146" t="s">
        <v>102</v>
      </c>
      <c r="C146" t="s">
        <v>103</v>
      </c>
      <c r="D146">
        <v>143</v>
      </c>
      <c r="E146" t="s">
        <v>290</v>
      </c>
      <c r="F146" s="1">
        <v>1447</v>
      </c>
      <c r="G146" t="s">
        <v>307</v>
      </c>
    </row>
    <row r="147" spans="1:7" x14ac:dyDescent="0.3">
      <c r="A147" t="s">
        <v>282</v>
      </c>
      <c r="B147" t="s">
        <v>102</v>
      </c>
      <c r="C147" t="s">
        <v>103</v>
      </c>
      <c r="D147">
        <v>144</v>
      </c>
      <c r="E147" t="s">
        <v>291</v>
      </c>
      <c r="F147" s="1">
        <v>18522</v>
      </c>
      <c r="G147" t="s">
        <v>380</v>
      </c>
    </row>
    <row r="148" spans="1:7" x14ac:dyDescent="0.3">
      <c r="A148" t="s">
        <v>282</v>
      </c>
      <c r="B148" t="s">
        <v>102</v>
      </c>
      <c r="C148" t="s">
        <v>103</v>
      </c>
      <c r="D148">
        <v>145</v>
      </c>
      <c r="E148" t="s">
        <v>300</v>
      </c>
      <c r="F148" s="1">
        <v>27887</v>
      </c>
      <c r="G148" t="s">
        <v>89</v>
      </c>
    </row>
    <row r="149" spans="1:7" x14ac:dyDescent="0.3">
      <c r="A149" t="s">
        <v>282</v>
      </c>
      <c r="B149" t="s">
        <v>102</v>
      </c>
      <c r="C149" t="s">
        <v>103</v>
      </c>
      <c r="D149">
        <v>146</v>
      </c>
      <c r="E149" t="s">
        <v>286</v>
      </c>
      <c r="F149" s="1">
        <v>18259</v>
      </c>
      <c r="G149" t="s">
        <v>418</v>
      </c>
    </row>
    <row r="150" spans="1:7" x14ac:dyDescent="0.3">
      <c r="A150" t="s">
        <v>282</v>
      </c>
      <c r="B150" t="s">
        <v>102</v>
      </c>
      <c r="C150" t="s">
        <v>103</v>
      </c>
      <c r="D150">
        <v>147</v>
      </c>
      <c r="E150" t="s">
        <v>287</v>
      </c>
      <c r="F150">
        <v>0</v>
      </c>
      <c r="G150" t="s">
        <v>314</v>
      </c>
    </row>
    <row r="151" spans="1:7" x14ac:dyDescent="0.3">
      <c r="A151" t="s">
        <v>282</v>
      </c>
      <c r="B151" t="s">
        <v>102</v>
      </c>
      <c r="C151" t="s">
        <v>103</v>
      </c>
      <c r="D151">
        <v>148</v>
      </c>
      <c r="E151" t="s">
        <v>288</v>
      </c>
      <c r="F151" s="1">
        <v>18259</v>
      </c>
      <c r="G151" t="s">
        <v>418</v>
      </c>
    </row>
    <row r="152" spans="1:7" x14ac:dyDescent="0.3">
      <c r="A152" t="s">
        <v>282</v>
      </c>
      <c r="B152" t="s">
        <v>102</v>
      </c>
      <c r="C152" t="s">
        <v>103</v>
      </c>
      <c r="D152">
        <v>149</v>
      </c>
      <c r="E152" t="s">
        <v>289</v>
      </c>
      <c r="F152" s="1">
        <v>17911</v>
      </c>
      <c r="G152" t="s">
        <v>391</v>
      </c>
    </row>
    <row r="153" spans="1:7" x14ac:dyDescent="0.3">
      <c r="A153" t="s">
        <v>282</v>
      </c>
      <c r="B153" t="s">
        <v>102</v>
      </c>
      <c r="C153" t="s">
        <v>103</v>
      </c>
      <c r="D153">
        <v>150</v>
      </c>
      <c r="E153" t="s">
        <v>290</v>
      </c>
      <c r="F153">
        <v>348</v>
      </c>
      <c r="G153" t="s">
        <v>316</v>
      </c>
    </row>
    <row r="154" spans="1:7" x14ac:dyDescent="0.3">
      <c r="A154" t="s">
        <v>282</v>
      </c>
      <c r="B154" t="s">
        <v>102</v>
      </c>
      <c r="C154" t="s">
        <v>103</v>
      </c>
      <c r="D154">
        <v>151</v>
      </c>
      <c r="E154" t="s">
        <v>291</v>
      </c>
      <c r="F154" s="1">
        <v>9628</v>
      </c>
      <c r="G154" t="s">
        <v>54</v>
      </c>
    </row>
    <row r="155" spans="1:7" x14ac:dyDescent="0.3">
      <c r="A155" t="s">
        <v>282</v>
      </c>
      <c r="B155" t="s">
        <v>102</v>
      </c>
      <c r="C155" t="s">
        <v>103</v>
      </c>
      <c r="D155">
        <v>152</v>
      </c>
      <c r="E155" t="s">
        <v>301</v>
      </c>
      <c r="F155" s="1">
        <v>37603</v>
      </c>
      <c r="G155" t="s">
        <v>98</v>
      </c>
    </row>
    <row r="156" spans="1:7" x14ac:dyDescent="0.3">
      <c r="A156" t="s">
        <v>282</v>
      </c>
      <c r="B156" t="s">
        <v>102</v>
      </c>
      <c r="C156" t="s">
        <v>103</v>
      </c>
      <c r="D156">
        <v>153</v>
      </c>
      <c r="E156" t="s">
        <v>286</v>
      </c>
      <c r="F156" s="1">
        <v>21509</v>
      </c>
      <c r="G156" t="s">
        <v>383</v>
      </c>
    </row>
    <row r="157" spans="1:7" x14ac:dyDescent="0.3">
      <c r="A157" t="s">
        <v>282</v>
      </c>
      <c r="B157" t="s">
        <v>102</v>
      </c>
      <c r="C157" t="s">
        <v>103</v>
      </c>
      <c r="D157">
        <v>154</v>
      </c>
      <c r="E157" t="s">
        <v>287</v>
      </c>
      <c r="F157">
        <v>0</v>
      </c>
      <c r="G157" t="s">
        <v>314</v>
      </c>
    </row>
    <row r="158" spans="1:7" x14ac:dyDescent="0.3">
      <c r="A158" t="s">
        <v>282</v>
      </c>
      <c r="B158" t="s">
        <v>102</v>
      </c>
      <c r="C158" t="s">
        <v>103</v>
      </c>
      <c r="D158">
        <v>155</v>
      </c>
      <c r="E158" t="s">
        <v>288</v>
      </c>
      <c r="F158" s="1">
        <v>21509</v>
      </c>
      <c r="G158" t="s">
        <v>383</v>
      </c>
    </row>
    <row r="159" spans="1:7" x14ac:dyDescent="0.3">
      <c r="A159" t="s">
        <v>282</v>
      </c>
      <c r="B159" t="s">
        <v>102</v>
      </c>
      <c r="C159" t="s">
        <v>103</v>
      </c>
      <c r="D159">
        <v>156</v>
      </c>
      <c r="E159" t="s">
        <v>289</v>
      </c>
      <c r="F159" s="1">
        <v>21092</v>
      </c>
      <c r="G159" t="s">
        <v>411</v>
      </c>
    </row>
    <row r="160" spans="1:7" x14ac:dyDescent="0.3">
      <c r="A160" t="s">
        <v>282</v>
      </c>
      <c r="B160" t="s">
        <v>102</v>
      </c>
      <c r="C160" t="s">
        <v>103</v>
      </c>
      <c r="D160">
        <v>157</v>
      </c>
      <c r="E160" t="s">
        <v>290</v>
      </c>
      <c r="F160">
        <v>417</v>
      </c>
      <c r="G160" t="s">
        <v>315</v>
      </c>
    </row>
    <row r="161" spans="1:7" x14ac:dyDescent="0.3">
      <c r="A161" t="s">
        <v>282</v>
      </c>
      <c r="B161" t="s">
        <v>102</v>
      </c>
      <c r="C161" t="s">
        <v>103</v>
      </c>
      <c r="D161">
        <v>158</v>
      </c>
      <c r="E161" t="s">
        <v>291</v>
      </c>
      <c r="F161" s="1">
        <v>16094</v>
      </c>
      <c r="G161" t="s">
        <v>87</v>
      </c>
    </row>
    <row r="162" spans="1:7" x14ac:dyDescent="0.3">
      <c r="A162" t="s">
        <v>282</v>
      </c>
      <c r="B162" t="s">
        <v>102</v>
      </c>
      <c r="C162" t="s">
        <v>103</v>
      </c>
      <c r="D162">
        <v>159</v>
      </c>
      <c r="E162" t="s">
        <v>302</v>
      </c>
      <c r="F162" s="1">
        <v>52606</v>
      </c>
      <c r="G162" t="s">
        <v>406</v>
      </c>
    </row>
    <row r="163" spans="1:7" x14ac:dyDescent="0.3">
      <c r="A163" t="s">
        <v>282</v>
      </c>
      <c r="B163" t="s">
        <v>102</v>
      </c>
      <c r="C163" t="s">
        <v>103</v>
      </c>
      <c r="D163">
        <v>160</v>
      </c>
      <c r="E163" t="s">
        <v>286</v>
      </c>
      <c r="F163" s="1">
        <v>17140</v>
      </c>
      <c r="G163" t="s">
        <v>369</v>
      </c>
    </row>
    <row r="164" spans="1:7" x14ac:dyDescent="0.3">
      <c r="A164" t="s">
        <v>282</v>
      </c>
      <c r="B164" t="s">
        <v>102</v>
      </c>
      <c r="C164" t="s">
        <v>103</v>
      </c>
      <c r="D164">
        <v>161</v>
      </c>
      <c r="E164" t="s">
        <v>289</v>
      </c>
      <c r="F164" s="1">
        <v>16734</v>
      </c>
      <c r="G164" t="s">
        <v>379</v>
      </c>
    </row>
    <row r="165" spans="1:7" x14ac:dyDescent="0.3">
      <c r="A165" t="s">
        <v>282</v>
      </c>
      <c r="B165" t="s">
        <v>102</v>
      </c>
      <c r="C165" t="s">
        <v>103</v>
      </c>
      <c r="D165">
        <v>162</v>
      </c>
      <c r="E165" t="s">
        <v>290</v>
      </c>
      <c r="F165">
        <v>406</v>
      </c>
      <c r="G165" t="s">
        <v>356</v>
      </c>
    </row>
    <row r="166" spans="1:7" x14ac:dyDescent="0.3">
      <c r="A166" t="s">
        <v>282</v>
      </c>
      <c r="B166" t="s">
        <v>102</v>
      </c>
      <c r="C166" t="s">
        <v>103</v>
      </c>
      <c r="D166">
        <v>163</v>
      </c>
      <c r="E166" t="s">
        <v>291</v>
      </c>
      <c r="F166" s="1">
        <v>35466</v>
      </c>
      <c r="G166" t="s">
        <v>417</v>
      </c>
    </row>
    <row r="167" spans="1:7" x14ac:dyDescent="0.3">
      <c r="A167" t="s">
        <v>282</v>
      </c>
      <c r="B167" t="s">
        <v>102</v>
      </c>
      <c r="C167" t="s">
        <v>103</v>
      </c>
      <c r="D167">
        <v>164</v>
      </c>
      <c r="E167" t="s">
        <v>303</v>
      </c>
      <c r="F167" s="1">
        <v>42110</v>
      </c>
      <c r="G167" t="s">
        <v>88</v>
      </c>
    </row>
    <row r="168" spans="1:7" x14ac:dyDescent="0.3">
      <c r="A168" t="s">
        <v>282</v>
      </c>
      <c r="B168" t="s">
        <v>102</v>
      </c>
      <c r="C168" t="s">
        <v>103</v>
      </c>
      <c r="D168">
        <v>165</v>
      </c>
      <c r="E168" t="s">
        <v>286</v>
      </c>
      <c r="F168" s="1">
        <v>8044</v>
      </c>
      <c r="G168" t="s">
        <v>340</v>
      </c>
    </row>
    <row r="169" spans="1:7" x14ac:dyDescent="0.3">
      <c r="A169" t="s">
        <v>282</v>
      </c>
      <c r="B169" t="s">
        <v>102</v>
      </c>
      <c r="C169" t="s">
        <v>103</v>
      </c>
      <c r="D169">
        <v>166</v>
      </c>
      <c r="E169" t="s">
        <v>289</v>
      </c>
      <c r="F169" s="1">
        <v>7825</v>
      </c>
      <c r="G169" t="s">
        <v>331</v>
      </c>
    </row>
    <row r="170" spans="1:7" x14ac:dyDescent="0.3">
      <c r="A170" t="s">
        <v>282</v>
      </c>
      <c r="B170" t="s">
        <v>102</v>
      </c>
      <c r="C170" t="s">
        <v>103</v>
      </c>
      <c r="D170">
        <v>167</v>
      </c>
      <c r="E170" t="s">
        <v>290</v>
      </c>
      <c r="F170">
        <v>219</v>
      </c>
      <c r="G170" t="s">
        <v>317</v>
      </c>
    </row>
    <row r="171" spans="1:7" x14ac:dyDescent="0.3">
      <c r="A171" t="s">
        <v>282</v>
      </c>
      <c r="B171" t="s">
        <v>102</v>
      </c>
      <c r="C171" t="s">
        <v>103</v>
      </c>
      <c r="D171">
        <v>168</v>
      </c>
      <c r="E171" t="s">
        <v>291</v>
      </c>
      <c r="F171" s="1">
        <v>34066</v>
      </c>
      <c r="G171" t="s">
        <v>376</v>
      </c>
    </row>
    <row r="172" spans="1:7" x14ac:dyDescent="0.3">
      <c r="A172" t="s">
        <v>282</v>
      </c>
      <c r="B172" t="s">
        <v>102</v>
      </c>
      <c r="C172" t="s">
        <v>103</v>
      </c>
      <c r="D172">
        <v>169</v>
      </c>
      <c r="E172" t="s">
        <v>304</v>
      </c>
      <c r="F172" s="1">
        <v>69230</v>
      </c>
      <c r="G172" t="s">
        <v>330</v>
      </c>
    </row>
    <row r="173" spans="1:7" x14ac:dyDescent="0.3">
      <c r="A173" t="s">
        <v>282</v>
      </c>
      <c r="B173" t="s">
        <v>102</v>
      </c>
      <c r="C173" t="s">
        <v>103</v>
      </c>
      <c r="D173">
        <v>170</v>
      </c>
      <c r="E173" t="s">
        <v>286</v>
      </c>
      <c r="F173" s="1">
        <v>3123</v>
      </c>
      <c r="G173" t="s">
        <v>337</v>
      </c>
    </row>
    <row r="174" spans="1:7" x14ac:dyDescent="0.3">
      <c r="A174" t="s">
        <v>282</v>
      </c>
      <c r="B174" t="s">
        <v>102</v>
      </c>
      <c r="C174" t="s">
        <v>103</v>
      </c>
      <c r="D174">
        <v>171</v>
      </c>
      <c r="E174" t="s">
        <v>289</v>
      </c>
      <c r="F174" s="1">
        <v>3083</v>
      </c>
      <c r="G174" t="s">
        <v>305</v>
      </c>
    </row>
    <row r="175" spans="1:7" x14ac:dyDescent="0.3">
      <c r="A175" t="s">
        <v>282</v>
      </c>
      <c r="B175" t="s">
        <v>102</v>
      </c>
      <c r="C175" t="s">
        <v>103</v>
      </c>
      <c r="D175">
        <v>172</v>
      </c>
      <c r="E175" t="s">
        <v>290</v>
      </c>
      <c r="F175">
        <v>40</v>
      </c>
      <c r="G175" t="s">
        <v>308</v>
      </c>
    </row>
    <row r="176" spans="1:7" x14ac:dyDescent="0.3">
      <c r="A176" t="s">
        <v>282</v>
      </c>
      <c r="B176" t="s">
        <v>102</v>
      </c>
      <c r="C176" t="s">
        <v>103</v>
      </c>
      <c r="D176">
        <v>173</v>
      </c>
      <c r="E176" t="s">
        <v>291</v>
      </c>
      <c r="F176" s="1">
        <v>66107</v>
      </c>
      <c r="G176" t="s">
        <v>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49F0-9C19-47C6-BB5B-6C775C88A840}">
  <dimension ref="A1:G306"/>
  <sheetViews>
    <sheetView topLeftCell="A142" workbookViewId="0">
      <selection activeCell="F249" sqref="F249:F252"/>
    </sheetView>
  </sheetViews>
  <sheetFormatPr defaultRowHeight="14.4" x14ac:dyDescent="0.3"/>
  <cols>
    <col min="3" max="3" width="34.77734375" bestFit="1" customWidth="1"/>
    <col min="5" max="5" width="1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434</v>
      </c>
      <c r="E2" t="s">
        <v>435</v>
      </c>
    </row>
    <row r="3" spans="1:7" x14ac:dyDescent="0.3">
      <c r="A3" t="s">
        <v>434</v>
      </c>
      <c r="E3" t="s">
        <v>436</v>
      </c>
    </row>
    <row r="4" spans="1:7" x14ac:dyDescent="0.3">
      <c r="A4" t="s">
        <v>434</v>
      </c>
      <c r="B4" t="s">
        <v>102</v>
      </c>
      <c r="C4" t="s">
        <v>103</v>
      </c>
      <c r="D4">
        <v>1</v>
      </c>
      <c r="E4" t="s">
        <v>10</v>
      </c>
      <c r="F4" s="1">
        <v>1233478</v>
      </c>
      <c r="G4" t="s">
        <v>829</v>
      </c>
    </row>
    <row r="5" spans="1:7" x14ac:dyDescent="0.3">
      <c r="A5" t="s">
        <v>434</v>
      </c>
      <c r="B5" t="s">
        <v>102</v>
      </c>
      <c r="C5" t="s">
        <v>103</v>
      </c>
      <c r="D5">
        <v>2</v>
      </c>
      <c r="E5" t="s">
        <v>12</v>
      </c>
      <c r="F5" s="1">
        <v>666925</v>
      </c>
      <c r="G5" t="s">
        <v>830</v>
      </c>
    </row>
    <row r="6" spans="1:7" x14ac:dyDescent="0.3">
      <c r="A6" t="s">
        <v>434</v>
      </c>
      <c r="B6" t="s">
        <v>102</v>
      </c>
      <c r="C6" t="s">
        <v>103</v>
      </c>
      <c r="D6">
        <v>3</v>
      </c>
      <c r="E6" t="s">
        <v>438</v>
      </c>
      <c r="F6" s="1">
        <v>351841</v>
      </c>
      <c r="G6" t="s">
        <v>831</v>
      </c>
    </row>
    <row r="7" spans="1:7" x14ac:dyDescent="0.3">
      <c r="A7" t="s">
        <v>434</v>
      </c>
      <c r="B7" t="s">
        <v>102</v>
      </c>
      <c r="C7" t="s">
        <v>103</v>
      </c>
      <c r="D7">
        <v>4</v>
      </c>
      <c r="E7" t="s">
        <v>439</v>
      </c>
      <c r="F7" s="1">
        <v>139475</v>
      </c>
      <c r="G7" t="s">
        <v>832</v>
      </c>
    </row>
    <row r="8" spans="1:7" x14ac:dyDescent="0.3">
      <c r="A8" t="s">
        <v>434</v>
      </c>
      <c r="B8" t="s">
        <v>102</v>
      </c>
      <c r="C8" t="s">
        <v>103</v>
      </c>
      <c r="D8">
        <v>5</v>
      </c>
      <c r="E8" t="s">
        <v>440</v>
      </c>
      <c r="F8" s="1">
        <v>96411</v>
      </c>
      <c r="G8" t="s">
        <v>826</v>
      </c>
    </row>
    <row r="9" spans="1:7" x14ac:dyDescent="0.3">
      <c r="A9" t="s">
        <v>434</v>
      </c>
      <c r="B9" t="s">
        <v>102</v>
      </c>
      <c r="C9" t="s">
        <v>103</v>
      </c>
      <c r="D9">
        <v>6</v>
      </c>
      <c r="E9" t="s">
        <v>441</v>
      </c>
      <c r="F9" s="1">
        <v>15062</v>
      </c>
      <c r="G9" t="s">
        <v>694</v>
      </c>
    </row>
    <row r="10" spans="1:7" x14ac:dyDescent="0.3">
      <c r="A10" t="s">
        <v>434</v>
      </c>
      <c r="B10" t="s">
        <v>102</v>
      </c>
      <c r="C10" t="s">
        <v>103</v>
      </c>
      <c r="D10">
        <v>7</v>
      </c>
      <c r="E10" t="s">
        <v>442</v>
      </c>
      <c r="F10" s="1">
        <v>7560</v>
      </c>
      <c r="G10" t="s">
        <v>752</v>
      </c>
    </row>
    <row r="11" spans="1:7" x14ac:dyDescent="0.3">
      <c r="A11" t="s">
        <v>434</v>
      </c>
      <c r="B11" t="s">
        <v>102</v>
      </c>
      <c r="C11" t="s">
        <v>103</v>
      </c>
      <c r="D11">
        <v>8</v>
      </c>
      <c r="E11" t="s">
        <v>443</v>
      </c>
      <c r="F11" s="1">
        <v>4735</v>
      </c>
      <c r="G11" t="s">
        <v>693</v>
      </c>
    </row>
    <row r="12" spans="1:7" x14ac:dyDescent="0.3">
      <c r="A12" t="s">
        <v>434</v>
      </c>
      <c r="B12" t="s">
        <v>102</v>
      </c>
      <c r="C12" t="s">
        <v>103</v>
      </c>
      <c r="D12">
        <v>9</v>
      </c>
      <c r="E12" t="s">
        <v>444</v>
      </c>
      <c r="F12" s="1">
        <v>2275</v>
      </c>
      <c r="G12" t="s">
        <v>739</v>
      </c>
    </row>
    <row r="13" spans="1:7" x14ac:dyDescent="0.3">
      <c r="A13" t="s">
        <v>434</v>
      </c>
      <c r="B13" t="s">
        <v>102</v>
      </c>
      <c r="C13" t="s">
        <v>103</v>
      </c>
      <c r="D13">
        <v>10</v>
      </c>
      <c r="E13" t="s">
        <v>445</v>
      </c>
      <c r="F13" s="1">
        <v>14704</v>
      </c>
      <c r="G13" t="s">
        <v>674</v>
      </c>
    </row>
    <row r="14" spans="1:7" x14ac:dyDescent="0.3">
      <c r="A14" t="s">
        <v>434</v>
      </c>
      <c r="B14" t="s">
        <v>102</v>
      </c>
      <c r="C14" t="s">
        <v>103</v>
      </c>
      <c r="D14">
        <v>11</v>
      </c>
      <c r="E14" t="s">
        <v>446</v>
      </c>
      <c r="F14">
        <v>971</v>
      </c>
      <c r="G14" t="s">
        <v>638</v>
      </c>
    </row>
    <row r="15" spans="1:7" x14ac:dyDescent="0.3">
      <c r="A15" t="s">
        <v>434</v>
      </c>
      <c r="B15" t="s">
        <v>102</v>
      </c>
      <c r="C15" t="s">
        <v>103</v>
      </c>
      <c r="D15">
        <v>12</v>
      </c>
      <c r="E15" t="s">
        <v>447</v>
      </c>
      <c r="F15" s="1">
        <v>51104</v>
      </c>
      <c r="G15" t="s">
        <v>833</v>
      </c>
    </row>
    <row r="16" spans="1:7" x14ac:dyDescent="0.3">
      <c r="A16" t="s">
        <v>434</v>
      </c>
      <c r="B16" t="s">
        <v>102</v>
      </c>
      <c r="C16" t="s">
        <v>103</v>
      </c>
      <c r="D16">
        <v>13</v>
      </c>
      <c r="E16" t="s">
        <v>448</v>
      </c>
      <c r="F16" s="1">
        <v>43064</v>
      </c>
      <c r="G16" t="s">
        <v>820</v>
      </c>
    </row>
    <row r="17" spans="1:7" x14ac:dyDescent="0.3">
      <c r="A17" t="s">
        <v>434</v>
      </c>
      <c r="B17" t="s">
        <v>102</v>
      </c>
      <c r="C17" t="s">
        <v>103</v>
      </c>
      <c r="D17">
        <v>14</v>
      </c>
      <c r="E17" t="s">
        <v>450</v>
      </c>
      <c r="F17" s="1">
        <v>2416</v>
      </c>
      <c r="G17" t="s">
        <v>703</v>
      </c>
    </row>
    <row r="18" spans="1:7" x14ac:dyDescent="0.3">
      <c r="A18" t="s">
        <v>434</v>
      </c>
      <c r="B18" t="s">
        <v>102</v>
      </c>
      <c r="C18" t="s">
        <v>103</v>
      </c>
      <c r="D18">
        <v>15</v>
      </c>
      <c r="E18" t="s">
        <v>451</v>
      </c>
      <c r="F18" s="1">
        <v>25795</v>
      </c>
      <c r="G18" t="s">
        <v>810</v>
      </c>
    </row>
    <row r="19" spans="1:7" x14ac:dyDescent="0.3">
      <c r="A19" t="s">
        <v>434</v>
      </c>
      <c r="B19" t="s">
        <v>102</v>
      </c>
      <c r="C19" t="s">
        <v>103</v>
      </c>
      <c r="D19">
        <v>16</v>
      </c>
      <c r="E19" t="s">
        <v>452</v>
      </c>
      <c r="F19" s="1">
        <v>14853</v>
      </c>
      <c r="G19" t="s">
        <v>753</v>
      </c>
    </row>
    <row r="20" spans="1:7" x14ac:dyDescent="0.3">
      <c r="A20" t="s">
        <v>434</v>
      </c>
      <c r="B20" t="s">
        <v>102</v>
      </c>
      <c r="C20" t="s">
        <v>103</v>
      </c>
      <c r="D20">
        <v>17</v>
      </c>
      <c r="E20" t="s">
        <v>454</v>
      </c>
      <c r="F20" s="1">
        <v>6885</v>
      </c>
      <c r="G20" t="s">
        <v>649</v>
      </c>
    </row>
    <row r="21" spans="1:7" x14ac:dyDescent="0.3">
      <c r="A21" t="s">
        <v>434</v>
      </c>
      <c r="B21" t="s">
        <v>102</v>
      </c>
      <c r="C21" t="s">
        <v>103</v>
      </c>
      <c r="D21">
        <v>18</v>
      </c>
      <c r="E21" t="s">
        <v>456</v>
      </c>
      <c r="F21" s="1">
        <v>7968</v>
      </c>
      <c r="G21" t="s">
        <v>616</v>
      </c>
    </row>
    <row r="22" spans="1:7" x14ac:dyDescent="0.3">
      <c r="A22" t="s">
        <v>434</v>
      </c>
      <c r="B22" t="s">
        <v>102</v>
      </c>
      <c r="C22" t="s">
        <v>103</v>
      </c>
      <c r="D22">
        <v>19</v>
      </c>
      <c r="E22" t="s">
        <v>457</v>
      </c>
      <c r="F22" s="1">
        <v>136581</v>
      </c>
      <c r="G22" t="s">
        <v>834</v>
      </c>
    </row>
    <row r="23" spans="1:7" x14ac:dyDescent="0.3">
      <c r="A23" t="s">
        <v>434</v>
      </c>
      <c r="B23" t="s">
        <v>102</v>
      </c>
      <c r="C23" t="s">
        <v>103</v>
      </c>
      <c r="D23">
        <v>20</v>
      </c>
      <c r="E23" t="s">
        <v>458</v>
      </c>
      <c r="F23" s="1">
        <v>95064</v>
      </c>
      <c r="G23" t="s">
        <v>721</v>
      </c>
    </row>
    <row r="24" spans="1:7" x14ac:dyDescent="0.3">
      <c r="A24" t="s">
        <v>434</v>
      </c>
      <c r="B24" t="s">
        <v>102</v>
      </c>
      <c r="C24" t="s">
        <v>103</v>
      </c>
      <c r="D24">
        <v>21</v>
      </c>
      <c r="E24" t="s">
        <v>459</v>
      </c>
      <c r="F24" s="1">
        <v>92377</v>
      </c>
      <c r="G24" t="s">
        <v>824</v>
      </c>
    </row>
    <row r="25" spans="1:7" x14ac:dyDescent="0.3">
      <c r="A25" t="s">
        <v>434</v>
      </c>
      <c r="B25" t="s">
        <v>102</v>
      </c>
      <c r="C25" t="s">
        <v>103</v>
      </c>
      <c r="D25">
        <v>22</v>
      </c>
      <c r="E25" t="s">
        <v>460</v>
      </c>
      <c r="F25" s="1">
        <v>7709</v>
      </c>
      <c r="G25" t="s">
        <v>743</v>
      </c>
    </row>
    <row r="26" spans="1:7" x14ac:dyDescent="0.3">
      <c r="A26" t="s">
        <v>434</v>
      </c>
      <c r="B26" t="s">
        <v>102</v>
      </c>
      <c r="C26" t="s">
        <v>103</v>
      </c>
      <c r="D26">
        <v>23</v>
      </c>
      <c r="E26" t="s">
        <v>461</v>
      </c>
      <c r="F26" s="1">
        <v>68779</v>
      </c>
      <c r="G26" t="s">
        <v>835</v>
      </c>
    </row>
    <row r="27" spans="1:7" x14ac:dyDescent="0.3">
      <c r="A27" t="s">
        <v>434</v>
      </c>
      <c r="B27" t="s">
        <v>102</v>
      </c>
      <c r="C27" t="s">
        <v>103</v>
      </c>
      <c r="D27">
        <v>24</v>
      </c>
      <c r="E27" t="s">
        <v>463</v>
      </c>
      <c r="F27" s="1">
        <v>4763</v>
      </c>
      <c r="G27" t="s">
        <v>734</v>
      </c>
    </row>
    <row r="28" spans="1:7" x14ac:dyDescent="0.3">
      <c r="A28" t="s">
        <v>434</v>
      </c>
      <c r="B28" t="s">
        <v>102</v>
      </c>
      <c r="C28" t="s">
        <v>103</v>
      </c>
      <c r="D28">
        <v>25</v>
      </c>
      <c r="E28" t="s">
        <v>464</v>
      </c>
      <c r="F28" s="1">
        <v>11126</v>
      </c>
      <c r="G28" t="s">
        <v>646</v>
      </c>
    </row>
    <row r="29" spans="1:7" x14ac:dyDescent="0.3">
      <c r="A29" t="s">
        <v>434</v>
      </c>
      <c r="B29" t="s">
        <v>102</v>
      </c>
      <c r="C29" t="s">
        <v>103</v>
      </c>
      <c r="D29">
        <v>26</v>
      </c>
      <c r="E29" t="s">
        <v>466</v>
      </c>
      <c r="F29" s="1">
        <v>2687</v>
      </c>
      <c r="G29" t="s">
        <v>666</v>
      </c>
    </row>
    <row r="30" spans="1:7" x14ac:dyDescent="0.3">
      <c r="A30" t="s">
        <v>434</v>
      </c>
      <c r="B30" t="s">
        <v>102</v>
      </c>
      <c r="C30" t="s">
        <v>103</v>
      </c>
      <c r="D30">
        <v>27</v>
      </c>
      <c r="E30" t="s">
        <v>467</v>
      </c>
      <c r="F30" s="1">
        <v>31447</v>
      </c>
      <c r="G30" t="s">
        <v>807</v>
      </c>
    </row>
    <row r="31" spans="1:7" x14ac:dyDescent="0.3">
      <c r="A31" t="s">
        <v>434</v>
      </c>
      <c r="B31" t="s">
        <v>102</v>
      </c>
      <c r="C31" t="s">
        <v>103</v>
      </c>
      <c r="D31">
        <v>28</v>
      </c>
      <c r="E31" t="s">
        <v>468</v>
      </c>
      <c r="F31" s="1">
        <v>3679</v>
      </c>
      <c r="G31" t="s">
        <v>794</v>
      </c>
    </row>
    <row r="32" spans="1:7" x14ac:dyDescent="0.3">
      <c r="A32" t="s">
        <v>434</v>
      </c>
      <c r="B32" t="s">
        <v>102</v>
      </c>
      <c r="C32" t="s">
        <v>103</v>
      </c>
      <c r="D32">
        <v>29</v>
      </c>
      <c r="E32" t="s">
        <v>469</v>
      </c>
      <c r="F32" s="1">
        <v>23834</v>
      </c>
      <c r="G32" t="s">
        <v>815</v>
      </c>
    </row>
    <row r="33" spans="1:7" x14ac:dyDescent="0.3">
      <c r="A33" t="s">
        <v>434</v>
      </c>
      <c r="B33" t="s">
        <v>102</v>
      </c>
      <c r="C33" t="s">
        <v>103</v>
      </c>
      <c r="D33">
        <v>30</v>
      </c>
      <c r="E33" t="s">
        <v>470</v>
      </c>
      <c r="F33" s="1">
        <v>3934</v>
      </c>
      <c r="G33" t="s">
        <v>618</v>
      </c>
    </row>
    <row r="34" spans="1:7" x14ac:dyDescent="0.3">
      <c r="A34" t="s">
        <v>434</v>
      </c>
      <c r="B34" t="s">
        <v>102</v>
      </c>
      <c r="C34" t="s">
        <v>103</v>
      </c>
      <c r="D34">
        <v>31</v>
      </c>
      <c r="E34" t="s">
        <v>471</v>
      </c>
      <c r="F34" s="1">
        <v>10070</v>
      </c>
      <c r="G34" t="s">
        <v>808</v>
      </c>
    </row>
    <row r="35" spans="1:7" x14ac:dyDescent="0.3">
      <c r="A35" t="s">
        <v>434</v>
      </c>
      <c r="B35" t="s">
        <v>102</v>
      </c>
      <c r="C35" t="s">
        <v>103</v>
      </c>
      <c r="D35">
        <v>32</v>
      </c>
      <c r="E35" t="s">
        <v>472</v>
      </c>
      <c r="F35" s="1">
        <v>7205</v>
      </c>
      <c r="G35" t="s">
        <v>806</v>
      </c>
    </row>
    <row r="36" spans="1:7" x14ac:dyDescent="0.3">
      <c r="A36" t="s">
        <v>434</v>
      </c>
      <c r="B36" t="s">
        <v>102</v>
      </c>
      <c r="C36" t="s">
        <v>103</v>
      </c>
      <c r="D36">
        <v>33</v>
      </c>
      <c r="E36" t="s">
        <v>473</v>
      </c>
      <c r="F36">
        <v>897</v>
      </c>
      <c r="G36" t="s">
        <v>620</v>
      </c>
    </row>
    <row r="37" spans="1:7" x14ac:dyDescent="0.3">
      <c r="A37" t="s">
        <v>434</v>
      </c>
      <c r="B37" t="s">
        <v>102</v>
      </c>
      <c r="C37" t="s">
        <v>103</v>
      </c>
      <c r="D37">
        <v>34</v>
      </c>
      <c r="E37" t="s">
        <v>474</v>
      </c>
      <c r="F37" s="1">
        <v>1968</v>
      </c>
      <c r="G37" t="s">
        <v>657</v>
      </c>
    </row>
    <row r="38" spans="1:7" x14ac:dyDescent="0.3">
      <c r="A38" t="s">
        <v>434</v>
      </c>
      <c r="B38" t="s">
        <v>102</v>
      </c>
      <c r="C38" t="s">
        <v>103</v>
      </c>
      <c r="D38">
        <v>35</v>
      </c>
      <c r="E38" t="s">
        <v>476</v>
      </c>
      <c r="F38" s="1">
        <v>54274</v>
      </c>
      <c r="G38" t="s">
        <v>836</v>
      </c>
    </row>
    <row r="39" spans="1:7" x14ac:dyDescent="0.3">
      <c r="A39" t="s">
        <v>434</v>
      </c>
      <c r="B39" t="s">
        <v>102</v>
      </c>
      <c r="C39" t="s">
        <v>103</v>
      </c>
      <c r="D39">
        <v>36</v>
      </c>
      <c r="E39" t="s">
        <v>477</v>
      </c>
      <c r="F39" s="1">
        <v>7544</v>
      </c>
      <c r="G39" t="s">
        <v>729</v>
      </c>
    </row>
    <row r="40" spans="1:7" x14ac:dyDescent="0.3">
      <c r="A40" t="s">
        <v>434</v>
      </c>
      <c r="B40" t="s">
        <v>102</v>
      </c>
      <c r="C40" t="s">
        <v>103</v>
      </c>
      <c r="D40">
        <v>37</v>
      </c>
      <c r="E40" t="s">
        <v>478</v>
      </c>
      <c r="F40" s="1">
        <v>5501</v>
      </c>
      <c r="G40" t="s">
        <v>58</v>
      </c>
    </row>
    <row r="41" spans="1:7" x14ac:dyDescent="0.3">
      <c r="A41" t="s">
        <v>434</v>
      </c>
      <c r="B41" t="s">
        <v>102</v>
      </c>
      <c r="C41" t="s">
        <v>103</v>
      </c>
      <c r="D41">
        <v>38</v>
      </c>
      <c r="E41" t="s">
        <v>479</v>
      </c>
      <c r="F41" s="1">
        <v>2043</v>
      </c>
      <c r="G41" t="s">
        <v>769</v>
      </c>
    </row>
    <row r="42" spans="1:7" x14ac:dyDescent="0.3">
      <c r="A42" t="s">
        <v>434</v>
      </c>
      <c r="B42" t="s">
        <v>102</v>
      </c>
      <c r="C42" t="s">
        <v>103</v>
      </c>
      <c r="D42">
        <v>39</v>
      </c>
      <c r="E42" t="s">
        <v>481</v>
      </c>
      <c r="F42" s="1">
        <v>8101</v>
      </c>
      <c r="G42" t="s">
        <v>672</v>
      </c>
    </row>
    <row r="43" spans="1:7" x14ac:dyDescent="0.3">
      <c r="A43" t="s">
        <v>434</v>
      </c>
      <c r="B43" t="s">
        <v>102</v>
      </c>
      <c r="C43" t="s">
        <v>103</v>
      </c>
      <c r="D43">
        <v>40</v>
      </c>
      <c r="E43" t="s">
        <v>482</v>
      </c>
      <c r="F43" s="1">
        <v>6338</v>
      </c>
      <c r="G43" t="s">
        <v>717</v>
      </c>
    </row>
    <row r="44" spans="1:7" x14ac:dyDescent="0.3">
      <c r="A44" t="s">
        <v>434</v>
      </c>
      <c r="B44" t="s">
        <v>102</v>
      </c>
      <c r="C44" t="s">
        <v>103</v>
      </c>
      <c r="D44">
        <v>41</v>
      </c>
      <c r="E44" t="s">
        <v>483</v>
      </c>
      <c r="F44">
        <v>685</v>
      </c>
      <c r="G44" t="s">
        <v>606</v>
      </c>
    </row>
    <row r="45" spans="1:7" x14ac:dyDescent="0.3">
      <c r="A45" t="s">
        <v>434</v>
      </c>
      <c r="B45" t="s">
        <v>102</v>
      </c>
      <c r="C45" t="s">
        <v>103</v>
      </c>
      <c r="D45">
        <v>42</v>
      </c>
      <c r="E45" t="s">
        <v>484</v>
      </c>
      <c r="F45" s="1">
        <v>1078</v>
      </c>
      <c r="G45" t="s">
        <v>643</v>
      </c>
    </row>
    <row r="46" spans="1:7" x14ac:dyDescent="0.3">
      <c r="A46" t="s">
        <v>434</v>
      </c>
      <c r="B46" t="s">
        <v>102</v>
      </c>
      <c r="C46" t="s">
        <v>103</v>
      </c>
      <c r="D46">
        <v>43</v>
      </c>
      <c r="E46" t="s">
        <v>485</v>
      </c>
      <c r="F46" s="1">
        <v>19067</v>
      </c>
      <c r="G46" t="s">
        <v>720</v>
      </c>
    </row>
    <row r="47" spans="1:7" x14ac:dyDescent="0.3">
      <c r="A47" t="s">
        <v>434</v>
      </c>
      <c r="B47" t="s">
        <v>102</v>
      </c>
      <c r="C47" t="s">
        <v>103</v>
      </c>
      <c r="D47">
        <v>44</v>
      </c>
      <c r="E47" t="s">
        <v>486</v>
      </c>
      <c r="F47" s="1">
        <v>6891</v>
      </c>
      <c r="G47" t="s">
        <v>615</v>
      </c>
    </row>
    <row r="48" spans="1:7" x14ac:dyDescent="0.3">
      <c r="A48" t="s">
        <v>434</v>
      </c>
      <c r="B48" t="s">
        <v>102</v>
      </c>
      <c r="C48" t="s">
        <v>103</v>
      </c>
      <c r="D48">
        <v>45</v>
      </c>
      <c r="E48" t="s">
        <v>487</v>
      </c>
      <c r="F48" s="1">
        <v>6613</v>
      </c>
      <c r="G48" t="s">
        <v>778</v>
      </c>
    </row>
    <row r="49" spans="1:7" x14ac:dyDescent="0.3">
      <c r="A49" t="s">
        <v>434</v>
      </c>
      <c r="B49" t="s">
        <v>102</v>
      </c>
      <c r="C49" t="s">
        <v>103</v>
      </c>
      <c r="D49">
        <v>46</v>
      </c>
      <c r="E49" t="s">
        <v>488</v>
      </c>
      <c r="F49">
        <v>408</v>
      </c>
      <c r="G49" t="s">
        <v>609</v>
      </c>
    </row>
    <row r="50" spans="1:7" x14ac:dyDescent="0.3">
      <c r="A50" t="s">
        <v>434</v>
      </c>
      <c r="B50" t="s">
        <v>102</v>
      </c>
      <c r="C50" t="s">
        <v>103</v>
      </c>
      <c r="D50">
        <v>47</v>
      </c>
      <c r="E50" t="s">
        <v>489</v>
      </c>
      <c r="F50" s="1">
        <v>4808</v>
      </c>
      <c r="G50" t="s">
        <v>731</v>
      </c>
    </row>
    <row r="51" spans="1:7" x14ac:dyDescent="0.3">
      <c r="A51" t="s">
        <v>434</v>
      </c>
      <c r="B51" t="s">
        <v>102</v>
      </c>
      <c r="C51" t="s">
        <v>103</v>
      </c>
      <c r="D51">
        <v>48</v>
      </c>
      <c r="E51" t="s">
        <v>490</v>
      </c>
      <c r="F51" s="1">
        <v>1397</v>
      </c>
      <c r="G51" t="s">
        <v>641</v>
      </c>
    </row>
    <row r="52" spans="1:7" x14ac:dyDescent="0.3">
      <c r="A52" t="s">
        <v>434</v>
      </c>
      <c r="B52" t="s">
        <v>102</v>
      </c>
      <c r="C52" t="s">
        <v>103</v>
      </c>
      <c r="D52">
        <v>49</v>
      </c>
      <c r="E52" t="s">
        <v>491</v>
      </c>
      <c r="F52">
        <v>0</v>
      </c>
      <c r="G52" t="s">
        <v>314</v>
      </c>
    </row>
    <row r="53" spans="1:7" x14ac:dyDescent="0.3">
      <c r="A53" t="s">
        <v>434</v>
      </c>
      <c r="B53" t="s">
        <v>102</v>
      </c>
      <c r="C53" t="s">
        <v>103</v>
      </c>
      <c r="D53">
        <v>50</v>
      </c>
      <c r="E53" t="s">
        <v>492</v>
      </c>
      <c r="F53">
        <v>542</v>
      </c>
      <c r="G53" t="s">
        <v>669</v>
      </c>
    </row>
    <row r="54" spans="1:7" x14ac:dyDescent="0.3">
      <c r="A54" t="s">
        <v>434</v>
      </c>
      <c r="B54" t="s">
        <v>102</v>
      </c>
      <c r="C54" t="s">
        <v>103</v>
      </c>
      <c r="D54">
        <v>51</v>
      </c>
      <c r="E54" t="s">
        <v>493</v>
      </c>
      <c r="F54" s="1">
        <v>5021</v>
      </c>
      <c r="G54" t="s">
        <v>749</v>
      </c>
    </row>
    <row r="55" spans="1:7" x14ac:dyDescent="0.3">
      <c r="A55" t="s">
        <v>434</v>
      </c>
      <c r="B55" t="s">
        <v>102</v>
      </c>
      <c r="C55" t="s">
        <v>103</v>
      </c>
      <c r="D55">
        <v>52</v>
      </c>
      <c r="E55" t="s">
        <v>494</v>
      </c>
      <c r="F55" s="1">
        <v>19562</v>
      </c>
      <c r="G55" t="s">
        <v>819</v>
      </c>
    </row>
    <row r="56" spans="1:7" x14ac:dyDescent="0.3">
      <c r="A56" t="s">
        <v>434</v>
      </c>
      <c r="B56" t="s">
        <v>102</v>
      </c>
      <c r="C56" t="s">
        <v>103</v>
      </c>
      <c r="D56">
        <v>53</v>
      </c>
      <c r="E56" t="s">
        <v>495</v>
      </c>
      <c r="F56" s="1">
        <v>7837</v>
      </c>
      <c r="G56" t="s">
        <v>710</v>
      </c>
    </row>
    <row r="57" spans="1:7" x14ac:dyDescent="0.3">
      <c r="A57" t="s">
        <v>434</v>
      </c>
      <c r="B57" t="s">
        <v>102</v>
      </c>
      <c r="C57" t="s">
        <v>103</v>
      </c>
      <c r="D57">
        <v>54</v>
      </c>
      <c r="E57" t="s">
        <v>496</v>
      </c>
      <c r="F57" s="1">
        <v>4846</v>
      </c>
      <c r="G57" t="s">
        <v>699</v>
      </c>
    </row>
    <row r="58" spans="1:7" x14ac:dyDescent="0.3">
      <c r="A58" t="s">
        <v>434</v>
      </c>
      <c r="B58" t="s">
        <v>102</v>
      </c>
      <c r="C58" t="s">
        <v>103</v>
      </c>
      <c r="D58">
        <v>55</v>
      </c>
      <c r="E58" t="s">
        <v>497</v>
      </c>
      <c r="F58" s="1">
        <v>6879</v>
      </c>
      <c r="G58" t="s">
        <v>684</v>
      </c>
    </row>
    <row r="59" spans="1:7" x14ac:dyDescent="0.3">
      <c r="A59" t="s">
        <v>434</v>
      </c>
      <c r="B59" t="s">
        <v>102</v>
      </c>
      <c r="C59" t="s">
        <v>103</v>
      </c>
      <c r="D59">
        <v>56</v>
      </c>
      <c r="E59" t="s">
        <v>498</v>
      </c>
      <c r="F59" s="1">
        <v>21511</v>
      </c>
      <c r="G59" t="s">
        <v>376</v>
      </c>
    </row>
    <row r="60" spans="1:7" x14ac:dyDescent="0.3">
      <c r="A60" t="s">
        <v>434</v>
      </c>
      <c r="B60" t="s">
        <v>102</v>
      </c>
      <c r="C60" t="s">
        <v>103</v>
      </c>
      <c r="D60">
        <v>57</v>
      </c>
      <c r="E60" t="s">
        <v>499</v>
      </c>
      <c r="F60" s="1">
        <v>16743</v>
      </c>
      <c r="G60" t="s">
        <v>748</v>
      </c>
    </row>
    <row r="61" spans="1:7" x14ac:dyDescent="0.3">
      <c r="A61" t="s">
        <v>434</v>
      </c>
      <c r="B61" t="s">
        <v>102</v>
      </c>
      <c r="C61" t="s">
        <v>103</v>
      </c>
      <c r="D61">
        <v>58</v>
      </c>
      <c r="E61" t="s">
        <v>501</v>
      </c>
      <c r="F61" s="1">
        <v>6481</v>
      </c>
      <c r="G61" t="s">
        <v>784</v>
      </c>
    </row>
    <row r="62" spans="1:7" x14ac:dyDescent="0.3">
      <c r="A62" t="s">
        <v>434</v>
      </c>
      <c r="B62" t="s">
        <v>102</v>
      </c>
      <c r="C62" t="s">
        <v>103</v>
      </c>
      <c r="D62">
        <v>59</v>
      </c>
      <c r="E62" t="s">
        <v>502</v>
      </c>
      <c r="F62" s="1">
        <v>2726</v>
      </c>
      <c r="G62" t="s">
        <v>737</v>
      </c>
    </row>
    <row r="63" spans="1:7" x14ac:dyDescent="0.3">
      <c r="A63" t="s">
        <v>434</v>
      </c>
      <c r="B63" t="s">
        <v>102</v>
      </c>
      <c r="C63" t="s">
        <v>103</v>
      </c>
      <c r="D63">
        <v>60</v>
      </c>
      <c r="E63" t="s">
        <v>503</v>
      </c>
      <c r="F63" s="1">
        <v>3136</v>
      </c>
      <c r="G63" t="s">
        <v>779</v>
      </c>
    </row>
    <row r="64" spans="1:7" x14ac:dyDescent="0.3">
      <c r="A64" t="s">
        <v>434</v>
      </c>
      <c r="B64" t="s">
        <v>102</v>
      </c>
      <c r="C64" t="s">
        <v>103</v>
      </c>
      <c r="D64">
        <v>61</v>
      </c>
      <c r="E64" t="s">
        <v>504</v>
      </c>
      <c r="F64">
        <v>285</v>
      </c>
      <c r="G64" t="s">
        <v>700</v>
      </c>
    </row>
    <row r="65" spans="1:7" x14ac:dyDescent="0.3">
      <c r="A65" t="s">
        <v>434</v>
      </c>
      <c r="B65" t="s">
        <v>102</v>
      </c>
      <c r="C65" t="s">
        <v>103</v>
      </c>
      <c r="D65">
        <v>62</v>
      </c>
      <c r="E65" t="s">
        <v>505</v>
      </c>
      <c r="F65" s="1">
        <v>4115</v>
      </c>
      <c r="G65" t="s">
        <v>604</v>
      </c>
    </row>
    <row r="66" spans="1:7" x14ac:dyDescent="0.3">
      <c r="A66" t="s">
        <v>434</v>
      </c>
      <c r="B66" t="s">
        <v>102</v>
      </c>
      <c r="C66" t="s">
        <v>103</v>
      </c>
      <c r="D66">
        <v>63</v>
      </c>
      <c r="E66" t="s">
        <v>506</v>
      </c>
      <c r="F66" s="1">
        <v>4768</v>
      </c>
      <c r="G66" t="s">
        <v>691</v>
      </c>
    </row>
    <row r="67" spans="1:7" x14ac:dyDescent="0.3">
      <c r="A67" t="s">
        <v>434</v>
      </c>
      <c r="B67" t="s">
        <v>102</v>
      </c>
      <c r="C67" t="s">
        <v>103</v>
      </c>
      <c r="D67">
        <v>64</v>
      </c>
      <c r="E67" t="s">
        <v>507</v>
      </c>
      <c r="F67" s="1">
        <v>74972</v>
      </c>
      <c r="G67" t="s">
        <v>837</v>
      </c>
    </row>
    <row r="68" spans="1:7" x14ac:dyDescent="0.3">
      <c r="A68" t="s">
        <v>434</v>
      </c>
      <c r="B68" t="s">
        <v>102</v>
      </c>
      <c r="C68" t="s">
        <v>103</v>
      </c>
      <c r="D68">
        <v>65</v>
      </c>
      <c r="E68" t="s">
        <v>509</v>
      </c>
      <c r="F68" s="1">
        <v>5714</v>
      </c>
      <c r="G68" t="s">
        <v>713</v>
      </c>
    </row>
    <row r="69" spans="1:7" x14ac:dyDescent="0.3">
      <c r="A69" t="s">
        <v>434</v>
      </c>
      <c r="B69" t="s">
        <v>102</v>
      </c>
      <c r="C69" t="s">
        <v>103</v>
      </c>
      <c r="D69">
        <v>66</v>
      </c>
      <c r="E69" t="s">
        <v>510</v>
      </c>
      <c r="F69" s="1">
        <v>3283</v>
      </c>
      <c r="G69" t="s">
        <v>727</v>
      </c>
    </row>
    <row r="70" spans="1:7" x14ac:dyDescent="0.3">
      <c r="A70" t="s">
        <v>434</v>
      </c>
      <c r="B70" t="s">
        <v>102</v>
      </c>
      <c r="C70" t="s">
        <v>103</v>
      </c>
      <c r="D70">
        <v>67</v>
      </c>
      <c r="E70" t="s">
        <v>511</v>
      </c>
      <c r="F70">
        <v>73</v>
      </c>
      <c r="G70" t="s">
        <v>475</v>
      </c>
    </row>
    <row r="71" spans="1:7" x14ac:dyDescent="0.3">
      <c r="A71" t="s">
        <v>434</v>
      </c>
      <c r="B71" t="s">
        <v>102</v>
      </c>
      <c r="C71" t="s">
        <v>103</v>
      </c>
      <c r="D71">
        <v>68</v>
      </c>
      <c r="E71" t="s">
        <v>512</v>
      </c>
      <c r="F71" s="1">
        <v>2358</v>
      </c>
      <c r="G71" t="s">
        <v>653</v>
      </c>
    </row>
    <row r="72" spans="1:7" x14ac:dyDescent="0.3">
      <c r="A72" t="s">
        <v>434</v>
      </c>
      <c r="B72" t="s">
        <v>102</v>
      </c>
      <c r="C72" t="s">
        <v>103</v>
      </c>
      <c r="D72">
        <v>69</v>
      </c>
      <c r="E72" t="s">
        <v>513</v>
      </c>
      <c r="F72" s="1">
        <v>9901</v>
      </c>
      <c r="G72" t="s">
        <v>680</v>
      </c>
    </row>
    <row r="73" spans="1:7" x14ac:dyDescent="0.3">
      <c r="A73" t="s">
        <v>434</v>
      </c>
      <c r="B73" t="s">
        <v>102</v>
      </c>
      <c r="C73" t="s">
        <v>103</v>
      </c>
      <c r="D73">
        <v>70</v>
      </c>
      <c r="E73" t="s">
        <v>514</v>
      </c>
      <c r="F73">
        <v>409</v>
      </c>
      <c r="G73" t="s">
        <v>654</v>
      </c>
    </row>
    <row r="74" spans="1:7" x14ac:dyDescent="0.3">
      <c r="A74" t="s">
        <v>434</v>
      </c>
      <c r="B74" t="s">
        <v>102</v>
      </c>
      <c r="C74" t="s">
        <v>103</v>
      </c>
      <c r="D74">
        <v>71</v>
      </c>
      <c r="E74" t="s">
        <v>515</v>
      </c>
      <c r="F74">
        <v>50</v>
      </c>
      <c r="G74" t="s">
        <v>465</v>
      </c>
    </row>
    <row r="75" spans="1:7" x14ac:dyDescent="0.3">
      <c r="A75" t="s">
        <v>434</v>
      </c>
      <c r="B75" t="s">
        <v>102</v>
      </c>
      <c r="C75" t="s">
        <v>103</v>
      </c>
      <c r="D75">
        <v>72</v>
      </c>
      <c r="E75" t="s">
        <v>516</v>
      </c>
      <c r="F75">
        <v>351</v>
      </c>
      <c r="G75" t="s">
        <v>610</v>
      </c>
    </row>
    <row r="76" spans="1:7" x14ac:dyDescent="0.3">
      <c r="A76" t="s">
        <v>434</v>
      </c>
      <c r="B76" t="s">
        <v>102</v>
      </c>
      <c r="C76" t="s">
        <v>103</v>
      </c>
      <c r="D76">
        <v>73</v>
      </c>
      <c r="E76" t="s">
        <v>517</v>
      </c>
      <c r="F76" s="1">
        <v>1216</v>
      </c>
      <c r="G76" t="s">
        <v>708</v>
      </c>
    </row>
    <row r="77" spans="1:7" x14ac:dyDescent="0.3">
      <c r="A77" t="s">
        <v>434</v>
      </c>
      <c r="B77" t="s">
        <v>102</v>
      </c>
      <c r="C77" t="s">
        <v>103</v>
      </c>
      <c r="D77">
        <v>74</v>
      </c>
      <c r="E77" t="s">
        <v>518</v>
      </c>
      <c r="F77" s="1">
        <v>2103</v>
      </c>
      <c r="G77" t="s">
        <v>611</v>
      </c>
    </row>
    <row r="78" spans="1:7" x14ac:dyDescent="0.3">
      <c r="A78" t="s">
        <v>434</v>
      </c>
      <c r="B78" t="s">
        <v>102</v>
      </c>
      <c r="C78" t="s">
        <v>103</v>
      </c>
      <c r="D78">
        <v>75</v>
      </c>
      <c r="E78" t="s">
        <v>519</v>
      </c>
      <c r="F78" s="1">
        <v>5772</v>
      </c>
      <c r="G78" t="s">
        <v>770</v>
      </c>
    </row>
    <row r="79" spans="1:7" x14ac:dyDescent="0.3">
      <c r="A79" t="s">
        <v>434</v>
      </c>
      <c r="B79" t="s">
        <v>102</v>
      </c>
      <c r="C79" t="s">
        <v>103</v>
      </c>
      <c r="D79">
        <v>76</v>
      </c>
      <c r="E79" t="s">
        <v>520</v>
      </c>
      <c r="F79" s="1">
        <v>33591</v>
      </c>
      <c r="G79" t="s">
        <v>838</v>
      </c>
    </row>
    <row r="80" spans="1:7" x14ac:dyDescent="0.3">
      <c r="A80" t="s">
        <v>434</v>
      </c>
      <c r="B80" t="s">
        <v>102</v>
      </c>
      <c r="C80" t="s">
        <v>103</v>
      </c>
      <c r="D80">
        <v>77</v>
      </c>
      <c r="E80" t="s">
        <v>521</v>
      </c>
      <c r="F80" s="1">
        <v>5027</v>
      </c>
      <c r="G80" t="s">
        <v>766</v>
      </c>
    </row>
    <row r="81" spans="1:7" x14ac:dyDescent="0.3">
      <c r="A81" t="s">
        <v>434</v>
      </c>
      <c r="B81" t="s">
        <v>102</v>
      </c>
      <c r="C81" t="s">
        <v>103</v>
      </c>
      <c r="D81">
        <v>78</v>
      </c>
      <c r="E81" t="s">
        <v>522</v>
      </c>
      <c r="F81" s="1">
        <v>13939</v>
      </c>
      <c r="G81" t="s">
        <v>740</v>
      </c>
    </row>
    <row r="82" spans="1:7" x14ac:dyDescent="0.3">
      <c r="A82" t="s">
        <v>434</v>
      </c>
      <c r="B82" t="s">
        <v>102</v>
      </c>
      <c r="C82" t="s">
        <v>103</v>
      </c>
      <c r="D82">
        <v>79</v>
      </c>
      <c r="E82" t="s">
        <v>523</v>
      </c>
      <c r="F82" s="1">
        <v>6492</v>
      </c>
      <c r="G82" t="s">
        <v>788</v>
      </c>
    </row>
    <row r="83" spans="1:7" x14ac:dyDescent="0.3">
      <c r="A83" t="s">
        <v>434</v>
      </c>
      <c r="B83" t="s">
        <v>102</v>
      </c>
      <c r="C83" t="s">
        <v>103</v>
      </c>
      <c r="D83">
        <v>80</v>
      </c>
      <c r="E83" t="s">
        <v>524</v>
      </c>
      <c r="F83" s="1">
        <v>4749</v>
      </c>
      <c r="G83" t="s">
        <v>671</v>
      </c>
    </row>
    <row r="84" spans="1:7" x14ac:dyDescent="0.3">
      <c r="A84" t="s">
        <v>434</v>
      </c>
      <c r="B84" t="s">
        <v>102</v>
      </c>
      <c r="C84" t="s">
        <v>103</v>
      </c>
      <c r="D84">
        <v>81</v>
      </c>
      <c r="E84" t="s">
        <v>525</v>
      </c>
      <c r="F84" s="1">
        <v>3384</v>
      </c>
      <c r="G84" t="s">
        <v>692</v>
      </c>
    </row>
    <row r="85" spans="1:7" x14ac:dyDescent="0.3">
      <c r="A85" t="s">
        <v>434</v>
      </c>
      <c r="B85" t="s">
        <v>102</v>
      </c>
      <c r="C85" t="s">
        <v>103</v>
      </c>
      <c r="D85">
        <v>82</v>
      </c>
      <c r="E85" t="s">
        <v>526</v>
      </c>
      <c r="F85" s="1">
        <v>18780</v>
      </c>
      <c r="G85" t="s">
        <v>804</v>
      </c>
    </row>
    <row r="86" spans="1:7" x14ac:dyDescent="0.3">
      <c r="A86" t="s">
        <v>434</v>
      </c>
      <c r="B86" t="s">
        <v>102</v>
      </c>
      <c r="C86" t="s">
        <v>103</v>
      </c>
      <c r="D86">
        <v>83</v>
      </c>
      <c r="E86" t="s">
        <v>527</v>
      </c>
      <c r="F86">
        <v>689</v>
      </c>
      <c r="G86" t="s">
        <v>313</v>
      </c>
    </row>
    <row r="87" spans="1:7" x14ac:dyDescent="0.3">
      <c r="A87" t="s">
        <v>434</v>
      </c>
      <c r="B87" t="s">
        <v>102</v>
      </c>
      <c r="C87" t="s">
        <v>103</v>
      </c>
      <c r="D87">
        <v>84</v>
      </c>
      <c r="E87" t="s">
        <v>528</v>
      </c>
      <c r="F87">
        <v>911</v>
      </c>
      <c r="G87" t="s">
        <v>714</v>
      </c>
    </row>
    <row r="88" spans="1:7" x14ac:dyDescent="0.3">
      <c r="A88" t="s">
        <v>434</v>
      </c>
      <c r="B88" t="s">
        <v>102</v>
      </c>
      <c r="C88" t="s">
        <v>103</v>
      </c>
      <c r="D88">
        <v>85</v>
      </c>
      <c r="E88" t="s">
        <v>530</v>
      </c>
      <c r="F88" s="1">
        <v>11069</v>
      </c>
      <c r="G88" t="s">
        <v>768</v>
      </c>
    </row>
    <row r="89" spans="1:7" x14ac:dyDescent="0.3">
      <c r="A89" t="s">
        <v>434</v>
      </c>
      <c r="B89" t="s">
        <v>102</v>
      </c>
      <c r="C89" t="s">
        <v>103</v>
      </c>
      <c r="D89">
        <v>86</v>
      </c>
      <c r="E89" t="s">
        <v>531</v>
      </c>
      <c r="F89" s="1">
        <v>6111</v>
      </c>
      <c r="G89" t="s">
        <v>765</v>
      </c>
    </row>
    <row r="90" spans="1:7" x14ac:dyDescent="0.3">
      <c r="A90" t="s">
        <v>434</v>
      </c>
      <c r="B90" t="s">
        <v>102</v>
      </c>
      <c r="C90" t="s">
        <v>103</v>
      </c>
      <c r="D90">
        <v>87</v>
      </c>
      <c r="E90" t="s">
        <v>533</v>
      </c>
      <c r="F90" s="1">
        <v>6986</v>
      </c>
      <c r="G90" t="s">
        <v>367</v>
      </c>
    </row>
    <row r="91" spans="1:7" x14ac:dyDescent="0.3">
      <c r="A91" t="s">
        <v>434</v>
      </c>
      <c r="B91" t="s">
        <v>102</v>
      </c>
      <c r="C91" t="s">
        <v>103</v>
      </c>
      <c r="D91">
        <v>88</v>
      </c>
      <c r="E91" t="s">
        <v>534</v>
      </c>
      <c r="F91">
        <v>855</v>
      </c>
      <c r="G91" t="s">
        <v>650</v>
      </c>
    </row>
    <row r="92" spans="1:7" x14ac:dyDescent="0.3">
      <c r="A92" t="s">
        <v>434</v>
      </c>
      <c r="B92" t="s">
        <v>102</v>
      </c>
      <c r="C92" t="s">
        <v>103</v>
      </c>
      <c r="D92">
        <v>89</v>
      </c>
      <c r="E92" t="s">
        <v>535</v>
      </c>
      <c r="F92">
        <v>833</v>
      </c>
      <c r="G92" t="s">
        <v>607</v>
      </c>
    </row>
    <row r="93" spans="1:7" x14ac:dyDescent="0.3">
      <c r="A93" t="s">
        <v>434</v>
      </c>
      <c r="B93" t="s">
        <v>102</v>
      </c>
      <c r="C93" t="s">
        <v>103</v>
      </c>
      <c r="D93">
        <v>90</v>
      </c>
      <c r="E93" t="s">
        <v>536</v>
      </c>
      <c r="F93">
        <v>387</v>
      </c>
      <c r="G93" t="s">
        <v>637</v>
      </c>
    </row>
    <row r="94" spans="1:7" x14ac:dyDescent="0.3">
      <c r="A94" t="s">
        <v>434</v>
      </c>
      <c r="B94" t="s">
        <v>102</v>
      </c>
      <c r="C94" t="s">
        <v>103</v>
      </c>
      <c r="D94">
        <v>91</v>
      </c>
      <c r="E94" t="s">
        <v>537</v>
      </c>
      <c r="F94">
        <v>517</v>
      </c>
      <c r="G94" t="s">
        <v>640</v>
      </c>
    </row>
    <row r="95" spans="1:7" x14ac:dyDescent="0.3">
      <c r="A95" t="s">
        <v>434</v>
      </c>
      <c r="B95" t="s">
        <v>102</v>
      </c>
      <c r="C95" t="s">
        <v>103</v>
      </c>
      <c r="D95">
        <v>92</v>
      </c>
      <c r="E95" t="s">
        <v>538</v>
      </c>
      <c r="F95" s="1">
        <v>4394</v>
      </c>
      <c r="G95" t="s">
        <v>767</v>
      </c>
    </row>
    <row r="96" spans="1:7" x14ac:dyDescent="0.3">
      <c r="A96" t="s">
        <v>434</v>
      </c>
      <c r="B96" t="s">
        <v>102</v>
      </c>
      <c r="C96" t="s">
        <v>103</v>
      </c>
      <c r="D96">
        <v>93</v>
      </c>
      <c r="E96" t="s">
        <v>539</v>
      </c>
      <c r="F96" s="1">
        <v>99543</v>
      </c>
      <c r="G96" t="s">
        <v>839</v>
      </c>
    </row>
    <row r="97" spans="1:7" x14ac:dyDescent="0.3">
      <c r="A97" t="s">
        <v>434</v>
      </c>
      <c r="B97" t="s">
        <v>102</v>
      </c>
      <c r="C97" t="s">
        <v>103</v>
      </c>
      <c r="D97">
        <v>94</v>
      </c>
      <c r="E97" t="s">
        <v>540</v>
      </c>
      <c r="F97" s="1">
        <v>60706</v>
      </c>
      <c r="G97" t="s">
        <v>840</v>
      </c>
    </row>
    <row r="98" spans="1:7" x14ac:dyDescent="0.3">
      <c r="A98" t="s">
        <v>434</v>
      </c>
      <c r="B98" t="s">
        <v>102</v>
      </c>
      <c r="C98" t="s">
        <v>103</v>
      </c>
      <c r="D98">
        <v>95</v>
      </c>
      <c r="E98" t="s">
        <v>541</v>
      </c>
      <c r="F98" s="1">
        <v>14031</v>
      </c>
      <c r="G98" t="s">
        <v>797</v>
      </c>
    </row>
    <row r="99" spans="1:7" x14ac:dyDescent="0.3">
      <c r="A99" t="s">
        <v>434</v>
      </c>
      <c r="B99" t="s">
        <v>102</v>
      </c>
      <c r="C99" t="s">
        <v>103</v>
      </c>
      <c r="D99">
        <v>96</v>
      </c>
      <c r="E99" t="s">
        <v>542</v>
      </c>
      <c r="F99" s="1">
        <v>7087</v>
      </c>
      <c r="G99" t="s">
        <v>754</v>
      </c>
    </row>
    <row r="100" spans="1:7" x14ac:dyDescent="0.3">
      <c r="A100" t="s">
        <v>434</v>
      </c>
      <c r="B100" t="s">
        <v>102</v>
      </c>
      <c r="C100" t="s">
        <v>103</v>
      </c>
      <c r="D100">
        <v>97</v>
      </c>
      <c r="E100" t="s">
        <v>543</v>
      </c>
      <c r="F100" s="1">
        <v>4465</v>
      </c>
      <c r="G100" t="s">
        <v>712</v>
      </c>
    </row>
    <row r="101" spans="1:7" x14ac:dyDescent="0.3">
      <c r="A101" t="s">
        <v>434</v>
      </c>
      <c r="B101" t="s">
        <v>102</v>
      </c>
      <c r="C101" t="s">
        <v>103</v>
      </c>
      <c r="D101">
        <v>98</v>
      </c>
      <c r="E101" t="s">
        <v>544</v>
      </c>
      <c r="F101" s="1">
        <v>11500</v>
      </c>
      <c r="G101" t="s">
        <v>675</v>
      </c>
    </row>
    <row r="102" spans="1:7" x14ac:dyDescent="0.3">
      <c r="A102" t="s">
        <v>434</v>
      </c>
      <c r="B102" t="s">
        <v>102</v>
      </c>
      <c r="C102" t="s">
        <v>103</v>
      </c>
      <c r="D102">
        <v>99</v>
      </c>
      <c r="E102" t="s">
        <v>545</v>
      </c>
      <c r="F102" s="1">
        <v>9453</v>
      </c>
      <c r="G102" t="s">
        <v>792</v>
      </c>
    </row>
    <row r="103" spans="1:7" x14ac:dyDescent="0.3">
      <c r="A103" t="s">
        <v>434</v>
      </c>
      <c r="B103" t="s">
        <v>102</v>
      </c>
      <c r="C103" t="s">
        <v>103</v>
      </c>
      <c r="D103">
        <v>100</v>
      </c>
      <c r="E103" t="s">
        <v>546</v>
      </c>
      <c r="F103" s="1">
        <v>8589</v>
      </c>
      <c r="G103" t="s">
        <v>798</v>
      </c>
    </row>
    <row r="104" spans="1:7" x14ac:dyDescent="0.3">
      <c r="A104" t="s">
        <v>434</v>
      </c>
      <c r="B104" t="s">
        <v>102</v>
      </c>
      <c r="C104" t="s">
        <v>103</v>
      </c>
      <c r="D104">
        <v>101</v>
      </c>
      <c r="E104" t="s">
        <v>547</v>
      </c>
      <c r="F104" s="1">
        <v>5581</v>
      </c>
      <c r="G104" t="s">
        <v>746</v>
      </c>
    </row>
    <row r="105" spans="1:7" x14ac:dyDescent="0.3">
      <c r="A105" t="s">
        <v>434</v>
      </c>
      <c r="B105" t="s">
        <v>102</v>
      </c>
      <c r="C105" t="s">
        <v>103</v>
      </c>
      <c r="D105">
        <v>102</v>
      </c>
      <c r="E105" t="s">
        <v>548</v>
      </c>
      <c r="F105" s="1">
        <v>38837</v>
      </c>
      <c r="G105" t="s">
        <v>802</v>
      </c>
    </row>
    <row r="106" spans="1:7" x14ac:dyDescent="0.3">
      <c r="A106" t="s">
        <v>434</v>
      </c>
      <c r="B106" t="s">
        <v>102</v>
      </c>
      <c r="C106" t="s">
        <v>103</v>
      </c>
      <c r="D106">
        <v>103</v>
      </c>
      <c r="E106" t="s">
        <v>549</v>
      </c>
      <c r="F106" s="1">
        <v>2696</v>
      </c>
      <c r="G106" t="s">
        <v>742</v>
      </c>
    </row>
    <row r="107" spans="1:7" x14ac:dyDescent="0.3">
      <c r="A107" t="s">
        <v>434</v>
      </c>
      <c r="B107" t="s">
        <v>102</v>
      </c>
      <c r="C107" t="s">
        <v>103</v>
      </c>
      <c r="D107">
        <v>104</v>
      </c>
      <c r="E107" t="s">
        <v>550</v>
      </c>
      <c r="F107">
        <v>255</v>
      </c>
      <c r="G107" t="s">
        <v>660</v>
      </c>
    </row>
    <row r="108" spans="1:7" x14ac:dyDescent="0.3">
      <c r="A108" t="s">
        <v>434</v>
      </c>
      <c r="B108" t="s">
        <v>102</v>
      </c>
      <c r="C108" t="s">
        <v>103</v>
      </c>
      <c r="D108">
        <v>105</v>
      </c>
      <c r="E108" t="s">
        <v>551</v>
      </c>
      <c r="F108" s="1">
        <v>3582</v>
      </c>
      <c r="G108" t="s">
        <v>777</v>
      </c>
    </row>
    <row r="109" spans="1:7" x14ac:dyDescent="0.3">
      <c r="A109" t="s">
        <v>434</v>
      </c>
      <c r="B109" t="s">
        <v>102</v>
      </c>
      <c r="C109" t="s">
        <v>103</v>
      </c>
      <c r="D109">
        <v>106</v>
      </c>
      <c r="E109" t="s">
        <v>552</v>
      </c>
      <c r="F109" s="1">
        <v>1651</v>
      </c>
      <c r="G109" t="s">
        <v>679</v>
      </c>
    </row>
    <row r="110" spans="1:7" x14ac:dyDescent="0.3">
      <c r="A110" t="s">
        <v>434</v>
      </c>
      <c r="B110" t="s">
        <v>102</v>
      </c>
      <c r="C110" t="s">
        <v>103</v>
      </c>
      <c r="D110">
        <v>107</v>
      </c>
      <c r="E110" t="s">
        <v>553</v>
      </c>
      <c r="F110" s="1">
        <v>4510</v>
      </c>
      <c r="G110" t="s">
        <v>782</v>
      </c>
    </row>
    <row r="111" spans="1:7" x14ac:dyDescent="0.3">
      <c r="A111" t="s">
        <v>434</v>
      </c>
      <c r="B111" t="s">
        <v>102</v>
      </c>
      <c r="C111" t="s">
        <v>103</v>
      </c>
      <c r="D111">
        <v>108</v>
      </c>
      <c r="E111" t="s">
        <v>554</v>
      </c>
      <c r="F111" s="1">
        <v>11989</v>
      </c>
      <c r="G111" t="s">
        <v>351</v>
      </c>
    </row>
    <row r="112" spans="1:7" x14ac:dyDescent="0.3">
      <c r="A112" t="s">
        <v>434</v>
      </c>
      <c r="B112" t="s">
        <v>102</v>
      </c>
      <c r="C112" t="s">
        <v>103</v>
      </c>
      <c r="D112">
        <v>109</v>
      </c>
      <c r="E112" t="s">
        <v>555</v>
      </c>
      <c r="F112" s="1">
        <v>8021</v>
      </c>
      <c r="G112" t="s">
        <v>682</v>
      </c>
    </row>
    <row r="113" spans="1:7" x14ac:dyDescent="0.3">
      <c r="A113" t="s">
        <v>434</v>
      </c>
      <c r="B113" t="s">
        <v>102</v>
      </c>
      <c r="C113" t="s">
        <v>103</v>
      </c>
      <c r="D113">
        <v>110</v>
      </c>
      <c r="E113" t="s">
        <v>556</v>
      </c>
      <c r="F113" s="1">
        <v>1406</v>
      </c>
      <c r="G113" t="s">
        <v>722</v>
      </c>
    </row>
    <row r="114" spans="1:7" x14ac:dyDescent="0.3">
      <c r="A114" t="s">
        <v>434</v>
      </c>
      <c r="B114" t="s">
        <v>102</v>
      </c>
      <c r="C114" t="s">
        <v>103</v>
      </c>
      <c r="D114">
        <v>111</v>
      </c>
      <c r="E114" t="s">
        <v>557</v>
      </c>
      <c r="F114" s="1">
        <v>4727</v>
      </c>
      <c r="G114" t="s">
        <v>791</v>
      </c>
    </row>
    <row r="115" spans="1:7" x14ac:dyDescent="0.3">
      <c r="A115" t="s">
        <v>434</v>
      </c>
      <c r="B115" t="s">
        <v>102</v>
      </c>
      <c r="C115" t="s">
        <v>103</v>
      </c>
      <c r="D115">
        <v>112</v>
      </c>
      <c r="E115" t="s">
        <v>558</v>
      </c>
      <c r="F115" s="1">
        <v>59565</v>
      </c>
      <c r="G115" t="s">
        <v>841</v>
      </c>
    </row>
    <row r="116" spans="1:7" x14ac:dyDescent="0.3">
      <c r="A116" t="s">
        <v>434</v>
      </c>
      <c r="B116" t="s">
        <v>102</v>
      </c>
      <c r="C116" t="s">
        <v>103</v>
      </c>
      <c r="D116">
        <v>113</v>
      </c>
      <c r="E116" t="s">
        <v>560</v>
      </c>
      <c r="F116" s="1">
        <v>1785</v>
      </c>
      <c r="G116" t="s">
        <v>619</v>
      </c>
    </row>
    <row r="117" spans="1:7" x14ac:dyDescent="0.3">
      <c r="A117" t="s">
        <v>434</v>
      </c>
      <c r="B117" t="s">
        <v>102</v>
      </c>
      <c r="C117" t="s">
        <v>103</v>
      </c>
      <c r="D117">
        <v>114</v>
      </c>
      <c r="E117" t="s">
        <v>561</v>
      </c>
      <c r="F117">
        <v>92</v>
      </c>
      <c r="G117" t="s">
        <v>608</v>
      </c>
    </row>
    <row r="118" spans="1:7" x14ac:dyDescent="0.3">
      <c r="A118" t="s">
        <v>434</v>
      </c>
      <c r="B118" t="s">
        <v>102</v>
      </c>
      <c r="C118" t="s">
        <v>103</v>
      </c>
      <c r="D118">
        <v>115</v>
      </c>
      <c r="E118" t="s">
        <v>562</v>
      </c>
      <c r="F118" s="1">
        <v>1424</v>
      </c>
      <c r="G118" t="s">
        <v>311</v>
      </c>
    </row>
    <row r="119" spans="1:7" x14ac:dyDescent="0.3">
      <c r="A119" t="s">
        <v>434</v>
      </c>
      <c r="B119" t="s">
        <v>102</v>
      </c>
      <c r="C119" t="s">
        <v>103</v>
      </c>
      <c r="D119">
        <v>116</v>
      </c>
      <c r="E119" t="s">
        <v>563</v>
      </c>
      <c r="F119">
        <v>269</v>
      </c>
      <c r="G119" t="s">
        <v>621</v>
      </c>
    </row>
    <row r="120" spans="1:7" x14ac:dyDescent="0.3">
      <c r="A120" t="s">
        <v>434</v>
      </c>
      <c r="B120" t="s">
        <v>102</v>
      </c>
      <c r="C120" t="s">
        <v>103</v>
      </c>
      <c r="D120">
        <v>117</v>
      </c>
      <c r="E120" t="s">
        <v>564</v>
      </c>
      <c r="F120" s="1">
        <v>39505</v>
      </c>
      <c r="G120" t="s">
        <v>842</v>
      </c>
    </row>
    <row r="121" spans="1:7" x14ac:dyDescent="0.3">
      <c r="A121" t="s">
        <v>434</v>
      </c>
      <c r="B121" t="s">
        <v>102</v>
      </c>
      <c r="C121" t="s">
        <v>103</v>
      </c>
      <c r="D121">
        <v>118</v>
      </c>
      <c r="E121" t="s">
        <v>565</v>
      </c>
      <c r="F121" s="1">
        <v>3212</v>
      </c>
      <c r="G121" t="s">
        <v>676</v>
      </c>
    </row>
    <row r="122" spans="1:7" x14ac:dyDescent="0.3">
      <c r="A122" t="s">
        <v>434</v>
      </c>
      <c r="B122" t="s">
        <v>102</v>
      </c>
      <c r="C122" t="s">
        <v>103</v>
      </c>
      <c r="D122">
        <v>119</v>
      </c>
      <c r="E122" t="s">
        <v>566</v>
      </c>
      <c r="F122" s="1">
        <v>8437</v>
      </c>
      <c r="G122" t="s">
        <v>673</v>
      </c>
    </row>
    <row r="123" spans="1:7" x14ac:dyDescent="0.3">
      <c r="A123" t="s">
        <v>434</v>
      </c>
      <c r="B123" t="s">
        <v>102</v>
      </c>
      <c r="C123" t="s">
        <v>103</v>
      </c>
      <c r="D123">
        <v>120</v>
      </c>
      <c r="E123" t="s">
        <v>567</v>
      </c>
      <c r="F123" s="1">
        <v>9719</v>
      </c>
      <c r="G123" t="s">
        <v>817</v>
      </c>
    </row>
    <row r="124" spans="1:7" x14ac:dyDescent="0.3">
      <c r="A124" t="s">
        <v>434</v>
      </c>
      <c r="B124" t="s">
        <v>102</v>
      </c>
      <c r="C124" t="s">
        <v>103</v>
      </c>
      <c r="D124">
        <v>121</v>
      </c>
      <c r="E124" t="s">
        <v>568</v>
      </c>
      <c r="F124" s="1">
        <v>3082</v>
      </c>
      <c r="G124" t="s">
        <v>763</v>
      </c>
    </row>
    <row r="125" spans="1:7" x14ac:dyDescent="0.3">
      <c r="A125" t="s">
        <v>434</v>
      </c>
      <c r="B125" t="s">
        <v>102</v>
      </c>
      <c r="C125" t="s">
        <v>103</v>
      </c>
      <c r="D125">
        <v>122</v>
      </c>
      <c r="E125" t="s">
        <v>569</v>
      </c>
      <c r="F125" s="1">
        <v>4416</v>
      </c>
      <c r="G125" t="s">
        <v>685</v>
      </c>
    </row>
    <row r="126" spans="1:7" x14ac:dyDescent="0.3">
      <c r="A126" t="s">
        <v>434</v>
      </c>
      <c r="B126" t="s">
        <v>102</v>
      </c>
      <c r="C126" t="s">
        <v>103</v>
      </c>
      <c r="D126">
        <v>123</v>
      </c>
      <c r="E126" t="s">
        <v>570</v>
      </c>
      <c r="F126" s="1">
        <v>2992</v>
      </c>
      <c r="G126" t="s">
        <v>697</v>
      </c>
    </row>
    <row r="127" spans="1:7" x14ac:dyDescent="0.3">
      <c r="A127" t="s">
        <v>434</v>
      </c>
      <c r="B127" t="s">
        <v>102</v>
      </c>
      <c r="C127" t="s">
        <v>103</v>
      </c>
      <c r="D127">
        <v>124</v>
      </c>
      <c r="E127" t="s">
        <v>571</v>
      </c>
      <c r="F127" s="1">
        <v>5557</v>
      </c>
      <c r="G127" t="s">
        <v>723</v>
      </c>
    </row>
    <row r="128" spans="1:7" x14ac:dyDescent="0.3">
      <c r="A128" t="s">
        <v>434</v>
      </c>
      <c r="B128" t="s">
        <v>102</v>
      </c>
      <c r="C128" t="s">
        <v>103</v>
      </c>
      <c r="D128">
        <v>125</v>
      </c>
      <c r="E128" t="s">
        <v>572</v>
      </c>
      <c r="F128" s="1">
        <v>1937</v>
      </c>
      <c r="G128" t="s">
        <v>559</v>
      </c>
    </row>
    <row r="129" spans="1:7" x14ac:dyDescent="0.3">
      <c r="A129" t="s">
        <v>434</v>
      </c>
      <c r="B129" t="s">
        <v>102</v>
      </c>
      <c r="C129" t="s">
        <v>103</v>
      </c>
      <c r="D129">
        <v>126</v>
      </c>
      <c r="E129" t="s">
        <v>573</v>
      </c>
      <c r="F129">
        <v>153</v>
      </c>
      <c r="G129" t="s">
        <v>613</v>
      </c>
    </row>
    <row r="130" spans="1:7" x14ac:dyDescent="0.3">
      <c r="A130" t="s">
        <v>434</v>
      </c>
      <c r="B130" t="s">
        <v>102</v>
      </c>
      <c r="C130" t="s">
        <v>103</v>
      </c>
      <c r="D130">
        <v>127</v>
      </c>
      <c r="E130" t="s">
        <v>574</v>
      </c>
      <c r="F130" s="1">
        <v>18275</v>
      </c>
      <c r="G130" t="s">
        <v>803</v>
      </c>
    </row>
    <row r="131" spans="1:7" x14ac:dyDescent="0.3">
      <c r="A131" t="s">
        <v>434</v>
      </c>
      <c r="B131" t="s">
        <v>102</v>
      </c>
      <c r="C131" t="s">
        <v>103</v>
      </c>
      <c r="D131">
        <v>128</v>
      </c>
      <c r="E131" t="s">
        <v>575</v>
      </c>
      <c r="F131" s="1">
        <v>1107</v>
      </c>
      <c r="G131" t="s">
        <v>659</v>
      </c>
    </row>
    <row r="132" spans="1:7" x14ac:dyDescent="0.3">
      <c r="A132" t="s">
        <v>434</v>
      </c>
      <c r="B132" t="s">
        <v>102</v>
      </c>
      <c r="C132" t="s">
        <v>103</v>
      </c>
      <c r="D132">
        <v>129</v>
      </c>
      <c r="E132" t="s">
        <v>576</v>
      </c>
      <c r="F132" s="1">
        <v>7798</v>
      </c>
      <c r="G132" t="s">
        <v>783</v>
      </c>
    </row>
    <row r="133" spans="1:7" x14ac:dyDescent="0.3">
      <c r="A133" t="s">
        <v>434</v>
      </c>
      <c r="B133" t="s">
        <v>102</v>
      </c>
      <c r="C133" t="s">
        <v>103</v>
      </c>
      <c r="D133">
        <v>130</v>
      </c>
      <c r="E133" t="s">
        <v>577</v>
      </c>
      <c r="F133" s="1">
        <v>9370</v>
      </c>
      <c r="G133" t="s">
        <v>764</v>
      </c>
    </row>
    <row r="134" spans="1:7" x14ac:dyDescent="0.3">
      <c r="A134" t="s">
        <v>434</v>
      </c>
      <c r="B134" t="s">
        <v>102</v>
      </c>
      <c r="C134" t="s">
        <v>103</v>
      </c>
      <c r="D134">
        <v>131</v>
      </c>
      <c r="E134" t="s">
        <v>578</v>
      </c>
      <c r="F134" s="1">
        <v>81004</v>
      </c>
      <c r="G134" t="s">
        <v>828</v>
      </c>
    </row>
    <row r="135" spans="1:7" x14ac:dyDescent="0.3">
      <c r="A135" t="s">
        <v>434</v>
      </c>
      <c r="B135" t="s">
        <v>102</v>
      </c>
      <c r="C135" t="s">
        <v>103</v>
      </c>
      <c r="D135">
        <v>132</v>
      </c>
      <c r="E135" t="s">
        <v>579</v>
      </c>
      <c r="F135" s="1">
        <v>30578</v>
      </c>
      <c r="G135" t="s">
        <v>814</v>
      </c>
    </row>
    <row r="136" spans="1:7" x14ac:dyDescent="0.3">
      <c r="A136" t="s">
        <v>434</v>
      </c>
      <c r="B136" t="s">
        <v>102</v>
      </c>
      <c r="C136" t="s">
        <v>103</v>
      </c>
      <c r="D136">
        <v>133</v>
      </c>
      <c r="E136" t="s">
        <v>580</v>
      </c>
      <c r="F136" s="1">
        <v>2581</v>
      </c>
      <c r="G136" t="s">
        <v>744</v>
      </c>
    </row>
    <row r="137" spans="1:7" x14ac:dyDescent="0.3">
      <c r="A137" t="s">
        <v>434</v>
      </c>
      <c r="B137" t="s">
        <v>102</v>
      </c>
      <c r="C137" t="s">
        <v>103</v>
      </c>
      <c r="D137">
        <v>134</v>
      </c>
      <c r="E137" t="s">
        <v>581</v>
      </c>
      <c r="F137" s="1">
        <v>4529</v>
      </c>
      <c r="G137" t="s">
        <v>672</v>
      </c>
    </row>
    <row r="138" spans="1:7" x14ac:dyDescent="0.3">
      <c r="A138" t="s">
        <v>434</v>
      </c>
      <c r="B138" t="s">
        <v>102</v>
      </c>
      <c r="C138" t="s">
        <v>103</v>
      </c>
      <c r="D138">
        <v>135</v>
      </c>
      <c r="E138" t="s">
        <v>582</v>
      </c>
      <c r="F138" s="1">
        <v>3117</v>
      </c>
      <c r="G138" t="s">
        <v>809</v>
      </c>
    </row>
    <row r="139" spans="1:7" x14ac:dyDescent="0.3">
      <c r="A139" t="s">
        <v>434</v>
      </c>
      <c r="B139" t="s">
        <v>102</v>
      </c>
      <c r="C139" t="s">
        <v>103</v>
      </c>
      <c r="D139">
        <v>136</v>
      </c>
      <c r="E139" t="s">
        <v>583</v>
      </c>
      <c r="F139" s="1">
        <v>6874</v>
      </c>
      <c r="G139" t="s">
        <v>644</v>
      </c>
    </row>
    <row r="140" spans="1:7" x14ac:dyDescent="0.3">
      <c r="A140" t="s">
        <v>434</v>
      </c>
      <c r="B140" t="s">
        <v>102</v>
      </c>
      <c r="C140" t="s">
        <v>103</v>
      </c>
      <c r="D140">
        <v>137</v>
      </c>
      <c r="E140" t="s">
        <v>584</v>
      </c>
      <c r="F140">
        <v>710</v>
      </c>
      <c r="G140" t="s">
        <v>629</v>
      </c>
    </row>
    <row r="141" spans="1:7" x14ac:dyDescent="0.3">
      <c r="A141" t="s">
        <v>434</v>
      </c>
      <c r="B141" t="s">
        <v>102</v>
      </c>
      <c r="C141" t="s">
        <v>103</v>
      </c>
      <c r="D141">
        <v>138</v>
      </c>
      <c r="E141" t="s">
        <v>585</v>
      </c>
      <c r="F141">
        <v>419</v>
      </c>
      <c r="G141" t="s">
        <v>630</v>
      </c>
    </row>
    <row r="142" spans="1:7" x14ac:dyDescent="0.3">
      <c r="A142" t="s">
        <v>434</v>
      </c>
      <c r="B142" t="s">
        <v>102</v>
      </c>
      <c r="C142" t="s">
        <v>103</v>
      </c>
      <c r="D142">
        <v>139</v>
      </c>
      <c r="E142" t="s">
        <v>586</v>
      </c>
      <c r="F142">
        <v>206</v>
      </c>
      <c r="G142" t="s">
        <v>648</v>
      </c>
    </row>
    <row r="143" spans="1:7" x14ac:dyDescent="0.3">
      <c r="A143" t="s">
        <v>434</v>
      </c>
      <c r="B143" t="s">
        <v>102</v>
      </c>
      <c r="C143" t="s">
        <v>103</v>
      </c>
      <c r="D143">
        <v>140</v>
      </c>
      <c r="E143" t="s">
        <v>588</v>
      </c>
      <c r="F143" s="1">
        <v>1506</v>
      </c>
      <c r="G143" t="s">
        <v>508</v>
      </c>
    </row>
    <row r="144" spans="1:7" x14ac:dyDescent="0.3">
      <c r="A144" t="s">
        <v>434</v>
      </c>
      <c r="B144" t="s">
        <v>102</v>
      </c>
      <c r="C144" t="s">
        <v>103</v>
      </c>
      <c r="D144">
        <v>141</v>
      </c>
      <c r="E144" t="s">
        <v>589</v>
      </c>
      <c r="F144" s="1">
        <v>10636</v>
      </c>
      <c r="G144" t="s">
        <v>795</v>
      </c>
    </row>
    <row r="145" spans="1:7" x14ac:dyDescent="0.3">
      <c r="A145" t="s">
        <v>434</v>
      </c>
      <c r="B145" t="s">
        <v>102</v>
      </c>
      <c r="C145" t="s">
        <v>103</v>
      </c>
      <c r="D145">
        <v>142</v>
      </c>
      <c r="E145" t="s">
        <v>590</v>
      </c>
      <c r="F145" s="1">
        <v>30916</v>
      </c>
      <c r="G145" t="s">
        <v>683</v>
      </c>
    </row>
    <row r="146" spans="1:7" x14ac:dyDescent="0.3">
      <c r="A146" t="s">
        <v>434</v>
      </c>
      <c r="B146" t="s">
        <v>102</v>
      </c>
      <c r="C146" t="s">
        <v>103</v>
      </c>
      <c r="D146">
        <v>143</v>
      </c>
      <c r="E146" t="s">
        <v>591</v>
      </c>
      <c r="F146" s="1">
        <v>1536</v>
      </c>
      <c r="G146" t="s">
        <v>687</v>
      </c>
    </row>
    <row r="147" spans="1:7" x14ac:dyDescent="0.3">
      <c r="A147" t="s">
        <v>434</v>
      </c>
      <c r="B147" t="s">
        <v>102</v>
      </c>
      <c r="C147" t="s">
        <v>103</v>
      </c>
      <c r="D147">
        <v>144</v>
      </c>
      <c r="E147" t="s">
        <v>592</v>
      </c>
      <c r="F147" s="1">
        <v>1375</v>
      </c>
      <c r="G147" t="s">
        <v>40</v>
      </c>
    </row>
    <row r="148" spans="1:7" x14ac:dyDescent="0.3">
      <c r="A148" t="s">
        <v>434</v>
      </c>
      <c r="B148" t="s">
        <v>102</v>
      </c>
      <c r="C148" t="s">
        <v>103</v>
      </c>
      <c r="D148">
        <v>145</v>
      </c>
      <c r="E148" t="s">
        <v>593</v>
      </c>
      <c r="F148">
        <v>654</v>
      </c>
      <c r="G148" t="s">
        <v>532</v>
      </c>
    </row>
    <row r="149" spans="1:7" x14ac:dyDescent="0.3">
      <c r="A149" t="s">
        <v>434</v>
      </c>
      <c r="B149" t="s">
        <v>102</v>
      </c>
      <c r="C149" t="s">
        <v>103</v>
      </c>
      <c r="D149">
        <v>146</v>
      </c>
      <c r="E149" t="s">
        <v>594</v>
      </c>
      <c r="F149" s="1">
        <v>2009</v>
      </c>
      <c r="G149" t="s">
        <v>738</v>
      </c>
    </row>
    <row r="150" spans="1:7" x14ac:dyDescent="0.3">
      <c r="A150" t="s">
        <v>434</v>
      </c>
      <c r="B150" t="s">
        <v>102</v>
      </c>
      <c r="C150" t="s">
        <v>103</v>
      </c>
      <c r="D150">
        <v>147</v>
      </c>
      <c r="E150" t="s">
        <v>595</v>
      </c>
      <c r="F150" s="1">
        <v>15717</v>
      </c>
      <c r="G150" t="s">
        <v>760</v>
      </c>
    </row>
    <row r="151" spans="1:7" x14ac:dyDescent="0.3">
      <c r="A151" t="s">
        <v>434</v>
      </c>
      <c r="B151" t="s">
        <v>102</v>
      </c>
      <c r="C151" t="s">
        <v>103</v>
      </c>
      <c r="D151">
        <v>148</v>
      </c>
      <c r="E151" t="s">
        <v>596</v>
      </c>
      <c r="F151" s="1">
        <v>7155</v>
      </c>
      <c r="G151" t="s">
        <v>690</v>
      </c>
    </row>
    <row r="152" spans="1:7" x14ac:dyDescent="0.3">
      <c r="A152" t="s">
        <v>434</v>
      </c>
      <c r="B152" t="s">
        <v>102</v>
      </c>
      <c r="C152" t="s">
        <v>103</v>
      </c>
      <c r="D152">
        <v>149</v>
      </c>
      <c r="E152" t="s">
        <v>597</v>
      </c>
      <c r="F152" s="1">
        <v>2470</v>
      </c>
      <c r="G152" t="s">
        <v>706</v>
      </c>
    </row>
    <row r="153" spans="1:7" x14ac:dyDescent="0.3">
      <c r="A153" t="s">
        <v>434</v>
      </c>
      <c r="B153" t="s">
        <v>102</v>
      </c>
      <c r="C153" t="s">
        <v>103</v>
      </c>
      <c r="D153">
        <v>150</v>
      </c>
      <c r="E153" t="s">
        <v>598</v>
      </c>
      <c r="F153" s="1">
        <v>19510</v>
      </c>
      <c r="G153" t="s">
        <v>843</v>
      </c>
    </row>
    <row r="154" spans="1:7" x14ac:dyDescent="0.3">
      <c r="A154" t="s">
        <v>434</v>
      </c>
      <c r="B154" t="s">
        <v>102</v>
      </c>
      <c r="C154" t="s">
        <v>103</v>
      </c>
      <c r="D154">
        <v>151</v>
      </c>
      <c r="E154" t="s">
        <v>599</v>
      </c>
      <c r="F154" s="1">
        <v>17284</v>
      </c>
      <c r="G154" t="s">
        <v>844</v>
      </c>
    </row>
    <row r="155" spans="1:7" x14ac:dyDescent="0.3">
      <c r="A155" t="s">
        <v>434</v>
      </c>
      <c r="B155" t="s">
        <v>102</v>
      </c>
      <c r="C155" t="s">
        <v>103</v>
      </c>
      <c r="D155">
        <v>152</v>
      </c>
      <c r="E155" t="s">
        <v>600</v>
      </c>
      <c r="F155" s="1">
        <v>2226</v>
      </c>
      <c r="G155" t="s">
        <v>663</v>
      </c>
    </row>
    <row r="156" spans="1:7" x14ac:dyDescent="0.3">
      <c r="A156" t="s">
        <v>434</v>
      </c>
      <c r="B156" t="s">
        <v>102</v>
      </c>
      <c r="C156" t="s">
        <v>103</v>
      </c>
      <c r="D156">
        <v>153</v>
      </c>
      <c r="E156" t="s">
        <v>36</v>
      </c>
      <c r="F156" s="1">
        <v>566553</v>
      </c>
      <c r="G156" t="s">
        <v>845</v>
      </c>
    </row>
    <row r="157" spans="1:7" x14ac:dyDescent="0.3">
      <c r="A157" t="s">
        <v>434</v>
      </c>
      <c r="B157" t="s">
        <v>102</v>
      </c>
      <c r="C157" t="s">
        <v>103</v>
      </c>
      <c r="D157">
        <v>154</v>
      </c>
      <c r="E157" t="s">
        <v>438</v>
      </c>
      <c r="F157" s="1">
        <v>302560</v>
      </c>
      <c r="G157" t="s">
        <v>846</v>
      </c>
    </row>
    <row r="158" spans="1:7" x14ac:dyDescent="0.3">
      <c r="A158" t="s">
        <v>434</v>
      </c>
      <c r="B158" t="s">
        <v>102</v>
      </c>
      <c r="C158" t="s">
        <v>103</v>
      </c>
      <c r="D158">
        <v>155</v>
      </c>
      <c r="E158" t="s">
        <v>439</v>
      </c>
      <c r="F158" s="1">
        <v>126449</v>
      </c>
      <c r="G158" t="s">
        <v>847</v>
      </c>
    </row>
    <row r="159" spans="1:7" x14ac:dyDescent="0.3">
      <c r="A159" t="s">
        <v>434</v>
      </c>
      <c r="B159" t="s">
        <v>102</v>
      </c>
      <c r="C159" t="s">
        <v>103</v>
      </c>
      <c r="D159">
        <v>156</v>
      </c>
      <c r="E159" t="s">
        <v>440</v>
      </c>
      <c r="F159" s="1">
        <v>69974</v>
      </c>
      <c r="G159" t="s">
        <v>848</v>
      </c>
    </row>
    <row r="160" spans="1:7" x14ac:dyDescent="0.3">
      <c r="A160" t="s">
        <v>434</v>
      </c>
      <c r="B160" t="s">
        <v>102</v>
      </c>
      <c r="C160" t="s">
        <v>103</v>
      </c>
      <c r="D160">
        <v>157</v>
      </c>
      <c r="E160" t="s">
        <v>441</v>
      </c>
      <c r="F160" s="1">
        <v>7245</v>
      </c>
      <c r="G160" t="s">
        <v>790</v>
      </c>
    </row>
    <row r="161" spans="1:7" x14ac:dyDescent="0.3">
      <c r="A161" t="s">
        <v>434</v>
      </c>
      <c r="B161" t="s">
        <v>102</v>
      </c>
      <c r="C161" t="s">
        <v>103</v>
      </c>
      <c r="D161">
        <v>158</v>
      </c>
      <c r="E161" t="s">
        <v>442</v>
      </c>
      <c r="F161" s="1">
        <v>8041</v>
      </c>
      <c r="G161" t="s">
        <v>733</v>
      </c>
    </row>
    <row r="162" spans="1:7" x14ac:dyDescent="0.3">
      <c r="A162" t="s">
        <v>434</v>
      </c>
      <c r="B162" t="s">
        <v>102</v>
      </c>
      <c r="C162" t="s">
        <v>103</v>
      </c>
      <c r="D162">
        <v>159</v>
      </c>
      <c r="E162" t="s">
        <v>443</v>
      </c>
      <c r="F162" s="1">
        <v>6069</v>
      </c>
      <c r="G162" t="s">
        <v>688</v>
      </c>
    </row>
    <row r="163" spans="1:7" x14ac:dyDescent="0.3">
      <c r="A163" t="s">
        <v>434</v>
      </c>
      <c r="B163" t="s">
        <v>102</v>
      </c>
      <c r="C163" t="s">
        <v>103</v>
      </c>
      <c r="D163">
        <v>160</v>
      </c>
      <c r="E163" t="s">
        <v>444</v>
      </c>
      <c r="F163" s="1">
        <v>3246</v>
      </c>
      <c r="G163" t="s">
        <v>730</v>
      </c>
    </row>
    <row r="164" spans="1:7" x14ac:dyDescent="0.3">
      <c r="A164" t="s">
        <v>434</v>
      </c>
      <c r="B164" t="s">
        <v>102</v>
      </c>
      <c r="C164" t="s">
        <v>103</v>
      </c>
      <c r="D164">
        <v>161</v>
      </c>
      <c r="E164" t="s">
        <v>445</v>
      </c>
      <c r="F164" s="1">
        <v>6863</v>
      </c>
      <c r="G164" t="s">
        <v>741</v>
      </c>
    </row>
    <row r="165" spans="1:7" x14ac:dyDescent="0.3">
      <c r="A165" t="s">
        <v>434</v>
      </c>
      <c r="B165" t="s">
        <v>102</v>
      </c>
      <c r="C165" t="s">
        <v>103</v>
      </c>
      <c r="D165">
        <v>162</v>
      </c>
      <c r="E165" t="s">
        <v>446</v>
      </c>
      <c r="F165">
        <v>73</v>
      </c>
      <c r="G165" t="s">
        <v>462</v>
      </c>
    </row>
    <row r="166" spans="1:7" x14ac:dyDescent="0.3">
      <c r="A166" t="s">
        <v>434</v>
      </c>
      <c r="B166" t="s">
        <v>102</v>
      </c>
      <c r="C166" t="s">
        <v>103</v>
      </c>
      <c r="D166">
        <v>163</v>
      </c>
      <c r="E166" t="s">
        <v>447</v>
      </c>
      <c r="F166" s="1">
        <v>38437</v>
      </c>
      <c r="G166" t="s">
        <v>822</v>
      </c>
    </row>
    <row r="167" spans="1:7" x14ac:dyDescent="0.3">
      <c r="A167" t="s">
        <v>434</v>
      </c>
      <c r="B167" t="s">
        <v>102</v>
      </c>
      <c r="C167" t="s">
        <v>103</v>
      </c>
      <c r="D167">
        <v>164</v>
      </c>
      <c r="E167" t="s">
        <v>448</v>
      </c>
      <c r="F167" s="1">
        <v>56475</v>
      </c>
      <c r="G167" t="s">
        <v>849</v>
      </c>
    </row>
    <row r="168" spans="1:7" x14ac:dyDescent="0.3">
      <c r="A168" t="s">
        <v>434</v>
      </c>
      <c r="B168" t="s">
        <v>102</v>
      </c>
      <c r="C168" t="s">
        <v>103</v>
      </c>
      <c r="D168">
        <v>165</v>
      </c>
      <c r="E168" t="s">
        <v>450</v>
      </c>
      <c r="F168" s="1">
        <v>6994</v>
      </c>
      <c r="G168" t="s">
        <v>633</v>
      </c>
    </row>
    <row r="169" spans="1:7" x14ac:dyDescent="0.3">
      <c r="A169" t="s">
        <v>434</v>
      </c>
      <c r="B169" t="s">
        <v>102</v>
      </c>
      <c r="C169" t="s">
        <v>103</v>
      </c>
      <c r="D169">
        <v>166</v>
      </c>
      <c r="E169" t="s">
        <v>451</v>
      </c>
      <c r="F169" s="1">
        <v>28312</v>
      </c>
      <c r="G169" t="s">
        <v>805</v>
      </c>
    </row>
    <row r="170" spans="1:7" x14ac:dyDescent="0.3">
      <c r="A170" t="s">
        <v>434</v>
      </c>
      <c r="B170" t="s">
        <v>102</v>
      </c>
      <c r="C170" t="s">
        <v>103</v>
      </c>
      <c r="D170">
        <v>167</v>
      </c>
      <c r="E170" t="s">
        <v>452</v>
      </c>
      <c r="F170" s="1">
        <v>21169</v>
      </c>
      <c r="G170" t="s">
        <v>379</v>
      </c>
    </row>
    <row r="171" spans="1:7" x14ac:dyDescent="0.3">
      <c r="A171" t="s">
        <v>434</v>
      </c>
      <c r="B171" t="s">
        <v>102</v>
      </c>
      <c r="C171" t="s">
        <v>103</v>
      </c>
      <c r="D171">
        <v>168</v>
      </c>
      <c r="E171" t="s">
        <v>454</v>
      </c>
      <c r="F171" s="1">
        <v>14806</v>
      </c>
      <c r="G171" t="s">
        <v>813</v>
      </c>
    </row>
    <row r="172" spans="1:7" x14ac:dyDescent="0.3">
      <c r="A172" t="s">
        <v>434</v>
      </c>
      <c r="B172" t="s">
        <v>102</v>
      </c>
      <c r="C172" t="s">
        <v>103</v>
      </c>
      <c r="D172">
        <v>169</v>
      </c>
      <c r="E172" t="s">
        <v>456</v>
      </c>
      <c r="F172" s="1">
        <v>6363</v>
      </c>
      <c r="G172" t="s">
        <v>612</v>
      </c>
    </row>
    <row r="173" spans="1:7" x14ac:dyDescent="0.3">
      <c r="A173" t="s">
        <v>434</v>
      </c>
      <c r="B173" t="s">
        <v>102</v>
      </c>
      <c r="C173" t="s">
        <v>103</v>
      </c>
      <c r="D173">
        <v>170</v>
      </c>
      <c r="E173" t="s">
        <v>457</v>
      </c>
      <c r="F173" s="1">
        <v>45195</v>
      </c>
      <c r="G173" t="s">
        <v>850</v>
      </c>
    </row>
    <row r="174" spans="1:7" x14ac:dyDescent="0.3">
      <c r="A174" t="s">
        <v>434</v>
      </c>
      <c r="B174" t="s">
        <v>102</v>
      </c>
      <c r="C174" t="s">
        <v>103</v>
      </c>
      <c r="D174">
        <v>171</v>
      </c>
      <c r="E174" t="s">
        <v>458</v>
      </c>
      <c r="F174" s="1">
        <v>27489</v>
      </c>
      <c r="G174" t="s">
        <v>761</v>
      </c>
    </row>
    <row r="175" spans="1:7" x14ac:dyDescent="0.3">
      <c r="A175" t="s">
        <v>434</v>
      </c>
      <c r="B175" t="s">
        <v>102</v>
      </c>
      <c r="C175" t="s">
        <v>103</v>
      </c>
      <c r="D175">
        <v>172</v>
      </c>
      <c r="E175" t="s">
        <v>459</v>
      </c>
      <c r="F175" s="1">
        <v>24876</v>
      </c>
      <c r="G175" t="s">
        <v>804</v>
      </c>
    </row>
    <row r="176" spans="1:7" x14ac:dyDescent="0.3">
      <c r="A176" t="s">
        <v>434</v>
      </c>
      <c r="B176" t="s">
        <v>102</v>
      </c>
      <c r="C176" t="s">
        <v>103</v>
      </c>
      <c r="D176">
        <v>173</v>
      </c>
      <c r="E176" t="s">
        <v>460</v>
      </c>
      <c r="F176" s="1">
        <v>4395</v>
      </c>
      <c r="G176" t="s">
        <v>755</v>
      </c>
    </row>
    <row r="177" spans="1:7" x14ac:dyDescent="0.3">
      <c r="A177" t="s">
        <v>434</v>
      </c>
      <c r="B177" t="s">
        <v>102</v>
      </c>
      <c r="C177" t="s">
        <v>103</v>
      </c>
      <c r="D177">
        <v>174</v>
      </c>
      <c r="E177" t="s">
        <v>461</v>
      </c>
      <c r="F177" s="1">
        <v>16154</v>
      </c>
      <c r="G177" t="s">
        <v>818</v>
      </c>
    </row>
    <row r="178" spans="1:7" x14ac:dyDescent="0.3">
      <c r="A178" t="s">
        <v>434</v>
      </c>
      <c r="B178" t="s">
        <v>102</v>
      </c>
      <c r="C178" t="s">
        <v>103</v>
      </c>
      <c r="D178">
        <v>175</v>
      </c>
      <c r="E178" t="s">
        <v>463</v>
      </c>
      <c r="F178">
        <v>932</v>
      </c>
      <c r="G178" t="s">
        <v>707</v>
      </c>
    </row>
    <row r="179" spans="1:7" x14ac:dyDescent="0.3">
      <c r="A179" t="s">
        <v>434</v>
      </c>
      <c r="B179" t="s">
        <v>102</v>
      </c>
      <c r="C179" t="s">
        <v>103</v>
      </c>
      <c r="D179">
        <v>176</v>
      </c>
      <c r="E179" t="s">
        <v>464</v>
      </c>
      <c r="F179" s="1">
        <v>3395</v>
      </c>
      <c r="G179" t="s">
        <v>642</v>
      </c>
    </row>
    <row r="180" spans="1:7" x14ac:dyDescent="0.3">
      <c r="A180" t="s">
        <v>434</v>
      </c>
      <c r="B180" t="s">
        <v>102</v>
      </c>
      <c r="C180" t="s">
        <v>103</v>
      </c>
      <c r="D180">
        <v>177</v>
      </c>
      <c r="E180" t="s">
        <v>466</v>
      </c>
      <c r="F180" s="1">
        <v>2613</v>
      </c>
      <c r="G180" t="s">
        <v>665</v>
      </c>
    </row>
    <row r="181" spans="1:7" x14ac:dyDescent="0.3">
      <c r="A181" t="s">
        <v>434</v>
      </c>
      <c r="B181" t="s">
        <v>102</v>
      </c>
      <c r="C181" t="s">
        <v>103</v>
      </c>
      <c r="D181">
        <v>178</v>
      </c>
      <c r="E181" t="s">
        <v>467</v>
      </c>
      <c r="F181" s="1">
        <v>8691</v>
      </c>
      <c r="G181" t="s">
        <v>757</v>
      </c>
    </row>
    <row r="182" spans="1:7" x14ac:dyDescent="0.3">
      <c r="A182" t="s">
        <v>434</v>
      </c>
      <c r="B182" t="s">
        <v>102</v>
      </c>
      <c r="C182" t="s">
        <v>103</v>
      </c>
      <c r="D182">
        <v>179</v>
      </c>
      <c r="E182" t="s">
        <v>468</v>
      </c>
      <c r="F182" s="1">
        <v>2211</v>
      </c>
      <c r="G182" t="s">
        <v>736</v>
      </c>
    </row>
    <row r="183" spans="1:7" x14ac:dyDescent="0.3">
      <c r="A183" t="s">
        <v>434</v>
      </c>
      <c r="B183" t="s">
        <v>102</v>
      </c>
      <c r="C183" t="s">
        <v>103</v>
      </c>
      <c r="D183">
        <v>180</v>
      </c>
      <c r="E183" t="s">
        <v>469</v>
      </c>
      <c r="F183" s="1">
        <v>5598</v>
      </c>
      <c r="G183" t="s">
        <v>668</v>
      </c>
    </row>
    <row r="184" spans="1:7" x14ac:dyDescent="0.3">
      <c r="A184" t="s">
        <v>434</v>
      </c>
      <c r="B184" t="s">
        <v>102</v>
      </c>
      <c r="C184" t="s">
        <v>103</v>
      </c>
      <c r="D184">
        <v>181</v>
      </c>
      <c r="E184" t="s">
        <v>470</v>
      </c>
      <c r="F184">
        <v>882</v>
      </c>
      <c r="G184" t="s">
        <v>702</v>
      </c>
    </row>
    <row r="185" spans="1:7" x14ac:dyDescent="0.3">
      <c r="A185" t="s">
        <v>434</v>
      </c>
      <c r="B185" t="s">
        <v>102</v>
      </c>
      <c r="C185" t="s">
        <v>103</v>
      </c>
      <c r="D185">
        <v>182</v>
      </c>
      <c r="E185" t="s">
        <v>471</v>
      </c>
      <c r="F185" s="1">
        <v>9015</v>
      </c>
      <c r="G185" t="s">
        <v>793</v>
      </c>
    </row>
    <row r="186" spans="1:7" x14ac:dyDescent="0.3">
      <c r="A186" t="s">
        <v>434</v>
      </c>
      <c r="B186" t="s">
        <v>102</v>
      </c>
      <c r="C186" t="s">
        <v>103</v>
      </c>
      <c r="D186">
        <v>183</v>
      </c>
      <c r="E186" t="s">
        <v>472</v>
      </c>
      <c r="F186" s="1">
        <v>5271</v>
      </c>
      <c r="G186" t="s">
        <v>670</v>
      </c>
    </row>
    <row r="187" spans="1:7" x14ac:dyDescent="0.3">
      <c r="A187" t="s">
        <v>434</v>
      </c>
      <c r="B187" t="s">
        <v>102</v>
      </c>
      <c r="C187" t="s">
        <v>103</v>
      </c>
      <c r="D187">
        <v>184</v>
      </c>
      <c r="E187" t="s">
        <v>473</v>
      </c>
      <c r="F187" s="1">
        <v>2650</v>
      </c>
      <c r="G187" t="s">
        <v>635</v>
      </c>
    </row>
    <row r="188" spans="1:7" x14ac:dyDescent="0.3">
      <c r="A188" t="s">
        <v>434</v>
      </c>
      <c r="B188" t="s">
        <v>102</v>
      </c>
      <c r="C188" t="s">
        <v>103</v>
      </c>
      <c r="D188">
        <v>185</v>
      </c>
      <c r="E188" t="s">
        <v>474</v>
      </c>
      <c r="F188" s="1">
        <v>1094</v>
      </c>
      <c r="G188" t="s">
        <v>709</v>
      </c>
    </row>
    <row r="189" spans="1:7" x14ac:dyDescent="0.3">
      <c r="A189" t="s">
        <v>434</v>
      </c>
      <c r="B189" t="s">
        <v>102</v>
      </c>
      <c r="C189" t="s">
        <v>103</v>
      </c>
      <c r="D189">
        <v>186</v>
      </c>
      <c r="E189" t="s">
        <v>476</v>
      </c>
      <c r="F189" s="1">
        <v>87978</v>
      </c>
      <c r="G189" t="s">
        <v>851</v>
      </c>
    </row>
    <row r="190" spans="1:7" x14ac:dyDescent="0.3">
      <c r="A190" t="s">
        <v>434</v>
      </c>
      <c r="B190" t="s">
        <v>102</v>
      </c>
      <c r="C190" t="s">
        <v>103</v>
      </c>
      <c r="D190">
        <v>187</v>
      </c>
      <c r="E190" t="s">
        <v>477</v>
      </c>
      <c r="F190" s="1">
        <v>12789</v>
      </c>
      <c r="G190" t="s">
        <v>801</v>
      </c>
    </row>
    <row r="191" spans="1:7" x14ac:dyDescent="0.3">
      <c r="A191" t="s">
        <v>434</v>
      </c>
      <c r="B191" t="s">
        <v>102</v>
      </c>
      <c r="C191" t="s">
        <v>103</v>
      </c>
      <c r="D191">
        <v>188</v>
      </c>
      <c r="E191" t="s">
        <v>478</v>
      </c>
      <c r="F191" s="1">
        <v>11912</v>
      </c>
      <c r="G191" t="s">
        <v>799</v>
      </c>
    </row>
    <row r="192" spans="1:7" x14ac:dyDescent="0.3">
      <c r="A192" t="s">
        <v>434</v>
      </c>
      <c r="B192" t="s">
        <v>102</v>
      </c>
      <c r="C192" t="s">
        <v>103</v>
      </c>
      <c r="D192">
        <v>189</v>
      </c>
      <c r="E192" t="s">
        <v>479</v>
      </c>
      <c r="F192">
        <v>877</v>
      </c>
      <c r="G192" t="s">
        <v>645</v>
      </c>
    </row>
    <row r="193" spans="1:7" x14ac:dyDescent="0.3">
      <c r="A193" t="s">
        <v>434</v>
      </c>
      <c r="B193" t="s">
        <v>102</v>
      </c>
      <c r="C193" t="s">
        <v>103</v>
      </c>
      <c r="D193">
        <v>190</v>
      </c>
      <c r="E193" t="s">
        <v>481</v>
      </c>
      <c r="F193" s="1">
        <v>8380</v>
      </c>
      <c r="G193" t="s">
        <v>757</v>
      </c>
    </row>
    <row r="194" spans="1:7" x14ac:dyDescent="0.3">
      <c r="A194" t="s">
        <v>434</v>
      </c>
      <c r="B194" t="s">
        <v>102</v>
      </c>
      <c r="C194" t="s">
        <v>103</v>
      </c>
      <c r="D194">
        <v>191</v>
      </c>
      <c r="E194" t="s">
        <v>482</v>
      </c>
      <c r="F194" s="1">
        <v>5521</v>
      </c>
      <c r="G194" t="s">
        <v>791</v>
      </c>
    </row>
    <row r="195" spans="1:7" x14ac:dyDescent="0.3">
      <c r="A195" t="s">
        <v>434</v>
      </c>
      <c r="B195" t="s">
        <v>102</v>
      </c>
      <c r="C195" t="s">
        <v>103</v>
      </c>
      <c r="D195">
        <v>192</v>
      </c>
      <c r="E195" t="s">
        <v>483</v>
      </c>
      <c r="F195">
        <v>71</v>
      </c>
      <c r="G195" t="s">
        <v>656</v>
      </c>
    </row>
    <row r="196" spans="1:7" x14ac:dyDescent="0.3">
      <c r="A196" t="s">
        <v>434</v>
      </c>
      <c r="B196" t="s">
        <v>102</v>
      </c>
      <c r="C196" t="s">
        <v>103</v>
      </c>
      <c r="D196">
        <v>193</v>
      </c>
      <c r="E196" t="s">
        <v>484</v>
      </c>
      <c r="F196" s="1">
        <v>2788</v>
      </c>
      <c r="G196" t="s">
        <v>652</v>
      </c>
    </row>
    <row r="197" spans="1:7" x14ac:dyDescent="0.3">
      <c r="A197" t="s">
        <v>434</v>
      </c>
      <c r="B197" t="s">
        <v>102</v>
      </c>
      <c r="C197" t="s">
        <v>103</v>
      </c>
      <c r="D197">
        <v>194</v>
      </c>
      <c r="E197" t="s">
        <v>485</v>
      </c>
      <c r="F197" s="1">
        <v>48792</v>
      </c>
      <c r="G197" t="s">
        <v>678</v>
      </c>
    </row>
    <row r="198" spans="1:7" x14ac:dyDescent="0.3">
      <c r="A198" t="s">
        <v>434</v>
      </c>
      <c r="B198" t="s">
        <v>102</v>
      </c>
      <c r="C198" t="s">
        <v>103</v>
      </c>
      <c r="D198">
        <v>195</v>
      </c>
      <c r="E198" t="s">
        <v>486</v>
      </c>
      <c r="F198" s="1">
        <v>8646</v>
      </c>
      <c r="G198" t="s">
        <v>781</v>
      </c>
    </row>
    <row r="199" spans="1:7" x14ac:dyDescent="0.3">
      <c r="A199" t="s">
        <v>434</v>
      </c>
      <c r="B199" t="s">
        <v>102</v>
      </c>
      <c r="C199" t="s">
        <v>103</v>
      </c>
      <c r="D199">
        <v>196</v>
      </c>
      <c r="E199" t="s">
        <v>487</v>
      </c>
      <c r="F199" s="1">
        <v>25175</v>
      </c>
      <c r="G199" t="s">
        <v>796</v>
      </c>
    </row>
    <row r="200" spans="1:7" x14ac:dyDescent="0.3">
      <c r="A200" t="s">
        <v>434</v>
      </c>
      <c r="B200" t="s">
        <v>102</v>
      </c>
      <c r="C200" t="s">
        <v>103</v>
      </c>
      <c r="D200">
        <v>197</v>
      </c>
      <c r="E200" t="s">
        <v>488</v>
      </c>
      <c r="F200" s="1">
        <v>5017</v>
      </c>
      <c r="G200" t="s">
        <v>719</v>
      </c>
    </row>
    <row r="201" spans="1:7" x14ac:dyDescent="0.3">
      <c r="A201" t="s">
        <v>434</v>
      </c>
      <c r="B201" t="s">
        <v>102</v>
      </c>
      <c r="C201" t="s">
        <v>103</v>
      </c>
      <c r="D201">
        <v>198</v>
      </c>
      <c r="E201" t="s">
        <v>489</v>
      </c>
      <c r="F201" s="1">
        <v>16477</v>
      </c>
      <c r="G201" t="s">
        <v>758</v>
      </c>
    </row>
    <row r="202" spans="1:7" x14ac:dyDescent="0.3">
      <c r="A202" t="s">
        <v>434</v>
      </c>
      <c r="B202" t="s">
        <v>102</v>
      </c>
      <c r="C202" t="s">
        <v>103</v>
      </c>
      <c r="D202">
        <v>199</v>
      </c>
      <c r="E202" t="s">
        <v>490</v>
      </c>
      <c r="F202" s="1">
        <v>2673</v>
      </c>
      <c r="G202" t="s">
        <v>332</v>
      </c>
    </row>
    <row r="203" spans="1:7" x14ac:dyDescent="0.3">
      <c r="A203" t="s">
        <v>434</v>
      </c>
      <c r="B203" t="s">
        <v>102</v>
      </c>
      <c r="C203" t="s">
        <v>103</v>
      </c>
      <c r="D203">
        <v>200</v>
      </c>
      <c r="E203" t="s">
        <v>491</v>
      </c>
      <c r="F203" s="1">
        <v>1008</v>
      </c>
      <c r="G203" t="s">
        <v>634</v>
      </c>
    </row>
    <row r="204" spans="1:7" x14ac:dyDescent="0.3">
      <c r="A204" t="s">
        <v>434</v>
      </c>
      <c r="B204" t="s">
        <v>102</v>
      </c>
      <c r="C204" t="s">
        <v>103</v>
      </c>
      <c r="D204">
        <v>201</v>
      </c>
      <c r="E204" t="s">
        <v>492</v>
      </c>
      <c r="F204" s="1">
        <v>2361</v>
      </c>
      <c r="G204" t="s">
        <v>667</v>
      </c>
    </row>
    <row r="205" spans="1:7" x14ac:dyDescent="0.3">
      <c r="A205" t="s">
        <v>434</v>
      </c>
      <c r="B205" t="s">
        <v>102</v>
      </c>
      <c r="C205" t="s">
        <v>103</v>
      </c>
      <c r="D205">
        <v>202</v>
      </c>
      <c r="E205" t="s">
        <v>493</v>
      </c>
      <c r="F205" s="1">
        <v>12610</v>
      </c>
      <c r="G205" t="s">
        <v>715</v>
      </c>
    </row>
    <row r="206" spans="1:7" x14ac:dyDescent="0.3">
      <c r="A206" t="s">
        <v>434</v>
      </c>
      <c r="B206" t="s">
        <v>102</v>
      </c>
      <c r="C206" t="s">
        <v>103</v>
      </c>
      <c r="D206">
        <v>203</v>
      </c>
      <c r="E206" t="s">
        <v>494</v>
      </c>
      <c r="F206" s="1">
        <v>18017</v>
      </c>
      <c r="G206" t="s">
        <v>726</v>
      </c>
    </row>
    <row r="207" spans="1:7" x14ac:dyDescent="0.3">
      <c r="A207" t="s">
        <v>434</v>
      </c>
      <c r="B207" t="s">
        <v>102</v>
      </c>
      <c r="C207" t="s">
        <v>103</v>
      </c>
      <c r="D207">
        <v>204</v>
      </c>
      <c r="E207" t="s">
        <v>495</v>
      </c>
      <c r="F207" s="1">
        <v>7591</v>
      </c>
      <c r="G207" t="s">
        <v>780</v>
      </c>
    </row>
    <row r="208" spans="1:7" x14ac:dyDescent="0.3">
      <c r="A208" t="s">
        <v>434</v>
      </c>
      <c r="B208" t="s">
        <v>102</v>
      </c>
      <c r="C208" t="s">
        <v>103</v>
      </c>
      <c r="D208">
        <v>205</v>
      </c>
      <c r="E208" t="s">
        <v>496</v>
      </c>
      <c r="F208" s="1">
        <v>2468</v>
      </c>
      <c r="G208" t="s">
        <v>647</v>
      </c>
    </row>
    <row r="209" spans="1:7" x14ac:dyDescent="0.3">
      <c r="A209" t="s">
        <v>434</v>
      </c>
      <c r="B209" t="s">
        <v>102</v>
      </c>
      <c r="C209" t="s">
        <v>103</v>
      </c>
      <c r="D209">
        <v>206</v>
      </c>
      <c r="E209" t="s">
        <v>497</v>
      </c>
      <c r="F209" s="1">
        <v>7958</v>
      </c>
      <c r="G209" t="s">
        <v>745</v>
      </c>
    </row>
    <row r="210" spans="1:7" x14ac:dyDescent="0.3">
      <c r="A210" t="s">
        <v>434</v>
      </c>
      <c r="B210" t="s">
        <v>102</v>
      </c>
      <c r="C210" t="s">
        <v>103</v>
      </c>
      <c r="D210">
        <v>207</v>
      </c>
      <c r="E210" t="s">
        <v>498</v>
      </c>
      <c r="F210" s="1">
        <v>42938</v>
      </c>
      <c r="G210" t="s">
        <v>716</v>
      </c>
    </row>
    <row r="211" spans="1:7" x14ac:dyDescent="0.3">
      <c r="A211" t="s">
        <v>434</v>
      </c>
      <c r="B211" t="s">
        <v>102</v>
      </c>
      <c r="C211" t="s">
        <v>103</v>
      </c>
      <c r="D211">
        <v>208</v>
      </c>
      <c r="E211" t="s">
        <v>499</v>
      </c>
      <c r="F211" s="1">
        <v>33831</v>
      </c>
      <c r="G211" t="s">
        <v>681</v>
      </c>
    </row>
    <row r="212" spans="1:7" x14ac:dyDescent="0.3">
      <c r="A212" t="s">
        <v>434</v>
      </c>
      <c r="B212" t="s">
        <v>102</v>
      </c>
      <c r="C212" t="s">
        <v>103</v>
      </c>
      <c r="D212">
        <v>209</v>
      </c>
      <c r="E212" t="s">
        <v>501</v>
      </c>
      <c r="F212" s="1">
        <v>5178</v>
      </c>
      <c r="G212" t="s">
        <v>437</v>
      </c>
    </row>
    <row r="213" spans="1:7" x14ac:dyDescent="0.3">
      <c r="A213" t="s">
        <v>434</v>
      </c>
      <c r="B213" t="s">
        <v>102</v>
      </c>
      <c r="C213" t="s">
        <v>103</v>
      </c>
      <c r="D213">
        <v>210</v>
      </c>
      <c r="E213" t="s">
        <v>502</v>
      </c>
      <c r="F213" s="1">
        <v>5133</v>
      </c>
      <c r="G213" t="s">
        <v>622</v>
      </c>
    </row>
    <row r="214" spans="1:7" x14ac:dyDescent="0.3">
      <c r="A214" t="s">
        <v>434</v>
      </c>
      <c r="B214" t="s">
        <v>102</v>
      </c>
      <c r="C214" t="s">
        <v>103</v>
      </c>
      <c r="D214">
        <v>211</v>
      </c>
      <c r="E214" t="s">
        <v>503</v>
      </c>
      <c r="F214" s="1">
        <v>15855</v>
      </c>
      <c r="G214" t="s">
        <v>689</v>
      </c>
    </row>
    <row r="215" spans="1:7" x14ac:dyDescent="0.3">
      <c r="A215" t="s">
        <v>434</v>
      </c>
      <c r="B215" t="s">
        <v>102</v>
      </c>
      <c r="C215" t="s">
        <v>103</v>
      </c>
      <c r="D215">
        <v>212</v>
      </c>
      <c r="E215" t="s">
        <v>504</v>
      </c>
      <c r="F215" s="1">
        <v>1432</v>
      </c>
      <c r="G215" t="s">
        <v>658</v>
      </c>
    </row>
    <row r="216" spans="1:7" x14ac:dyDescent="0.3">
      <c r="A216" t="s">
        <v>434</v>
      </c>
      <c r="B216" t="s">
        <v>102</v>
      </c>
      <c r="C216" t="s">
        <v>103</v>
      </c>
      <c r="D216">
        <v>213</v>
      </c>
      <c r="E216" t="s">
        <v>505</v>
      </c>
      <c r="F216" s="1">
        <v>6233</v>
      </c>
      <c r="G216" t="s">
        <v>705</v>
      </c>
    </row>
    <row r="217" spans="1:7" x14ac:dyDescent="0.3">
      <c r="A217" t="s">
        <v>434</v>
      </c>
      <c r="B217" t="s">
        <v>102</v>
      </c>
      <c r="C217" t="s">
        <v>103</v>
      </c>
      <c r="D217">
        <v>214</v>
      </c>
      <c r="E217" t="s">
        <v>506</v>
      </c>
      <c r="F217" s="1">
        <v>9107</v>
      </c>
      <c r="G217" t="s">
        <v>338</v>
      </c>
    </row>
    <row r="218" spans="1:7" x14ac:dyDescent="0.3">
      <c r="A218" t="s">
        <v>434</v>
      </c>
      <c r="B218" t="s">
        <v>102</v>
      </c>
      <c r="C218" t="s">
        <v>103</v>
      </c>
      <c r="D218">
        <v>215</v>
      </c>
      <c r="E218" t="s">
        <v>507</v>
      </c>
      <c r="F218" s="1">
        <v>105629</v>
      </c>
      <c r="G218" t="s">
        <v>852</v>
      </c>
    </row>
    <row r="219" spans="1:7" x14ac:dyDescent="0.3">
      <c r="A219" t="s">
        <v>434</v>
      </c>
      <c r="B219" t="s">
        <v>102</v>
      </c>
      <c r="C219" t="s">
        <v>103</v>
      </c>
      <c r="D219">
        <v>216</v>
      </c>
      <c r="E219" t="s">
        <v>509</v>
      </c>
      <c r="F219" s="1">
        <v>24983</v>
      </c>
      <c r="G219" t="s">
        <v>816</v>
      </c>
    </row>
    <row r="220" spans="1:7" x14ac:dyDescent="0.3">
      <c r="A220" t="s">
        <v>434</v>
      </c>
      <c r="B220" t="s">
        <v>102</v>
      </c>
      <c r="C220" t="s">
        <v>103</v>
      </c>
      <c r="D220">
        <v>217</v>
      </c>
      <c r="E220" t="s">
        <v>510</v>
      </c>
      <c r="F220" s="1">
        <v>13888</v>
      </c>
      <c r="G220" t="s">
        <v>728</v>
      </c>
    </row>
    <row r="221" spans="1:7" x14ac:dyDescent="0.3">
      <c r="A221" t="s">
        <v>434</v>
      </c>
      <c r="B221" t="s">
        <v>102</v>
      </c>
      <c r="C221" t="s">
        <v>103</v>
      </c>
      <c r="D221">
        <v>218</v>
      </c>
      <c r="E221" t="s">
        <v>511</v>
      </c>
      <c r="F221">
        <v>705</v>
      </c>
      <c r="G221" t="s">
        <v>628</v>
      </c>
    </row>
    <row r="222" spans="1:7" x14ac:dyDescent="0.3">
      <c r="A222" t="s">
        <v>434</v>
      </c>
      <c r="B222" t="s">
        <v>102</v>
      </c>
      <c r="C222" t="s">
        <v>103</v>
      </c>
      <c r="D222">
        <v>219</v>
      </c>
      <c r="E222" t="s">
        <v>512</v>
      </c>
      <c r="F222" s="1">
        <v>10390</v>
      </c>
      <c r="G222" t="s">
        <v>811</v>
      </c>
    </row>
    <row r="223" spans="1:7" x14ac:dyDescent="0.3">
      <c r="A223" t="s">
        <v>434</v>
      </c>
      <c r="B223" t="s">
        <v>102</v>
      </c>
      <c r="C223" t="s">
        <v>103</v>
      </c>
      <c r="D223">
        <v>220</v>
      </c>
      <c r="E223" t="s">
        <v>513</v>
      </c>
      <c r="F223" s="1">
        <v>3438</v>
      </c>
      <c r="G223" t="s">
        <v>605</v>
      </c>
    </row>
    <row r="224" spans="1:7" x14ac:dyDescent="0.3">
      <c r="A224" t="s">
        <v>434</v>
      </c>
      <c r="B224" t="s">
        <v>102</v>
      </c>
      <c r="C224" t="s">
        <v>103</v>
      </c>
      <c r="D224">
        <v>221</v>
      </c>
      <c r="E224" t="s">
        <v>514</v>
      </c>
      <c r="F224">
        <v>0</v>
      </c>
      <c r="G224" t="s">
        <v>314</v>
      </c>
    </row>
    <row r="225" spans="1:7" x14ac:dyDescent="0.3">
      <c r="A225" t="s">
        <v>434</v>
      </c>
      <c r="B225" t="s">
        <v>102</v>
      </c>
      <c r="C225" t="s">
        <v>103</v>
      </c>
      <c r="D225">
        <v>222</v>
      </c>
      <c r="E225" t="s">
        <v>515</v>
      </c>
      <c r="F225">
        <v>0</v>
      </c>
      <c r="G225" t="s">
        <v>314</v>
      </c>
    </row>
    <row r="226" spans="1:7" x14ac:dyDescent="0.3">
      <c r="A226" t="s">
        <v>434</v>
      </c>
      <c r="B226" t="s">
        <v>102</v>
      </c>
      <c r="C226" t="s">
        <v>103</v>
      </c>
      <c r="D226">
        <v>223</v>
      </c>
      <c r="E226" t="s">
        <v>516</v>
      </c>
      <c r="F226">
        <v>0</v>
      </c>
      <c r="G226" t="s">
        <v>314</v>
      </c>
    </row>
    <row r="227" spans="1:7" x14ac:dyDescent="0.3">
      <c r="A227" t="s">
        <v>434</v>
      </c>
      <c r="B227" t="s">
        <v>102</v>
      </c>
      <c r="C227" t="s">
        <v>103</v>
      </c>
      <c r="D227">
        <v>224</v>
      </c>
      <c r="E227" t="s">
        <v>517</v>
      </c>
      <c r="F227">
        <v>73</v>
      </c>
      <c r="G227" t="s">
        <v>631</v>
      </c>
    </row>
    <row r="228" spans="1:7" x14ac:dyDescent="0.3">
      <c r="A228" t="s">
        <v>434</v>
      </c>
      <c r="B228" t="s">
        <v>102</v>
      </c>
      <c r="C228" t="s">
        <v>103</v>
      </c>
      <c r="D228">
        <v>225</v>
      </c>
      <c r="E228" t="s">
        <v>518</v>
      </c>
      <c r="F228">
        <v>728</v>
      </c>
      <c r="G228" t="s">
        <v>449</v>
      </c>
    </row>
    <row r="229" spans="1:7" x14ac:dyDescent="0.3">
      <c r="A229" t="s">
        <v>434</v>
      </c>
      <c r="B229" t="s">
        <v>102</v>
      </c>
      <c r="C229" t="s">
        <v>103</v>
      </c>
      <c r="D229">
        <v>226</v>
      </c>
      <c r="E229" t="s">
        <v>519</v>
      </c>
      <c r="F229" s="1">
        <v>2637</v>
      </c>
      <c r="G229" t="s">
        <v>751</v>
      </c>
    </row>
    <row r="230" spans="1:7" x14ac:dyDescent="0.3">
      <c r="A230" t="s">
        <v>434</v>
      </c>
      <c r="B230" t="s">
        <v>102</v>
      </c>
      <c r="C230" t="s">
        <v>103</v>
      </c>
      <c r="D230">
        <v>227</v>
      </c>
      <c r="E230" t="s">
        <v>520</v>
      </c>
      <c r="F230" s="1">
        <v>34728</v>
      </c>
      <c r="G230" t="s">
        <v>821</v>
      </c>
    </row>
    <row r="231" spans="1:7" x14ac:dyDescent="0.3">
      <c r="A231" t="s">
        <v>434</v>
      </c>
      <c r="B231" t="s">
        <v>102</v>
      </c>
      <c r="C231" t="s">
        <v>103</v>
      </c>
      <c r="D231">
        <v>228</v>
      </c>
      <c r="E231" t="s">
        <v>521</v>
      </c>
      <c r="F231" s="1">
        <v>3971</v>
      </c>
      <c r="G231" t="s">
        <v>771</v>
      </c>
    </row>
    <row r="232" spans="1:7" x14ac:dyDescent="0.3">
      <c r="A232" t="s">
        <v>434</v>
      </c>
      <c r="B232" t="s">
        <v>102</v>
      </c>
      <c r="C232" t="s">
        <v>103</v>
      </c>
      <c r="D232">
        <v>229</v>
      </c>
      <c r="E232" t="s">
        <v>522</v>
      </c>
      <c r="F232" s="1">
        <v>13169</v>
      </c>
      <c r="G232" t="s">
        <v>762</v>
      </c>
    </row>
    <row r="233" spans="1:7" x14ac:dyDescent="0.3">
      <c r="A233" t="s">
        <v>434</v>
      </c>
      <c r="B233" t="s">
        <v>102</v>
      </c>
      <c r="C233" t="s">
        <v>103</v>
      </c>
      <c r="D233">
        <v>230</v>
      </c>
      <c r="E233" t="s">
        <v>523</v>
      </c>
      <c r="F233" s="1">
        <v>9407</v>
      </c>
      <c r="G233" t="s">
        <v>773</v>
      </c>
    </row>
    <row r="234" spans="1:7" x14ac:dyDescent="0.3">
      <c r="A234" t="s">
        <v>434</v>
      </c>
      <c r="B234" t="s">
        <v>102</v>
      </c>
      <c r="C234" t="s">
        <v>103</v>
      </c>
      <c r="D234">
        <v>231</v>
      </c>
      <c r="E234" t="s">
        <v>524</v>
      </c>
      <c r="F234" s="1">
        <v>4789</v>
      </c>
      <c r="G234" t="s">
        <v>785</v>
      </c>
    </row>
    <row r="235" spans="1:7" x14ac:dyDescent="0.3">
      <c r="A235" t="s">
        <v>434</v>
      </c>
      <c r="B235" t="s">
        <v>102</v>
      </c>
      <c r="C235" t="s">
        <v>103</v>
      </c>
      <c r="D235">
        <v>232</v>
      </c>
      <c r="E235" t="s">
        <v>525</v>
      </c>
      <c r="F235" s="1">
        <v>3392</v>
      </c>
      <c r="G235" t="s">
        <v>370</v>
      </c>
    </row>
    <row r="236" spans="1:7" x14ac:dyDescent="0.3">
      <c r="A236" t="s">
        <v>434</v>
      </c>
      <c r="B236" t="s">
        <v>102</v>
      </c>
      <c r="C236" t="s">
        <v>103</v>
      </c>
      <c r="D236">
        <v>233</v>
      </c>
      <c r="E236" t="s">
        <v>526</v>
      </c>
      <c r="F236" s="1">
        <v>13766</v>
      </c>
      <c r="G236" t="s">
        <v>774</v>
      </c>
    </row>
    <row r="237" spans="1:7" x14ac:dyDescent="0.3">
      <c r="A237" t="s">
        <v>434</v>
      </c>
      <c r="B237" t="s">
        <v>102</v>
      </c>
      <c r="C237" t="s">
        <v>103</v>
      </c>
      <c r="D237">
        <v>234</v>
      </c>
      <c r="E237" t="s">
        <v>527</v>
      </c>
      <c r="F237">
        <v>755</v>
      </c>
      <c r="G237" t="s">
        <v>654</v>
      </c>
    </row>
    <row r="238" spans="1:7" x14ac:dyDescent="0.3">
      <c r="A238" t="s">
        <v>434</v>
      </c>
      <c r="B238" t="s">
        <v>102</v>
      </c>
      <c r="C238" t="s">
        <v>103</v>
      </c>
      <c r="D238">
        <v>235</v>
      </c>
      <c r="E238" t="s">
        <v>528</v>
      </c>
      <c r="F238">
        <v>302</v>
      </c>
      <c r="G238" t="s">
        <v>625</v>
      </c>
    </row>
    <row r="239" spans="1:7" x14ac:dyDescent="0.3">
      <c r="A239" t="s">
        <v>434</v>
      </c>
      <c r="B239" t="s">
        <v>102</v>
      </c>
      <c r="C239" t="s">
        <v>103</v>
      </c>
      <c r="D239">
        <v>236</v>
      </c>
      <c r="E239" t="s">
        <v>530</v>
      </c>
      <c r="F239" s="1">
        <v>12104</v>
      </c>
      <c r="G239" t="s">
        <v>800</v>
      </c>
    </row>
    <row r="240" spans="1:7" x14ac:dyDescent="0.3">
      <c r="A240" t="s">
        <v>434</v>
      </c>
      <c r="B240" t="s">
        <v>102</v>
      </c>
      <c r="C240" t="s">
        <v>103</v>
      </c>
      <c r="D240">
        <v>237</v>
      </c>
      <c r="E240" t="s">
        <v>531</v>
      </c>
      <c r="F240">
        <v>605</v>
      </c>
      <c r="G240" t="s">
        <v>639</v>
      </c>
    </row>
    <row r="241" spans="1:7" x14ac:dyDescent="0.3">
      <c r="A241" t="s">
        <v>434</v>
      </c>
      <c r="B241" t="s">
        <v>102</v>
      </c>
      <c r="C241" t="s">
        <v>103</v>
      </c>
      <c r="D241">
        <v>238</v>
      </c>
      <c r="E241" t="s">
        <v>533</v>
      </c>
      <c r="F241" s="1">
        <v>28714</v>
      </c>
      <c r="G241" t="s">
        <v>827</v>
      </c>
    </row>
    <row r="242" spans="1:7" x14ac:dyDescent="0.3">
      <c r="A242" t="s">
        <v>434</v>
      </c>
      <c r="B242" t="s">
        <v>102</v>
      </c>
      <c r="C242" t="s">
        <v>103</v>
      </c>
      <c r="D242">
        <v>239</v>
      </c>
      <c r="E242" t="s">
        <v>534</v>
      </c>
      <c r="F242">
        <v>688</v>
      </c>
      <c r="G242" t="s">
        <v>636</v>
      </c>
    </row>
    <row r="243" spans="1:7" x14ac:dyDescent="0.3">
      <c r="A243" t="s">
        <v>434</v>
      </c>
      <c r="B243" t="s">
        <v>102</v>
      </c>
      <c r="C243" t="s">
        <v>103</v>
      </c>
      <c r="D243">
        <v>240</v>
      </c>
      <c r="E243" t="s">
        <v>535</v>
      </c>
      <c r="F243" s="1">
        <v>8620</v>
      </c>
      <c r="G243" t="s">
        <v>787</v>
      </c>
    </row>
    <row r="244" spans="1:7" x14ac:dyDescent="0.3">
      <c r="A244" t="s">
        <v>434</v>
      </c>
      <c r="B244" t="s">
        <v>102</v>
      </c>
      <c r="C244" t="s">
        <v>103</v>
      </c>
      <c r="D244">
        <v>241</v>
      </c>
      <c r="E244" t="s">
        <v>536</v>
      </c>
      <c r="F244">
        <v>765</v>
      </c>
      <c r="G244" t="s">
        <v>330</v>
      </c>
    </row>
    <row r="245" spans="1:7" x14ac:dyDescent="0.3">
      <c r="A245" t="s">
        <v>434</v>
      </c>
      <c r="B245" t="s">
        <v>102</v>
      </c>
      <c r="C245" t="s">
        <v>103</v>
      </c>
      <c r="D245">
        <v>242</v>
      </c>
      <c r="E245" t="s">
        <v>537</v>
      </c>
      <c r="F245" s="1">
        <v>10406</v>
      </c>
      <c r="G245" t="s">
        <v>383</v>
      </c>
    </row>
    <row r="246" spans="1:7" x14ac:dyDescent="0.3">
      <c r="A246" t="s">
        <v>434</v>
      </c>
      <c r="B246" t="s">
        <v>102</v>
      </c>
      <c r="C246" t="s">
        <v>103</v>
      </c>
      <c r="D246">
        <v>243</v>
      </c>
      <c r="E246" t="s">
        <v>538</v>
      </c>
      <c r="F246" s="1">
        <v>8235</v>
      </c>
      <c r="G246" t="s">
        <v>812</v>
      </c>
    </row>
    <row r="247" spans="1:7" x14ac:dyDescent="0.3">
      <c r="A247" t="s">
        <v>434</v>
      </c>
      <c r="B247" t="s">
        <v>102</v>
      </c>
      <c r="C247" t="s">
        <v>103</v>
      </c>
      <c r="D247">
        <v>244</v>
      </c>
      <c r="E247" t="s">
        <v>539</v>
      </c>
      <c r="F247" s="1">
        <v>127589</v>
      </c>
      <c r="G247" t="s">
        <v>825</v>
      </c>
    </row>
    <row r="248" spans="1:7" x14ac:dyDescent="0.3">
      <c r="A248" t="s">
        <v>434</v>
      </c>
      <c r="B248" t="s">
        <v>102</v>
      </c>
      <c r="C248" t="s">
        <v>103</v>
      </c>
      <c r="D248">
        <v>245</v>
      </c>
      <c r="E248" t="s">
        <v>540</v>
      </c>
      <c r="F248" s="1">
        <v>51394</v>
      </c>
      <c r="G248" t="s">
        <v>735</v>
      </c>
    </row>
    <row r="249" spans="1:7" x14ac:dyDescent="0.3">
      <c r="A249" t="s">
        <v>434</v>
      </c>
      <c r="B249" t="s">
        <v>102</v>
      </c>
      <c r="C249" t="s">
        <v>103</v>
      </c>
      <c r="D249">
        <v>246</v>
      </c>
      <c r="E249" t="s">
        <v>541</v>
      </c>
      <c r="F249" s="1">
        <v>10284</v>
      </c>
      <c r="G249" t="s">
        <v>775</v>
      </c>
    </row>
    <row r="250" spans="1:7" x14ac:dyDescent="0.3">
      <c r="A250" t="s">
        <v>434</v>
      </c>
      <c r="B250" t="s">
        <v>102</v>
      </c>
      <c r="C250" t="s">
        <v>103</v>
      </c>
      <c r="D250">
        <v>247</v>
      </c>
      <c r="E250" t="s">
        <v>542</v>
      </c>
      <c r="F250" s="1">
        <v>2939</v>
      </c>
      <c r="G250" t="s">
        <v>661</v>
      </c>
    </row>
    <row r="251" spans="1:7" x14ac:dyDescent="0.3">
      <c r="A251" t="s">
        <v>434</v>
      </c>
      <c r="B251" t="s">
        <v>102</v>
      </c>
      <c r="C251" t="s">
        <v>103</v>
      </c>
      <c r="D251">
        <v>248</v>
      </c>
      <c r="E251" t="s">
        <v>543</v>
      </c>
      <c r="F251" s="1">
        <v>8917</v>
      </c>
      <c r="G251" t="s">
        <v>696</v>
      </c>
    </row>
    <row r="252" spans="1:7" x14ac:dyDescent="0.3">
      <c r="A252" t="s">
        <v>434</v>
      </c>
      <c r="B252" t="s">
        <v>102</v>
      </c>
      <c r="C252" t="s">
        <v>103</v>
      </c>
      <c r="D252">
        <v>249</v>
      </c>
      <c r="E252" t="s">
        <v>544</v>
      </c>
      <c r="F252" s="1">
        <v>13086</v>
      </c>
      <c r="G252" t="s">
        <v>724</v>
      </c>
    </row>
    <row r="253" spans="1:7" x14ac:dyDescent="0.3">
      <c r="A253" t="s">
        <v>434</v>
      </c>
      <c r="B253" t="s">
        <v>102</v>
      </c>
      <c r="C253" t="s">
        <v>103</v>
      </c>
      <c r="D253">
        <v>250</v>
      </c>
      <c r="E253" t="s">
        <v>545</v>
      </c>
      <c r="F253" s="1">
        <v>5899</v>
      </c>
      <c r="G253" t="s">
        <v>713</v>
      </c>
    </row>
    <row r="254" spans="1:7" x14ac:dyDescent="0.3">
      <c r="A254" t="s">
        <v>434</v>
      </c>
      <c r="B254" t="s">
        <v>102</v>
      </c>
      <c r="C254" t="s">
        <v>103</v>
      </c>
      <c r="D254">
        <v>251</v>
      </c>
      <c r="E254" t="s">
        <v>546</v>
      </c>
      <c r="F254" s="1">
        <v>4198</v>
      </c>
      <c r="G254" t="s">
        <v>809</v>
      </c>
    </row>
    <row r="255" spans="1:7" x14ac:dyDescent="0.3">
      <c r="A255" t="s">
        <v>434</v>
      </c>
      <c r="B255" t="s">
        <v>102</v>
      </c>
      <c r="C255" t="s">
        <v>103</v>
      </c>
      <c r="D255">
        <v>252</v>
      </c>
      <c r="E255" t="s">
        <v>547</v>
      </c>
      <c r="F255" s="1">
        <v>6071</v>
      </c>
      <c r="G255" t="s">
        <v>786</v>
      </c>
    </row>
    <row r="256" spans="1:7" x14ac:dyDescent="0.3">
      <c r="A256" t="s">
        <v>434</v>
      </c>
      <c r="B256" t="s">
        <v>102</v>
      </c>
      <c r="C256" t="s">
        <v>103</v>
      </c>
      <c r="D256">
        <v>253</v>
      </c>
      <c r="E256" t="s">
        <v>548</v>
      </c>
      <c r="F256" s="1">
        <v>76195</v>
      </c>
      <c r="G256" t="s">
        <v>853</v>
      </c>
    </row>
    <row r="257" spans="1:7" x14ac:dyDescent="0.3">
      <c r="A257" t="s">
        <v>434</v>
      </c>
      <c r="B257" t="s">
        <v>102</v>
      </c>
      <c r="C257" t="s">
        <v>103</v>
      </c>
      <c r="D257">
        <v>254</v>
      </c>
      <c r="E257" t="s">
        <v>549</v>
      </c>
      <c r="F257" s="1">
        <v>5147</v>
      </c>
      <c r="G257" t="s">
        <v>789</v>
      </c>
    </row>
    <row r="258" spans="1:7" x14ac:dyDescent="0.3">
      <c r="A258" t="s">
        <v>434</v>
      </c>
      <c r="B258" t="s">
        <v>102</v>
      </c>
      <c r="C258" t="s">
        <v>103</v>
      </c>
      <c r="D258">
        <v>255</v>
      </c>
      <c r="E258" t="s">
        <v>550</v>
      </c>
      <c r="F258">
        <v>376</v>
      </c>
      <c r="G258" t="s">
        <v>614</v>
      </c>
    </row>
    <row r="259" spans="1:7" x14ac:dyDescent="0.3">
      <c r="A259" t="s">
        <v>434</v>
      </c>
      <c r="B259" t="s">
        <v>102</v>
      </c>
      <c r="C259" t="s">
        <v>103</v>
      </c>
      <c r="D259">
        <v>256</v>
      </c>
      <c r="E259" t="s">
        <v>551</v>
      </c>
      <c r="F259" s="1">
        <v>5815</v>
      </c>
      <c r="G259" t="s">
        <v>747</v>
      </c>
    </row>
    <row r="260" spans="1:7" x14ac:dyDescent="0.3">
      <c r="A260" t="s">
        <v>434</v>
      </c>
      <c r="B260" t="s">
        <v>102</v>
      </c>
      <c r="C260" t="s">
        <v>103</v>
      </c>
      <c r="D260">
        <v>257</v>
      </c>
      <c r="E260" t="s">
        <v>552</v>
      </c>
      <c r="F260" s="1">
        <v>6022</v>
      </c>
      <c r="G260" t="s">
        <v>759</v>
      </c>
    </row>
    <row r="261" spans="1:7" x14ac:dyDescent="0.3">
      <c r="A261" t="s">
        <v>434</v>
      </c>
      <c r="B261" t="s">
        <v>102</v>
      </c>
      <c r="C261" t="s">
        <v>103</v>
      </c>
      <c r="D261">
        <v>258</v>
      </c>
      <c r="E261" t="s">
        <v>553</v>
      </c>
      <c r="F261" s="1">
        <v>12686</v>
      </c>
      <c r="G261" t="s">
        <v>704</v>
      </c>
    </row>
    <row r="262" spans="1:7" x14ac:dyDescent="0.3">
      <c r="A262" t="s">
        <v>434</v>
      </c>
      <c r="B262" t="s">
        <v>102</v>
      </c>
      <c r="C262" t="s">
        <v>103</v>
      </c>
      <c r="D262">
        <v>259</v>
      </c>
      <c r="E262" t="s">
        <v>554</v>
      </c>
      <c r="F262" s="1">
        <v>14293</v>
      </c>
      <c r="G262" t="s">
        <v>651</v>
      </c>
    </row>
    <row r="263" spans="1:7" x14ac:dyDescent="0.3">
      <c r="A263" t="s">
        <v>434</v>
      </c>
      <c r="B263" t="s">
        <v>102</v>
      </c>
      <c r="C263" t="s">
        <v>103</v>
      </c>
      <c r="D263">
        <v>260</v>
      </c>
      <c r="E263" t="s">
        <v>555</v>
      </c>
      <c r="F263" s="1">
        <v>6720</v>
      </c>
      <c r="G263" t="s">
        <v>772</v>
      </c>
    </row>
    <row r="264" spans="1:7" x14ac:dyDescent="0.3">
      <c r="A264" t="s">
        <v>434</v>
      </c>
      <c r="B264" t="s">
        <v>102</v>
      </c>
      <c r="C264" t="s">
        <v>103</v>
      </c>
      <c r="D264">
        <v>261</v>
      </c>
      <c r="E264" t="s">
        <v>556</v>
      </c>
      <c r="F264" s="1">
        <v>11699</v>
      </c>
      <c r="G264" t="s">
        <v>718</v>
      </c>
    </row>
    <row r="265" spans="1:7" x14ac:dyDescent="0.3">
      <c r="A265" t="s">
        <v>434</v>
      </c>
      <c r="B265" t="s">
        <v>102</v>
      </c>
      <c r="C265" t="s">
        <v>103</v>
      </c>
      <c r="D265">
        <v>262</v>
      </c>
      <c r="E265" t="s">
        <v>557</v>
      </c>
      <c r="F265" s="1">
        <v>13437</v>
      </c>
      <c r="G265" t="s">
        <v>701</v>
      </c>
    </row>
    <row r="266" spans="1:7" x14ac:dyDescent="0.3">
      <c r="A266" t="s">
        <v>434</v>
      </c>
      <c r="B266" t="s">
        <v>102</v>
      </c>
      <c r="C266" t="s">
        <v>103</v>
      </c>
      <c r="D266">
        <v>263</v>
      </c>
      <c r="E266" t="s">
        <v>558</v>
      </c>
      <c r="F266" s="1">
        <v>4082</v>
      </c>
      <c r="G266" t="s">
        <v>617</v>
      </c>
    </row>
    <row r="267" spans="1:7" x14ac:dyDescent="0.3">
      <c r="A267" t="s">
        <v>434</v>
      </c>
      <c r="B267" t="s">
        <v>102</v>
      </c>
      <c r="C267" t="s">
        <v>103</v>
      </c>
      <c r="D267">
        <v>264</v>
      </c>
      <c r="E267" t="s">
        <v>560</v>
      </c>
      <c r="F267">
        <v>812</v>
      </c>
      <c r="G267" t="s">
        <v>702</v>
      </c>
    </row>
    <row r="268" spans="1:7" x14ac:dyDescent="0.3">
      <c r="A268" t="s">
        <v>434</v>
      </c>
      <c r="B268" t="s">
        <v>102</v>
      </c>
      <c r="C268" t="s">
        <v>103</v>
      </c>
      <c r="D268">
        <v>265</v>
      </c>
      <c r="E268" t="s">
        <v>561</v>
      </c>
      <c r="F268">
        <v>0</v>
      </c>
      <c r="G268" t="s">
        <v>314</v>
      </c>
    </row>
    <row r="269" spans="1:7" x14ac:dyDescent="0.3">
      <c r="A269" t="s">
        <v>434</v>
      </c>
      <c r="B269" t="s">
        <v>102</v>
      </c>
      <c r="C269" t="s">
        <v>103</v>
      </c>
      <c r="D269">
        <v>266</v>
      </c>
      <c r="E269" t="s">
        <v>562</v>
      </c>
      <c r="F269">
        <v>777</v>
      </c>
      <c r="G269" t="s">
        <v>606</v>
      </c>
    </row>
    <row r="270" spans="1:7" x14ac:dyDescent="0.3">
      <c r="A270" t="s">
        <v>434</v>
      </c>
      <c r="B270" t="s">
        <v>102</v>
      </c>
      <c r="C270" t="s">
        <v>103</v>
      </c>
      <c r="D270">
        <v>267</v>
      </c>
      <c r="E270" t="s">
        <v>563</v>
      </c>
      <c r="F270">
        <v>35</v>
      </c>
      <c r="G270" t="s">
        <v>587</v>
      </c>
    </row>
    <row r="271" spans="1:7" x14ac:dyDescent="0.3">
      <c r="A271" t="s">
        <v>434</v>
      </c>
      <c r="B271" t="s">
        <v>102</v>
      </c>
      <c r="C271" t="s">
        <v>103</v>
      </c>
      <c r="D271">
        <v>268</v>
      </c>
      <c r="E271" t="s">
        <v>564</v>
      </c>
      <c r="F271" s="1">
        <v>1938</v>
      </c>
      <c r="G271" t="s">
        <v>57</v>
      </c>
    </row>
    <row r="272" spans="1:7" x14ac:dyDescent="0.3">
      <c r="A272" t="s">
        <v>434</v>
      </c>
      <c r="B272" t="s">
        <v>102</v>
      </c>
      <c r="C272" t="s">
        <v>103</v>
      </c>
      <c r="D272">
        <v>269</v>
      </c>
      <c r="E272" t="s">
        <v>565</v>
      </c>
      <c r="F272">
        <v>126</v>
      </c>
      <c r="G272" t="s">
        <v>453</v>
      </c>
    </row>
    <row r="273" spans="1:7" x14ac:dyDescent="0.3">
      <c r="A273" t="s">
        <v>434</v>
      </c>
      <c r="B273" t="s">
        <v>102</v>
      </c>
      <c r="C273" t="s">
        <v>103</v>
      </c>
      <c r="D273">
        <v>270</v>
      </c>
      <c r="E273" t="s">
        <v>566</v>
      </c>
      <c r="F273">
        <v>543</v>
      </c>
      <c r="G273" t="s">
        <v>626</v>
      </c>
    </row>
    <row r="274" spans="1:7" x14ac:dyDescent="0.3">
      <c r="A274" t="s">
        <v>434</v>
      </c>
      <c r="B274" t="s">
        <v>102</v>
      </c>
      <c r="C274" t="s">
        <v>103</v>
      </c>
      <c r="D274">
        <v>271</v>
      </c>
      <c r="E274" t="s">
        <v>567</v>
      </c>
      <c r="F274">
        <v>594</v>
      </c>
      <c r="G274" t="s">
        <v>632</v>
      </c>
    </row>
    <row r="275" spans="1:7" x14ac:dyDescent="0.3">
      <c r="A275" t="s">
        <v>434</v>
      </c>
      <c r="B275" t="s">
        <v>102</v>
      </c>
      <c r="C275" t="s">
        <v>103</v>
      </c>
      <c r="D275">
        <v>272</v>
      </c>
      <c r="E275" t="s">
        <v>568</v>
      </c>
      <c r="F275">
        <v>288</v>
      </c>
      <c r="G275" t="s">
        <v>613</v>
      </c>
    </row>
    <row r="276" spans="1:7" x14ac:dyDescent="0.3">
      <c r="A276" t="s">
        <v>434</v>
      </c>
      <c r="B276" t="s">
        <v>102</v>
      </c>
      <c r="C276" t="s">
        <v>103</v>
      </c>
      <c r="D276">
        <v>273</v>
      </c>
      <c r="E276" t="s">
        <v>569</v>
      </c>
      <c r="F276">
        <v>82</v>
      </c>
      <c r="G276" t="s">
        <v>602</v>
      </c>
    </row>
    <row r="277" spans="1:7" x14ac:dyDescent="0.3">
      <c r="A277" t="s">
        <v>434</v>
      </c>
      <c r="B277" t="s">
        <v>102</v>
      </c>
      <c r="C277" t="s">
        <v>103</v>
      </c>
      <c r="D277">
        <v>274</v>
      </c>
      <c r="E277" t="s">
        <v>570</v>
      </c>
      <c r="F277">
        <v>0</v>
      </c>
      <c r="G277" t="s">
        <v>314</v>
      </c>
    </row>
    <row r="278" spans="1:7" x14ac:dyDescent="0.3">
      <c r="A278" t="s">
        <v>434</v>
      </c>
      <c r="B278" t="s">
        <v>102</v>
      </c>
      <c r="C278" t="s">
        <v>103</v>
      </c>
      <c r="D278">
        <v>275</v>
      </c>
      <c r="E278" t="s">
        <v>571</v>
      </c>
      <c r="F278">
        <v>178</v>
      </c>
      <c r="G278" t="s">
        <v>623</v>
      </c>
    </row>
    <row r="279" spans="1:7" x14ac:dyDescent="0.3">
      <c r="A279" t="s">
        <v>434</v>
      </c>
      <c r="B279" t="s">
        <v>102</v>
      </c>
      <c r="C279" t="s">
        <v>103</v>
      </c>
      <c r="D279">
        <v>276</v>
      </c>
      <c r="E279" t="s">
        <v>572</v>
      </c>
      <c r="F279">
        <v>127</v>
      </c>
      <c r="G279" t="s">
        <v>455</v>
      </c>
    </row>
    <row r="280" spans="1:7" x14ac:dyDescent="0.3">
      <c r="A280" t="s">
        <v>434</v>
      </c>
      <c r="B280" t="s">
        <v>102</v>
      </c>
      <c r="C280" t="s">
        <v>103</v>
      </c>
      <c r="D280">
        <v>277</v>
      </c>
      <c r="E280" t="s">
        <v>573</v>
      </c>
      <c r="F280">
        <v>0</v>
      </c>
      <c r="G280" t="s">
        <v>314</v>
      </c>
    </row>
    <row r="281" spans="1:7" x14ac:dyDescent="0.3">
      <c r="A281" t="s">
        <v>434</v>
      </c>
      <c r="B281" t="s">
        <v>102</v>
      </c>
      <c r="C281" t="s">
        <v>103</v>
      </c>
      <c r="D281">
        <v>278</v>
      </c>
      <c r="E281" t="s">
        <v>574</v>
      </c>
      <c r="F281" s="1">
        <v>1332</v>
      </c>
      <c r="G281" t="s">
        <v>664</v>
      </c>
    </row>
    <row r="282" spans="1:7" x14ac:dyDescent="0.3">
      <c r="A282" t="s">
        <v>434</v>
      </c>
      <c r="B282" t="s">
        <v>102</v>
      </c>
      <c r="C282" t="s">
        <v>103</v>
      </c>
      <c r="D282">
        <v>279</v>
      </c>
      <c r="E282" t="s">
        <v>575</v>
      </c>
      <c r="F282">
        <v>38</v>
      </c>
      <c r="G282" t="s">
        <v>480</v>
      </c>
    </row>
    <row r="283" spans="1:7" x14ac:dyDescent="0.3">
      <c r="A283" t="s">
        <v>434</v>
      </c>
      <c r="B283" t="s">
        <v>102</v>
      </c>
      <c r="C283" t="s">
        <v>103</v>
      </c>
      <c r="D283">
        <v>280</v>
      </c>
      <c r="E283" t="s">
        <v>576</v>
      </c>
      <c r="F283">
        <v>440</v>
      </c>
      <c r="G283" t="s">
        <v>634</v>
      </c>
    </row>
    <row r="284" spans="1:7" x14ac:dyDescent="0.3">
      <c r="A284" t="s">
        <v>434</v>
      </c>
      <c r="B284" t="s">
        <v>102</v>
      </c>
      <c r="C284" t="s">
        <v>103</v>
      </c>
      <c r="D284">
        <v>281</v>
      </c>
      <c r="E284" t="s">
        <v>577</v>
      </c>
      <c r="F284">
        <v>854</v>
      </c>
      <c r="G284" t="s">
        <v>677</v>
      </c>
    </row>
    <row r="285" spans="1:7" x14ac:dyDescent="0.3">
      <c r="A285" t="s">
        <v>434</v>
      </c>
      <c r="B285" t="s">
        <v>102</v>
      </c>
      <c r="C285" t="s">
        <v>103</v>
      </c>
      <c r="D285">
        <v>282</v>
      </c>
      <c r="E285" t="s">
        <v>578</v>
      </c>
      <c r="F285" s="1">
        <v>26693</v>
      </c>
      <c r="G285" t="s">
        <v>823</v>
      </c>
    </row>
    <row r="286" spans="1:7" x14ac:dyDescent="0.3">
      <c r="A286" t="s">
        <v>434</v>
      </c>
      <c r="B286" t="s">
        <v>102</v>
      </c>
      <c r="C286" t="s">
        <v>103</v>
      </c>
      <c r="D286">
        <v>283</v>
      </c>
      <c r="E286" t="s">
        <v>579</v>
      </c>
      <c r="F286" s="1">
        <v>11395</v>
      </c>
      <c r="G286" t="s">
        <v>725</v>
      </c>
    </row>
    <row r="287" spans="1:7" x14ac:dyDescent="0.3">
      <c r="A287" t="s">
        <v>434</v>
      </c>
      <c r="B287" t="s">
        <v>102</v>
      </c>
      <c r="C287" t="s">
        <v>103</v>
      </c>
      <c r="D287">
        <v>284</v>
      </c>
      <c r="E287" t="s">
        <v>580</v>
      </c>
      <c r="F287">
        <v>519</v>
      </c>
      <c r="G287" t="s">
        <v>624</v>
      </c>
    </row>
    <row r="288" spans="1:7" x14ac:dyDescent="0.3">
      <c r="A288" t="s">
        <v>434</v>
      </c>
      <c r="B288" t="s">
        <v>102</v>
      </c>
      <c r="C288" t="s">
        <v>103</v>
      </c>
      <c r="D288">
        <v>285</v>
      </c>
      <c r="E288" t="s">
        <v>581</v>
      </c>
      <c r="F288" s="1">
        <v>1550</v>
      </c>
      <c r="G288" t="s">
        <v>336</v>
      </c>
    </row>
    <row r="289" spans="1:7" x14ac:dyDescent="0.3">
      <c r="A289" t="s">
        <v>434</v>
      </c>
      <c r="B289" t="s">
        <v>102</v>
      </c>
      <c r="C289" t="s">
        <v>103</v>
      </c>
      <c r="D289">
        <v>286</v>
      </c>
      <c r="E289" t="s">
        <v>582</v>
      </c>
      <c r="F289" s="1">
        <v>2875</v>
      </c>
      <c r="G289" t="s">
        <v>776</v>
      </c>
    </row>
    <row r="290" spans="1:7" x14ac:dyDescent="0.3">
      <c r="A290" t="s">
        <v>434</v>
      </c>
      <c r="B290" t="s">
        <v>102</v>
      </c>
      <c r="C290" t="s">
        <v>103</v>
      </c>
      <c r="D290">
        <v>287</v>
      </c>
      <c r="E290" t="s">
        <v>583</v>
      </c>
      <c r="F290">
        <v>299</v>
      </c>
      <c r="G290" t="s">
        <v>500</v>
      </c>
    </row>
    <row r="291" spans="1:7" x14ac:dyDescent="0.3">
      <c r="A291" t="s">
        <v>434</v>
      </c>
      <c r="B291" t="s">
        <v>102</v>
      </c>
      <c r="C291" t="s">
        <v>103</v>
      </c>
      <c r="D291">
        <v>288</v>
      </c>
      <c r="E291" t="s">
        <v>584</v>
      </c>
      <c r="F291">
        <v>0</v>
      </c>
      <c r="G291" t="s">
        <v>314</v>
      </c>
    </row>
    <row r="292" spans="1:7" x14ac:dyDescent="0.3">
      <c r="A292" t="s">
        <v>434</v>
      </c>
      <c r="B292" t="s">
        <v>102</v>
      </c>
      <c r="C292" t="s">
        <v>103</v>
      </c>
      <c r="D292">
        <v>289</v>
      </c>
      <c r="E292" t="s">
        <v>585</v>
      </c>
      <c r="F292" s="1">
        <v>1690</v>
      </c>
      <c r="G292" t="s">
        <v>756</v>
      </c>
    </row>
    <row r="293" spans="1:7" x14ac:dyDescent="0.3">
      <c r="A293" t="s">
        <v>434</v>
      </c>
      <c r="B293" t="s">
        <v>102</v>
      </c>
      <c r="C293" t="s">
        <v>103</v>
      </c>
      <c r="D293">
        <v>290</v>
      </c>
      <c r="E293" t="s">
        <v>586</v>
      </c>
      <c r="F293">
        <v>15</v>
      </c>
      <c r="G293" t="s">
        <v>529</v>
      </c>
    </row>
    <row r="294" spans="1:7" x14ac:dyDescent="0.3">
      <c r="A294" t="s">
        <v>434</v>
      </c>
      <c r="B294" t="s">
        <v>102</v>
      </c>
      <c r="C294" t="s">
        <v>103</v>
      </c>
      <c r="D294">
        <v>291</v>
      </c>
      <c r="E294" t="s">
        <v>588</v>
      </c>
      <c r="F294">
        <v>0</v>
      </c>
      <c r="G294" t="s">
        <v>314</v>
      </c>
    </row>
    <row r="295" spans="1:7" x14ac:dyDescent="0.3">
      <c r="A295" t="s">
        <v>434</v>
      </c>
      <c r="B295" t="s">
        <v>102</v>
      </c>
      <c r="C295" t="s">
        <v>103</v>
      </c>
      <c r="D295">
        <v>292</v>
      </c>
      <c r="E295" t="s">
        <v>589</v>
      </c>
      <c r="F295" s="1">
        <v>4447</v>
      </c>
      <c r="G295" t="s">
        <v>698</v>
      </c>
    </row>
    <row r="296" spans="1:7" x14ac:dyDescent="0.3">
      <c r="A296" t="s">
        <v>434</v>
      </c>
      <c r="B296" t="s">
        <v>102</v>
      </c>
      <c r="C296" t="s">
        <v>103</v>
      </c>
      <c r="D296">
        <v>293</v>
      </c>
      <c r="E296" t="s">
        <v>590</v>
      </c>
      <c r="F296" s="1">
        <v>7404</v>
      </c>
      <c r="G296" t="s">
        <v>750</v>
      </c>
    </row>
    <row r="297" spans="1:7" x14ac:dyDescent="0.3">
      <c r="A297" t="s">
        <v>434</v>
      </c>
      <c r="B297" t="s">
        <v>102</v>
      </c>
      <c r="C297" t="s">
        <v>103</v>
      </c>
      <c r="D297">
        <v>294</v>
      </c>
      <c r="E297" t="s">
        <v>591</v>
      </c>
      <c r="F297">
        <v>751</v>
      </c>
      <c r="G297" t="s">
        <v>627</v>
      </c>
    </row>
    <row r="298" spans="1:7" x14ac:dyDescent="0.3">
      <c r="A298" t="s">
        <v>434</v>
      </c>
      <c r="B298" t="s">
        <v>102</v>
      </c>
      <c r="C298" t="s">
        <v>103</v>
      </c>
      <c r="D298">
        <v>295</v>
      </c>
      <c r="E298" t="s">
        <v>592</v>
      </c>
      <c r="F298" s="1">
        <v>2374</v>
      </c>
      <c r="G298" t="s">
        <v>601</v>
      </c>
    </row>
    <row r="299" spans="1:7" x14ac:dyDescent="0.3">
      <c r="A299" t="s">
        <v>434</v>
      </c>
      <c r="B299" t="s">
        <v>102</v>
      </c>
      <c r="C299" t="s">
        <v>103</v>
      </c>
      <c r="D299">
        <v>296</v>
      </c>
      <c r="E299" t="s">
        <v>593</v>
      </c>
      <c r="F299">
        <v>259</v>
      </c>
      <c r="G299" t="s">
        <v>686</v>
      </c>
    </row>
    <row r="300" spans="1:7" x14ac:dyDescent="0.3">
      <c r="A300" t="s">
        <v>434</v>
      </c>
      <c r="B300" t="s">
        <v>102</v>
      </c>
      <c r="C300" t="s">
        <v>103</v>
      </c>
      <c r="D300">
        <v>297</v>
      </c>
      <c r="E300" t="s">
        <v>594</v>
      </c>
      <c r="F300" s="1">
        <v>1402</v>
      </c>
      <c r="G300" t="s">
        <v>711</v>
      </c>
    </row>
    <row r="301" spans="1:7" x14ac:dyDescent="0.3">
      <c r="A301" t="s">
        <v>434</v>
      </c>
      <c r="B301" t="s">
        <v>102</v>
      </c>
      <c r="C301" t="s">
        <v>103</v>
      </c>
      <c r="D301">
        <v>298</v>
      </c>
      <c r="E301" t="s">
        <v>595</v>
      </c>
      <c r="F301" s="1">
        <v>1713</v>
      </c>
      <c r="G301" t="s">
        <v>662</v>
      </c>
    </row>
    <row r="302" spans="1:7" x14ac:dyDescent="0.3">
      <c r="A302" t="s">
        <v>434</v>
      </c>
      <c r="B302" t="s">
        <v>102</v>
      </c>
      <c r="C302" t="s">
        <v>103</v>
      </c>
      <c r="D302">
        <v>299</v>
      </c>
      <c r="E302" t="s">
        <v>596</v>
      </c>
      <c r="F302">
        <v>223</v>
      </c>
      <c r="G302" t="s">
        <v>655</v>
      </c>
    </row>
    <row r="303" spans="1:7" x14ac:dyDescent="0.3">
      <c r="A303" t="s">
        <v>434</v>
      </c>
      <c r="B303" t="s">
        <v>102</v>
      </c>
      <c r="C303" t="s">
        <v>103</v>
      </c>
      <c r="D303">
        <v>300</v>
      </c>
      <c r="E303" t="s">
        <v>597</v>
      </c>
      <c r="F303">
        <v>682</v>
      </c>
      <c r="G303" t="s">
        <v>603</v>
      </c>
    </row>
    <row r="304" spans="1:7" x14ac:dyDescent="0.3">
      <c r="A304" t="s">
        <v>434</v>
      </c>
      <c r="B304" t="s">
        <v>102</v>
      </c>
      <c r="C304" t="s">
        <v>103</v>
      </c>
      <c r="D304">
        <v>301</v>
      </c>
      <c r="E304" t="s">
        <v>598</v>
      </c>
      <c r="F304" s="1">
        <v>7894</v>
      </c>
      <c r="G304" t="s">
        <v>695</v>
      </c>
    </row>
    <row r="305" spans="1:7" x14ac:dyDescent="0.3">
      <c r="A305" t="s">
        <v>434</v>
      </c>
      <c r="B305" t="s">
        <v>102</v>
      </c>
      <c r="C305" t="s">
        <v>103</v>
      </c>
      <c r="D305">
        <v>302</v>
      </c>
      <c r="E305" t="s">
        <v>599</v>
      </c>
      <c r="F305" s="1">
        <v>7342</v>
      </c>
      <c r="G305" t="s">
        <v>58</v>
      </c>
    </row>
    <row r="306" spans="1:7" x14ac:dyDescent="0.3">
      <c r="A306" t="s">
        <v>434</v>
      </c>
      <c r="B306" t="s">
        <v>102</v>
      </c>
      <c r="C306" t="s">
        <v>103</v>
      </c>
      <c r="D306">
        <v>303</v>
      </c>
      <c r="E306" t="s">
        <v>600</v>
      </c>
      <c r="F306">
        <v>552</v>
      </c>
      <c r="G306" t="s">
        <v>732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ADCC-5A1A-4D68-AA9E-DC7C4F3E2B15}">
  <dimension ref="A1:G6"/>
  <sheetViews>
    <sheetView workbookViewId="0">
      <selection activeCell="F4" sqref="F4"/>
    </sheetView>
  </sheetViews>
  <sheetFormatPr defaultRowHeight="14.4" x14ac:dyDescent="0.3"/>
  <cols>
    <col min="5" max="5" width="15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240</v>
      </c>
      <c r="E2" t="s">
        <v>241</v>
      </c>
    </row>
    <row r="3" spans="1:7" x14ac:dyDescent="0.3">
      <c r="A3" t="s">
        <v>240</v>
      </c>
      <c r="E3" t="s">
        <v>242</v>
      </c>
    </row>
    <row r="4" spans="1:7" x14ac:dyDescent="0.3">
      <c r="A4" t="s">
        <v>240</v>
      </c>
      <c r="B4" t="s">
        <v>102</v>
      </c>
      <c r="C4" t="s">
        <v>103</v>
      </c>
      <c r="D4">
        <v>1</v>
      </c>
      <c r="E4" t="s">
        <v>10</v>
      </c>
      <c r="F4" s="1">
        <v>897476</v>
      </c>
      <c r="G4" t="s">
        <v>139</v>
      </c>
    </row>
    <row r="5" spans="1:7" x14ac:dyDescent="0.3">
      <c r="A5" t="s">
        <v>240</v>
      </c>
      <c r="B5" t="s">
        <v>102</v>
      </c>
      <c r="C5" t="s">
        <v>103</v>
      </c>
      <c r="D5">
        <v>2</v>
      </c>
      <c r="E5" t="s">
        <v>243</v>
      </c>
      <c r="F5" s="1">
        <v>502214</v>
      </c>
      <c r="G5" t="s">
        <v>245</v>
      </c>
    </row>
    <row r="6" spans="1:7" x14ac:dyDescent="0.3">
      <c r="A6" t="s">
        <v>240</v>
      </c>
      <c r="B6" t="s">
        <v>102</v>
      </c>
      <c r="C6" t="s">
        <v>103</v>
      </c>
      <c r="D6">
        <v>3</v>
      </c>
      <c r="E6" t="s">
        <v>244</v>
      </c>
      <c r="F6" s="1">
        <v>395262</v>
      </c>
      <c r="G6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E90D-D8FE-4C7C-8045-FD409ECBCB8B}">
  <dimension ref="A1:D13"/>
  <sheetViews>
    <sheetView workbookViewId="0">
      <selection activeCell="D2" sqref="D2:D13"/>
    </sheetView>
  </sheetViews>
  <sheetFormatPr defaultRowHeight="14.4" x14ac:dyDescent="0.3"/>
  <sheetData>
    <row r="1" spans="1:4" x14ac:dyDescent="0.3">
      <c r="A1" t="s">
        <v>268</v>
      </c>
      <c r="B1" t="s">
        <v>266</v>
      </c>
      <c r="C1" t="s">
        <v>267</v>
      </c>
      <c r="D1" t="s">
        <v>262</v>
      </c>
    </row>
    <row r="2" spans="1:4" x14ac:dyDescent="0.3">
      <c r="A2" t="s">
        <v>269</v>
      </c>
      <c r="B2" t="b">
        <v>0</v>
      </c>
      <c r="C2" t="s">
        <v>270</v>
      </c>
      <c r="D2" s="5">
        <f>'B11004'!F10</f>
        <v>236847</v>
      </c>
    </row>
    <row r="3" spans="1:4" x14ac:dyDescent="0.3">
      <c r="A3" t="s">
        <v>269</v>
      </c>
      <c r="B3" t="b">
        <v>1</v>
      </c>
      <c r="C3" t="s">
        <v>271</v>
      </c>
      <c r="D3" s="5">
        <f>'B11004'!F7</f>
        <v>51233</v>
      </c>
    </row>
    <row r="4" spans="1:4" x14ac:dyDescent="0.3">
      <c r="A4" t="s">
        <v>269</v>
      </c>
      <c r="B4" t="b">
        <v>1</v>
      </c>
      <c r="C4" t="s">
        <v>272</v>
      </c>
      <c r="D4" s="5">
        <f>'B11004'!F8</f>
        <v>37591</v>
      </c>
    </row>
    <row r="5" spans="1:4" x14ac:dyDescent="0.3">
      <c r="A5" t="s">
        <v>269</v>
      </c>
      <c r="B5" t="b">
        <v>1</v>
      </c>
      <c r="C5" t="s">
        <v>273</v>
      </c>
      <c r="D5" s="5">
        <f>'B11004'!F9</f>
        <v>99570</v>
      </c>
    </row>
    <row r="6" spans="1:4" x14ac:dyDescent="0.3">
      <c r="A6" t="s">
        <v>274</v>
      </c>
      <c r="B6" t="b">
        <v>0</v>
      </c>
      <c r="C6" t="s">
        <v>270</v>
      </c>
      <c r="D6" s="5">
        <f>'B11004'!F17</f>
        <v>16680</v>
      </c>
    </row>
    <row r="7" spans="1:4" x14ac:dyDescent="0.3">
      <c r="A7" t="s">
        <v>274</v>
      </c>
      <c r="B7" t="b">
        <v>1</v>
      </c>
      <c r="C7" t="s">
        <v>271</v>
      </c>
      <c r="D7" s="5">
        <f>'B11004'!F14</f>
        <v>4788</v>
      </c>
    </row>
    <row r="8" spans="1:4" x14ac:dyDescent="0.3">
      <c r="A8" t="s">
        <v>274</v>
      </c>
      <c r="B8" t="b">
        <v>1</v>
      </c>
      <c r="C8" t="s">
        <v>272</v>
      </c>
      <c r="D8" s="5">
        <f>'B11004'!F15</f>
        <v>2800</v>
      </c>
    </row>
    <row r="9" spans="1:4" x14ac:dyDescent="0.3">
      <c r="A9" t="s">
        <v>274</v>
      </c>
      <c r="B9" t="b">
        <v>1</v>
      </c>
      <c r="C9" t="s">
        <v>273</v>
      </c>
      <c r="D9" s="5">
        <f>'B11004'!F16</f>
        <v>12165</v>
      </c>
    </row>
    <row r="10" spans="1:4" x14ac:dyDescent="0.3">
      <c r="A10" t="s">
        <v>275</v>
      </c>
      <c r="B10" t="b">
        <v>0</v>
      </c>
      <c r="C10" t="s">
        <v>270</v>
      </c>
      <c r="D10" s="5">
        <f>'B11004'!F23</f>
        <v>31128</v>
      </c>
    </row>
    <row r="11" spans="1:4" x14ac:dyDescent="0.3">
      <c r="A11" t="s">
        <v>275</v>
      </c>
      <c r="B11" t="b">
        <v>1</v>
      </c>
      <c r="C11" t="s">
        <v>271</v>
      </c>
      <c r="D11" s="5">
        <f>'B11004'!F20</f>
        <v>6491</v>
      </c>
    </row>
    <row r="12" spans="1:4" x14ac:dyDescent="0.3">
      <c r="A12" t="s">
        <v>275</v>
      </c>
      <c r="B12" t="b">
        <v>1</v>
      </c>
      <c r="C12" t="s">
        <v>272</v>
      </c>
      <c r="D12" s="5">
        <f>'B11004'!F21</f>
        <v>9000</v>
      </c>
    </row>
    <row r="13" spans="1:4" x14ac:dyDescent="0.3">
      <c r="A13" t="s">
        <v>275</v>
      </c>
      <c r="B13" t="b">
        <v>1</v>
      </c>
      <c r="C13" t="s">
        <v>273</v>
      </c>
      <c r="D13" s="5">
        <f>'B11004'!F22</f>
        <v>27851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B0A5-799E-40A6-B5D0-A17ADF797A2C}">
  <dimension ref="A1:G4"/>
  <sheetViews>
    <sheetView workbookViewId="0">
      <selection activeCell="A2" sqref="A2:A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249</v>
      </c>
      <c r="E2" t="s">
        <v>247</v>
      </c>
    </row>
    <row r="3" spans="1:7" x14ac:dyDescent="0.3">
      <c r="A3" t="s">
        <v>249</v>
      </c>
    </row>
    <row r="4" spans="1:7" x14ac:dyDescent="0.3">
      <c r="A4" t="s">
        <v>249</v>
      </c>
      <c r="B4" t="s">
        <v>102</v>
      </c>
      <c r="C4" t="s">
        <v>103</v>
      </c>
      <c r="D4">
        <v>1</v>
      </c>
      <c r="E4" t="s">
        <v>10</v>
      </c>
      <c r="F4" s="1">
        <v>37856</v>
      </c>
      <c r="G4" s="2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CF31-9091-48F1-A5A4-25973EDD488C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t="s">
        <v>276</v>
      </c>
      <c r="B1" t="s">
        <v>262</v>
      </c>
    </row>
    <row r="2" spans="1:2" x14ac:dyDescent="0.3">
      <c r="A2" t="b">
        <v>0</v>
      </c>
      <c r="B2" s="5">
        <f>'B11007'!F9</f>
        <v>8390</v>
      </c>
    </row>
    <row r="3" spans="1:2" x14ac:dyDescent="0.3">
      <c r="A3" t="b">
        <v>1</v>
      </c>
      <c r="B3" s="5">
        <f>'B11007'!F14</f>
        <v>90842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5CD4-18E7-4174-AFEB-F2F9876B2B66}">
  <dimension ref="A1:C5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277</v>
      </c>
      <c r="B1" t="s">
        <v>263</v>
      </c>
      <c r="C1" t="s">
        <v>262</v>
      </c>
    </row>
    <row r="2" spans="1:3" x14ac:dyDescent="0.3">
      <c r="A2" t="b">
        <v>0</v>
      </c>
      <c r="B2" t="b">
        <v>0</v>
      </c>
      <c r="C2" s="5">
        <f>'B11010'!F14</f>
        <v>76040</v>
      </c>
    </row>
    <row r="3" spans="1:3" x14ac:dyDescent="0.3">
      <c r="A3" t="b">
        <v>0</v>
      </c>
      <c r="B3" t="b">
        <v>1</v>
      </c>
      <c r="C3" s="5">
        <f>'B11010'!F7</f>
        <v>104950</v>
      </c>
    </row>
    <row r="4" spans="1:3" x14ac:dyDescent="0.3">
      <c r="A4" t="b">
        <v>1</v>
      </c>
      <c r="B4" t="b">
        <v>0</v>
      </c>
      <c r="C4" s="5">
        <f>'B11010'!F15</f>
        <v>55483</v>
      </c>
    </row>
    <row r="5" spans="1:3" x14ac:dyDescent="0.3">
      <c r="A5" t="b">
        <v>1</v>
      </c>
      <c r="B5" t="b">
        <v>1</v>
      </c>
      <c r="C5" s="5">
        <f>'B11010'!F8</f>
        <v>25627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C127-C39F-4C1B-9467-B7E32E4173C2}">
  <dimension ref="A1:C13"/>
  <sheetViews>
    <sheetView workbookViewId="0">
      <selection activeCell="J17" sqref="J17"/>
    </sheetView>
  </sheetViews>
  <sheetFormatPr defaultRowHeight="14.4" x14ac:dyDescent="0.3"/>
  <sheetData>
    <row r="1" spans="1:3" x14ac:dyDescent="0.3">
      <c r="A1" t="s">
        <v>278</v>
      </c>
      <c r="B1" t="s">
        <v>279</v>
      </c>
      <c r="C1" t="s">
        <v>262</v>
      </c>
    </row>
    <row r="2" spans="1:3" x14ac:dyDescent="0.3">
      <c r="A2" t="s">
        <v>280</v>
      </c>
      <c r="B2">
        <v>2</v>
      </c>
      <c r="C2" s="5">
        <f>'B11016'!F6</f>
        <v>230278</v>
      </c>
    </row>
    <row r="3" spans="1:3" x14ac:dyDescent="0.3">
      <c r="A3" t="s">
        <v>280</v>
      </c>
      <c r="B3">
        <v>3</v>
      </c>
      <c r="C3" s="5">
        <f>'B11016'!F7</f>
        <v>126799</v>
      </c>
    </row>
    <row r="4" spans="1:3" x14ac:dyDescent="0.3">
      <c r="A4" t="s">
        <v>280</v>
      </c>
      <c r="B4">
        <v>4</v>
      </c>
      <c r="C4" s="5">
        <f>'B11016'!F8</f>
        <v>113223</v>
      </c>
    </row>
    <row r="5" spans="1:3" x14ac:dyDescent="0.3">
      <c r="A5" t="s">
        <v>280</v>
      </c>
      <c r="B5">
        <v>5</v>
      </c>
      <c r="C5" s="5">
        <f>'B11016'!F9</f>
        <v>39374</v>
      </c>
    </row>
    <row r="6" spans="1:3" x14ac:dyDescent="0.3">
      <c r="A6" t="s">
        <v>280</v>
      </c>
      <c r="B6">
        <v>6</v>
      </c>
      <c r="C6" s="5">
        <f>'B11016'!F10</f>
        <v>15408</v>
      </c>
    </row>
    <row r="7" spans="1:3" x14ac:dyDescent="0.3">
      <c r="A7" t="s">
        <v>280</v>
      </c>
      <c r="B7">
        <v>7</v>
      </c>
      <c r="C7" s="5">
        <f>'B11016'!F11</f>
        <v>11062</v>
      </c>
    </row>
    <row r="8" spans="1:3" x14ac:dyDescent="0.3">
      <c r="A8" t="s">
        <v>281</v>
      </c>
      <c r="B8">
        <v>2</v>
      </c>
      <c r="C8" s="5">
        <f>'B11016'!F14</f>
        <v>78195</v>
      </c>
    </row>
    <row r="9" spans="1:3" x14ac:dyDescent="0.3">
      <c r="A9" t="s">
        <v>281</v>
      </c>
      <c r="B9">
        <v>3</v>
      </c>
      <c r="C9" s="5">
        <f>'B11016'!F15</f>
        <v>12947</v>
      </c>
    </row>
    <row r="10" spans="1:3" x14ac:dyDescent="0.3">
      <c r="A10" t="s">
        <v>281</v>
      </c>
      <c r="B10">
        <v>4</v>
      </c>
      <c r="C10" s="5">
        <f>'B11016'!F16</f>
        <v>4515</v>
      </c>
    </row>
    <row r="11" spans="1:3" x14ac:dyDescent="0.3">
      <c r="A11" t="s">
        <v>281</v>
      </c>
      <c r="B11">
        <v>5</v>
      </c>
      <c r="C11" s="5">
        <f>'B11016'!F17</f>
        <v>2136</v>
      </c>
    </row>
    <row r="12" spans="1:3" x14ac:dyDescent="0.3">
      <c r="A12" t="s">
        <v>281</v>
      </c>
      <c r="B12">
        <v>6</v>
      </c>
      <c r="C12" s="5">
        <f>'B11016'!F18</f>
        <v>895</v>
      </c>
    </row>
    <row r="13" spans="1:3" x14ac:dyDescent="0.3">
      <c r="A13" t="s">
        <v>281</v>
      </c>
      <c r="B13">
        <v>7</v>
      </c>
      <c r="C13" s="5">
        <f>'B11016'!F19</f>
        <v>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3D84-C059-4108-8762-1F0D5A3EE5AB}">
  <dimension ref="A1:C115"/>
  <sheetViews>
    <sheetView tabSelected="1" workbookViewId="0">
      <selection activeCell="G22" sqref="G22"/>
    </sheetView>
  </sheetViews>
  <sheetFormatPr defaultRowHeight="14.4" x14ac:dyDescent="0.3"/>
  <sheetData>
    <row r="1" spans="1:3" x14ac:dyDescent="0.3">
      <c r="A1" t="s">
        <v>431</v>
      </c>
      <c r="B1" t="s">
        <v>433</v>
      </c>
      <c r="C1" t="s">
        <v>432</v>
      </c>
    </row>
    <row r="2" spans="1:3" x14ac:dyDescent="0.3">
      <c r="A2">
        <v>18</v>
      </c>
      <c r="B2" t="b">
        <v>1</v>
      </c>
      <c r="C2">
        <f>'B23001'!F10/'B23001'!F6</f>
        <v>0.29293167355858846</v>
      </c>
    </row>
    <row r="3" spans="1:3" x14ac:dyDescent="0.3">
      <c r="A3">
        <f>A2+1</f>
        <v>19</v>
      </c>
      <c r="B3" t="b">
        <v>1</v>
      </c>
      <c r="C3">
        <f>C2</f>
        <v>0.29293167355858846</v>
      </c>
    </row>
    <row r="4" spans="1:3" x14ac:dyDescent="0.3">
      <c r="A4">
        <f t="shared" ref="A4:A58" si="0">A3+1</f>
        <v>20</v>
      </c>
      <c r="B4" t="b">
        <v>1</v>
      </c>
      <c r="C4">
        <f>'B23001'!F17/'B23001'!F13</f>
        <v>0.4926989535166707</v>
      </c>
    </row>
    <row r="5" spans="1:3" x14ac:dyDescent="0.3">
      <c r="A5">
        <f t="shared" si="0"/>
        <v>21</v>
      </c>
      <c r="B5" t="b">
        <v>1</v>
      </c>
      <c r="C5">
        <f>C4</f>
        <v>0.4926989535166707</v>
      </c>
    </row>
    <row r="6" spans="1:3" x14ac:dyDescent="0.3">
      <c r="A6">
        <f t="shared" si="0"/>
        <v>22</v>
      </c>
      <c r="B6" t="b">
        <v>1</v>
      </c>
      <c r="C6">
        <f>'B23001'!F24/'B23001'!F20</f>
        <v>0.76486132493853265</v>
      </c>
    </row>
    <row r="7" spans="1:3" x14ac:dyDescent="0.3">
      <c r="A7">
        <f t="shared" si="0"/>
        <v>23</v>
      </c>
      <c r="B7" t="b">
        <v>1</v>
      </c>
      <c r="C7">
        <f>C6</f>
        <v>0.76486132493853265</v>
      </c>
    </row>
    <row r="8" spans="1:3" x14ac:dyDescent="0.3">
      <c r="A8">
        <f t="shared" si="0"/>
        <v>24</v>
      </c>
      <c r="B8" t="b">
        <v>1</v>
      </c>
      <c r="C8">
        <f>C7</f>
        <v>0.76486132493853265</v>
      </c>
    </row>
    <row r="9" spans="1:3" x14ac:dyDescent="0.3">
      <c r="A9">
        <f t="shared" si="0"/>
        <v>25</v>
      </c>
      <c r="B9" t="b">
        <v>1</v>
      </c>
      <c r="C9">
        <f>'B23001'!F31/'B23001'!F28</f>
        <v>0.96039554562145768</v>
      </c>
    </row>
    <row r="10" spans="1:3" x14ac:dyDescent="0.3">
      <c r="A10">
        <f t="shared" si="0"/>
        <v>26</v>
      </c>
      <c r="B10" t="b">
        <v>1</v>
      </c>
      <c r="C10">
        <f>C9</f>
        <v>0.96039554562145768</v>
      </c>
    </row>
    <row r="11" spans="1:3" x14ac:dyDescent="0.3">
      <c r="A11">
        <f t="shared" si="0"/>
        <v>27</v>
      </c>
      <c r="B11" t="b">
        <v>1</v>
      </c>
      <c r="C11">
        <f t="shared" ref="C11:C13" si="1">C10</f>
        <v>0.96039554562145768</v>
      </c>
    </row>
    <row r="12" spans="1:3" x14ac:dyDescent="0.3">
      <c r="A12">
        <f t="shared" si="0"/>
        <v>28</v>
      </c>
      <c r="B12" t="b">
        <v>1</v>
      </c>
      <c r="C12">
        <f t="shared" si="1"/>
        <v>0.96039554562145768</v>
      </c>
    </row>
    <row r="13" spans="1:3" x14ac:dyDescent="0.3">
      <c r="A13">
        <f t="shared" si="0"/>
        <v>29</v>
      </c>
      <c r="B13" t="b">
        <v>1</v>
      </c>
      <c r="C13">
        <f t="shared" si="1"/>
        <v>0.96039554562145768</v>
      </c>
    </row>
    <row r="14" spans="1:3" x14ac:dyDescent="0.3">
      <c r="A14">
        <f t="shared" si="0"/>
        <v>30</v>
      </c>
      <c r="B14" t="b">
        <v>1</v>
      </c>
      <c r="C14">
        <f>'B23001'!F38/'B23001'!F34</f>
        <v>0.90912259875827894</v>
      </c>
    </row>
    <row r="15" spans="1:3" x14ac:dyDescent="0.3">
      <c r="A15">
        <f t="shared" si="0"/>
        <v>31</v>
      </c>
      <c r="B15" t="b">
        <v>1</v>
      </c>
      <c r="C15">
        <f>C14</f>
        <v>0.90912259875827894</v>
      </c>
    </row>
    <row r="16" spans="1:3" x14ac:dyDescent="0.3">
      <c r="A16">
        <f t="shared" si="0"/>
        <v>32</v>
      </c>
      <c r="B16" t="b">
        <v>1</v>
      </c>
      <c r="C16">
        <f t="shared" ref="C16:C18" si="2">C15</f>
        <v>0.90912259875827894</v>
      </c>
    </row>
    <row r="17" spans="1:3" x14ac:dyDescent="0.3">
      <c r="A17">
        <f t="shared" si="0"/>
        <v>33</v>
      </c>
      <c r="B17" t="b">
        <v>1</v>
      </c>
      <c r="C17">
        <f t="shared" si="2"/>
        <v>0.90912259875827894</v>
      </c>
    </row>
    <row r="18" spans="1:3" x14ac:dyDescent="0.3">
      <c r="A18">
        <f t="shared" si="0"/>
        <v>34</v>
      </c>
      <c r="B18" t="b">
        <v>1</v>
      </c>
      <c r="C18">
        <f t="shared" si="2"/>
        <v>0.90912259875827894</v>
      </c>
    </row>
    <row r="19" spans="1:3" x14ac:dyDescent="0.3">
      <c r="A19">
        <f t="shared" si="0"/>
        <v>35</v>
      </c>
      <c r="B19" t="b">
        <v>1</v>
      </c>
      <c r="C19">
        <f>'B23001'!F45/'B23001'!F41</f>
        <v>0.90527042390774726</v>
      </c>
    </row>
    <row r="20" spans="1:3" x14ac:dyDescent="0.3">
      <c r="A20">
        <f t="shared" si="0"/>
        <v>36</v>
      </c>
      <c r="B20" t="b">
        <v>1</v>
      </c>
      <c r="C20">
        <f>C19</f>
        <v>0.90527042390774726</v>
      </c>
    </row>
    <row r="21" spans="1:3" x14ac:dyDescent="0.3">
      <c r="A21">
        <f t="shared" si="0"/>
        <v>37</v>
      </c>
      <c r="B21" t="b">
        <v>1</v>
      </c>
      <c r="C21">
        <f t="shared" ref="C21:C28" si="3">C20</f>
        <v>0.90527042390774726</v>
      </c>
    </row>
    <row r="22" spans="1:3" x14ac:dyDescent="0.3">
      <c r="A22">
        <f t="shared" si="0"/>
        <v>38</v>
      </c>
      <c r="B22" t="b">
        <v>1</v>
      </c>
      <c r="C22">
        <f t="shared" si="3"/>
        <v>0.90527042390774726</v>
      </c>
    </row>
    <row r="23" spans="1:3" x14ac:dyDescent="0.3">
      <c r="A23">
        <f t="shared" si="0"/>
        <v>39</v>
      </c>
      <c r="B23" t="b">
        <v>1</v>
      </c>
      <c r="C23">
        <f t="shared" si="3"/>
        <v>0.90527042390774726</v>
      </c>
    </row>
    <row r="24" spans="1:3" x14ac:dyDescent="0.3">
      <c r="A24">
        <f t="shared" si="0"/>
        <v>40</v>
      </c>
      <c r="B24" t="b">
        <v>1</v>
      </c>
      <c r="C24">
        <f t="shared" si="3"/>
        <v>0.90527042390774726</v>
      </c>
    </row>
    <row r="25" spans="1:3" x14ac:dyDescent="0.3">
      <c r="A25">
        <f t="shared" si="0"/>
        <v>41</v>
      </c>
      <c r="B25" t="b">
        <v>1</v>
      </c>
      <c r="C25">
        <f t="shared" si="3"/>
        <v>0.90527042390774726</v>
      </c>
    </row>
    <row r="26" spans="1:3" x14ac:dyDescent="0.3">
      <c r="A26">
        <f t="shared" si="0"/>
        <v>42</v>
      </c>
      <c r="B26" t="b">
        <v>1</v>
      </c>
      <c r="C26">
        <f t="shared" si="3"/>
        <v>0.90527042390774726</v>
      </c>
    </row>
    <row r="27" spans="1:3" x14ac:dyDescent="0.3">
      <c r="A27">
        <f t="shared" si="0"/>
        <v>43</v>
      </c>
      <c r="B27" t="b">
        <v>1</v>
      </c>
      <c r="C27">
        <f t="shared" si="3"/>
        <v>0.90527042390774726</v>
      </c>
    </row>
    <row r="28" spans="1:3" x14ac:dyDescent="0.3">
      <c r="A28">
        <f t="shared" si="0"/>
        <v>44</v>
      </c>
      <c r="B28" t="b">
        <v>1</v>
      </c>
      <c r="C28">
        <f t="shared" si="3"/>
        <v>0.90527042390774726</v>
      </c>
    </row>
    <row r="29" spans="1:3" x14ac:dyDescent="0.3">
      <c r="A29">
        <f t="shared" si="0"/>
        <v>45</v>
      </c>
      <c r="B29" t="b">
        <v>1</v>
      </c>
      <c r="C29">
        <f>'B23001'!F52/'B23001'!F48</f>
        <v>0.86852151277079659</v>
      </c>
    </row>
    <row r="30" spans="1:3" x14ac:dyDescent="0.3">
      <c r="A30">
        <f t="shared" si="0"/>
        <v>46</v>
      </c>
      <c r="B30" t="b">
        <v>1</v>
      </c>
      <c r="C30">
        <f>C29</f>
        <v>0.86852151277079659</v>
      </c>
    </row>
    <row r="31" spans="1:3" x14ac:dyDescent="0.3">
      <c r="A31">
        <f t="shared" si="0"/>
        <v>47</v>
      </c>
      <c r="B31" t="b">
        <v>1</v>
      </c>
      <c r="C31">
        <f t="shared" ref="C31:C38" si="4">C30</f>
        <v>0.86852151277079659</v>
      </c>
    </row>
    <row r="32" spans="1:3" x14ac:dyDescent="0.3">
      <c r="A32">
        <f t="shared" si="0"/>
        <v>48</v>
      </c>
      <c r="B32" t="b">
        <v>1</v>
      </c>
      <c r="C32">
        <f t="shared" si="4"/>
        <v>0.86852151277079659</v>
      </c>
    </row>
    <row r="33" spans="1:3" x14ac:dyDescent="0.3">
      <c r="A33">
        <f t="shared" si="0"/>
        <v>49</v>
      </c>
      <c r="B33" t="b">
        <v>1</v>
      </c>
      <c r="C33">
        <f t="shared" si="4"/>
        <v>0.86852151277079659</v>
      </c>
    </row>
    <row r="34" spans="1:3" x14ac:dyDescent="0.3">
      <c r="A34">
        <f t="shared" si="0"/>
        <v>50</v>
      </c>
      <c r="B34" t="b">
        <v>1</v>
      </c>
      <c r="C34">
        <f t="shared" si="4"/>
        <v>0.86852151277079659</v>
      </c>
    </row>
    <row r="35" spans="1:3" x14ac:dyDescent="0.3">
      <c r="A35">
        <f t="shared" si="0"/>
        <v>51</v>
      </c>
      <c r="B35" t="b">
        <v>1</v>
      </c>
      <c r="C35">
        <f t="shared" si="4"/>
        <v>0.86852151277079659</v>
      </c>
    </row>
    <row r="36" spans="1:3" x14ac:dyDescent="0.3">
      <c r="A36">
        <f t="shared" si="0"/>
        <v>52</v>
      </c>
      <c r="B36" t="b">
        <v>1</v>
      </c>
      <c r="C36">
        <f t="shared" si="4"/>
        <v>0.86852151277079659</v>
      </c>
    </row>
    <row r="37" spans="1:3" x14ac:dyDescent="0.3">
      <c r="A37">
        <f t="shared" si="0"/>
        <v>53</v>
      </c>
      <c r="B37" t="b">
        <v>1</v>
      </c>
      <c r="C37">
        <f t="shared" si="4"/>
        <v>0.86852151277079659</v>
      </c>
    </row>
    <row r="38" spans="1:3" x14ac:dyDescent="0.3">
      <c r="A38">
        <f t="shared" si="0"/>
        <v>54</v>
      </c>
      <c r="B38" t="b">
        <v>1</v>
      </c>
      <c r="C38">
        <f t="shared" si="4"/>
        <v>0.86852151277079659</v>
      </c>
    </row>
    <row r="39" spans="1:3" x14ac:dyDescent="0.3">
      <c r="A39">
        <f t="shared" si="0"/>
        <v>55</v>
      </c>
      <c r="B39" t="b">
        <v>1</v>
      </c>
      <c r="C39">
        <f>'B23001'!F59/'B23001'!F55</f>
        <v>0.81191621455338669</v>
      </c>
    </row>
    <row r="40" spans="1:3" x14ac:dyDescent="0.3">
      <c r="A40">
        <f t="shared" si="0"/>
        <v>56</v>
      </c>
      <c r="B40" t="b">
        <v>1</v>
      </c>
      <c r="C40">
        <f>C39</f>
        <v>0.81191621455338669</v>
      </c>
    </row>
    <row r="41" spans="1:3" x14ac:dyDescent="0.3">
      <c r="A41">
        <f t="shared" si="0"/>
        <v>57</v>
      </c>
      <c r="B41" t="b">
        <v>1</v>
      </c>
      <c r="C41">
        <f t="shared" ref="C41:C43" si="5">C40</f>
        <v>0.81191621455338669</v>
      </c>
    </row>
    <row r="42" spans="1:3" x14ac:dyDescent="0.3">
      <c r="A42">
        <f t="shared" si="0"/>
        <v>58</v>
      </c>
      <c r="B42" t="b">
        <v>1</v>
      </c>
      <c r="C42">
        <f t="shared" si="5"/>
        <v>0.81191621455338669</v>
      </c>
    </row>
    <row r="43" spans="1:3" x14ac:dyDescent="0.3">
      <c r="A43">
        <f t="shared" si="0"/>
        <v>59</v>
      </c>
      <c r="B43" t="b">
        <v>1</v>
      </c>
      <c r="C43">
        <f t="shared" si="5"/>
        <v>0.81191621455338669</v>
      </c>
    </row>
    <row r="44" spans="1:3" x14ac:dyDescent="0.3">
      <c r="A44">
        <f t="shared" si="0"/>
        <v>60</v>
      </c>
      <c r="B44" t="b">
        <v>1</v>
      </c>
      <c r="C44">
        <f>'B23001'!F66/'B23001'!F62</f>
        <v>0.69611897566406866</v>
      </c>
    </row>
    <row r="45" spans="1:3" x14ac:dyDescent="0.3">
      <c r="A45">
        <f t="shared" si="0"/>
        <v>61</v>
      </c>
      <c r="B45" t="b">
        <v>1</v>
      </c>
      <c r="C45">
        <f>C44</f>
        <v>0.69611897566406866</v>
      </c>
    </row>
    <row r="46" spans="1:3" x14ac:dyDescent="0.3">
      <c r="A46">
        <f t="shared" si="0"/>
        <v>62</v>
      </c>
      <c r="B46" t="b">
        <v>1</v>
      </c>
      <c r="C46">
        <f>'B23001'!F73/'B23001'!F69</f>
        <v>0.63363695695354838</v>
      </c>
    </row>
    <row r="47" spans="1:3" x14ac:dyDescent="0.3">
      <c r="A47">
        <f t="shared" si="0"/>
        <v>63</v>
      </c>
      <c r="B47" t="b">
        <v>1</v>
      </c>
      <c r="C47">
        <f>C46</f>
        <v>0.63363695695354838</v>
      </c>
    </row>
    <row r="48" spans="1:3" x14ac:dyDescent="0.3">
      <c r="A48">
        <f t="shared" si="0"/>
        <v>64</v>
      </c>
      <c r="B48" t="b">
        <v>1</v>
      </c>
      <c r="C48">
        <f>C47</f>
        <v>0.63363695695354838</v>
      </c>
    </row>
    <row r="49" spans="1:3" x14ac:dyDescent="0.3">
      <c r="A49">
        <f t="shared" si="0"/>
        <v>65</v>
      </c>
      <c r="B49" t="b">
        <v>1</v>
      </c>
      <c r="C49">
        <f>'B23001'!F78/'B23001'!F76</f>
        <v>0.40946045824094607</v>
      </c>
    </row>
    <row r="50" spans="1:3" x14ac:dyDescent="0.3">
      <c r="A50">
        <f t="shared" si="0"/>
        <v>66</v>
      </c>
      <c r="B50" t="b">
        <v>1</v>
      </c>
      <c r="C50">
        <f>C49</f>
        <v>0.40946045824094607</v>
      </c>
    </row>
    <row r="51" spans="1:3" x14ac:dyDescent="0.3">
      <c r="A51">
        <f t="shared" si="0"/>
        <v>67</v>
      </c>
      <c r="B51" t="b">
        <v>1</v>
      </c>
      <c r="C51">
        <f t="shared" ref="C51:C53" si="6">C50</f>
        <v>0.40946045824094607</v>
      </c>
    </row>
    <row r="52" spans="1:3" x14ac:dyDescent="0.3">
      <c r="A52">
        <f t="shared" si="0"/>
        <v>68</v>
      </c>
      <c r="B52" t="b">
        <v>1</v>
      </c>
      <c r="C52">
        <f t="shared" si="6"/>
        <v>0.40946045824094607</v>
      </c>
    </row>
    <row r="53" spans="1:3" x14ac:dyDescent="0.3">
      <c r="A53">
        <f t="shared" si="0"/>
        <v>69</v>
      </c>
      <c r="B53" t="b">
        <v>1</v>
      </c>
      <c r="C53">
        <f t="shared" si="6"/>
        <v>0.40946045824094607</v>
      </c>
    </row>
    <row r="54" spans="1:3" x14ac:dyDescent="0.3">
      <c r="A54">
        <f t="shared" si="0"/>
        <v>70</v>
      </c>
      <c r="B54" t="b">
        <v>1</v>
      </c>
      <c r="C54">
        <f>'B23001'!F83/'B23001'!F81</f>
        <v>0.22448019292415375</v>
      </c>
    </row>
    <row r="55" spans="1:3" x14ac:dyDescent="0.3">
      <c r="A55">
        <f t="shared" si="0"/>
        <v>71</v>
      </c>
      <c r="B55" t="b">
        <v>1</v>
      </c>
      <c r="C55">
        <f>C54</f>
        <v>0.22448019292415375</v>
      </c>
    </row>
    <row r="56" spans="1:3" x14ac:dyDescent="0.3">
      <c r="A56">
        <f t="shared" si="0"/>
        <v>72</v>
      </c>
      <c r="B56" t="b">
        <v>1</v>
      </c>
      <c r="C56">
        <f t="shared" ref="C56:C58" si="7">C55</f>
        <v>0.22448019292415375</v>
      </c>
    </row>
    <row r="57" spans="1:3" x14ac:dyDescent="0.3">
      <c r="A57">
        <f t="shared" si="0"/>
        <v>73</v>
      </c>
      <c r="B57" t="b">
        <v>1</v>
      </c>
      <c r="C57">
        <f t="shared" si="7"/>
        <v>0.22448019292415375</v>
      </c>
    </row>
    <row r="58" spans="1:3" x14ac:dyDescent="0.3">
      <c r="A58">
        <f t="shared" si="0"/>
        <v>74</v>
      </c>
      <c r="B58" t="b">
        <v>1</v>
      </c>
      <c r="C58">
        <f t="shared" si="7"/>
        <v>0.22448019292415375</v>
      </c>
    </row>
    <row r="59" spans="1:3" x14ac:dyDescent="0.3">
      <c r="A59">
        <v>18</v>
      </c>
      <c r="B59" t="b">
        <v>0</v>
      </c>
      <c r="C59">
        <f>'B23001'!F96/'B23001'!F92</f>
        <v>0.3067335950404359</v>
      </c>
    </row>
    <row r="60" spans="1:3" x14ac:dyDescent="0.3">
      <c r="A60">
        <f>A59+1</f>
        <v>19</v>
      </c>
      <c r="B60" t="b">
        <v>0</v>
      </c>
      <c r="C60">
        <f>C59</f>
        <v>0.3067335950404359</v>
      </c>
    </row>
    <row r="61" spans="1:3" x14ac:dyDescent="0.3">
      <c r="A61">
        <f t="shared" ref="A61:A115" si="8">A60+1</f>
        <v>20</v>
      </c>
      <c r="B61" t="b">
        <v>0</v>
      </c>
      <c r="C61">
        <f>'B23001'!F103/'B23001'!F99</f>
        <v>0.65977093488685457</v>
      </c>
    </row>
    <row r="62" spans="1:3" x14ac:dyDescent="0.3">
      <c r="A62">
        <f t="shared" si="8"/>
        <v>21</v>
      </c>
      <c r="B62" t="b">
        <v>0</v>
      </c>
      <c r="C62">
        <f>C61</f>
        <v>0.65977093488685457</v>
      </c>
    </row>
    <row r="63" spans="1:3" x14ac:dyDescent="0.3">
      <c r="A63">
        <f t="shared" si="8"/>
        <v>22</v>
      </c>
      <c r="B63" t="b">
        <v>0</v>
      </c>
      <c r="C63">
        <f>'B23001'!F110/'B23001'!F106</f>
        <v>0.7599304865938431</v>
      </c>
    </row>
    <row r="64" spans="1:3" x14ac:dyDescent="0.3">
      <c r="A64">
        <f t="shared" si="8"/>
        <v>23</v>
      </c>
      <c r="B64" t="b">
        <v>0</v>
      </c>
      <c r="C64">
        <f>C63</f>
        <v>0.7599304865938431</v>
      </c>
    </row>
    <row r="65" spans="1:3" x14ac:dyDescent="0.3">
      <c r="A65">
        <f t="shared" si="8"/>
        <v>24</v>
      </c>
      <c r="B65" t="b">
        <v>0</v>
      </c>
      <c r="C65">
        <f>C64</f>
        <v>0.7599304865938431</v>
      </c>
    </row>
    <row r="66" spans="1:3" x14ac:dyDescent="0.3">
      <c r="A66">
        <f t="shared" si="8"/>
        <v>25</v>
      </c>
      <c r="B66" t="b">
        <v>0</v>
      </c>
      <c r="C66">
        <f>'B23001'!F117/'B23001'!F113</f>
        <v>0.82617945315111796</v>
      </c>
    </row>
    <row r="67" spans="1:3" x14ac:dyDescent="0.3">
      <c r="A67">
        <f t="shared" si="8"/>
        <v>26</v>
      </c>
      <c r="B67" t="b">
        <v>0</v>
      </c>
      <c r="C67">
        <f>C66</f>
        <v>0.82617945315111796</v>
      </c>
    </row>
    <row r="68" spans="1:3" x14ac:dyDescent="0.3">
      <c r="A68">
        <f t="shared" si="8"/>
        <v>27</v>
      </c>
      <c r="B68" t="b">
        <v>0</v>
      </c>
      <c r="C68">
        <f t="shared" ref="C68:C70" si="9">C67</f>
        <v>0.82617945315111796</v>
      </c>
    </row>
    <row r="69" spans="1:3" x14ac:dyDescent="0.3">
      <c r="A69">
        <f t="shared" si="8"/>
        <v>28</v>
      </c>
      <c r="B69" t="b">
        <v>0</v>
      </c>
      <c r="C69">
        <f t="shared" si="9"/>
        <v>0.82617945315111796</v>
      </c>
    </row>
    <row r="70" spans="1:3" x14ac:dyDescent="0.3">
      <c r="A70">
        <f t="shared" si="8"/>
        <v>29</v>
      </c>
      <c r="B70" t="b">
        <v>0</v>
      </c>
      <c r="C70">
        <f t="shared" si="9"/>
        <v>0.82617945315111796</v>
      </c>
    </row>
    <row r="71" spans="1:3" x14ac:dyDescent="0.3">
      <c r="A71">
        <f t="shared" si="8"/>
        <v>30</v>
      </c>
      <c r="B71" t="b">
        <v>0</v>
      </c>
      <c r="C71">
        <f>'B23001'!F124/'B23001'!F120</f>
        <v>0.76047959466250936</v>
      </c>
    </row>
    <row r="72" spans="1:3" x14ac:dyDescent="0.3">
      <c r="A72">
        <f t="shared" si="8"/>
        <v>31</v>
      </c>
      <c r="B72" t="b">
        <v>0</v>
      </c>
      <c r="C72">
        <f>C71</f>
        <v>0.76047959466250936</v>
      </c>
    </row>
    <row r="73" spans="1:3" x14ac:dyDescent="0.3">
      <c r="A73">
        <f t="shared" si="8"/>
        <v>32</v>
      </c>
      <c r="B73" t="b">
        <v>0</v>
      </c>
      <c r="C73">
        <f t="shared" ref="C73:C75" si="10">C72</f>
        <v>0.76047959466250936</v>
      </c>
    </row>
    <row r="74" spans="1:3" x14ac:dyDescent="0.3">
      <c r="A74">
        <f t="shared" si="8"/>
        <v>33</v>
      </c>
      <c r="B74" t="b">
        <v>0</v>
      </c>
      <c r="C74">
        <f t="shared" si="10"/>
        <v>0.76047959466250936</v>
      </c>
    </row>
    <row r="75" spans="1:3" x14ac:dyDescent="0.3">
      <c r="A75">
        <f t="shared" si="8"/>
        <v>34</v>
      </c>
      <c r="B75" t="b">
        <v>0</v>
      </c>
      <c r="C75">
        <f t="shared" si="10"/>
        <v>0.76047959466250936</v>
      </c>
    </row>
    <row r="76" spans="1:3" x14ac:dyDescent="0.3">
      <c r="A76">
        <f t="shared" si="8"/>
        <v>35</v>
      </c>
      <c r="B76" t="b">
        <v>0</v>
      </c>
      <c r="C76">
        <f>'B23001'!F131/'B23001'!F127</f>
        <v>0.76661849266627713</v>
      </c>
    </row>
    <row r="77" spans="1:3" x14ac:dyDescent="0.3">
      <c r="A77">
        <f t="shared" si="8"/>
        <v>36</v>
      </c>
      <c r="B77" t="b">
        <v>0</v>
      </c>
      <c r="C77">
        <f>C76</f>
        <v>0.76661849266627713</v>
      </c>
    </row>
    <row r="78" spans="1:3" x14ac:dyDescent="0.3">
      <c r="A78">
        <f t="shared" si="8"/>
        <v>37</v>
      </c>
      <c r="B78" t="b">
        <v>0</v>
      </c>
      <c r="C78">
        <f t="shared" ref="C78:C85" si="11">C77</f>
        <v>0.76661849266627713</v>
      </c>
    </row>
    <row r="79" spans="1:3" x14ac:dyDescent="0.3">
      <c r="A79">
        <f t="shared" si="8"/>
        <v>38</v>
      </c>
      <c r="B79" t="b">
        <v>0</v>
      </c>
      <c r="C79">
        <f t="shared" si="11"/>
        <v>0.76661849266627713</v>
      </c>
    </row>
    <row r="80" spans="1:3" x14ac:dyDescent="0.3">
      <c r="A80">
        <f t="shared" si="8"/>
        <v>39</v>
      </c>
      <c r="B80" t="b">
        <v>0</v>
      </c>
      <c r="C80">
        <f t="shared" si="11"/>
        <v>0.76661849266627713</v>
      </c>
    </row>
    <row r="81" spans="1:3" x14ac:dyDescent="0.3">
      <c r="A81">
        <f t="shared" si="8"/>
        <v>40</v>
      </c>
      <c r="B81" t="b">
        <v>0</v>
      </c>
      <c r="C81">
        <f t="shared" si="11"/>
        <v>0.76661849266627713</v>
      </c>
    </row>
    <row r="82" spans="1:3" x14ac:dyDescent="0.3">
      <c r="A82">
        <f t="shared" si="8"/>
        <v>41</v>
      </c>
      <c r="B82" t="b">
        <v>0</v>
      </c>
      <c r="C82">
        <f t="shared" si="11"/>
        <v>0.76661849266627713</v>
      </c>
    </row>
    <row r="83" spans="1:3" x14ac:dyDescent="0.3">
      <c r="A83">
        <f t="shared" si="8"/>
        <v>42</v>
      </c>
      <c r="B83" t="b">
        <v>0</v>
      </c>
      <c r="C83">
        <f t="shared" si="11"/>
        <v>0.76661849266627713</v>
      </c>
    </row>
    <row r="84" spans="1:3" x14ac:dyDescent="0.3">
      <c r="A84">
        <f t="shared" si="8"/>
        <v>43</v>
      </c>
      <c r="B84" t="b">
        <v>0</v>
      </c>
      <c r="C84">
        <f t="shared" si="11"/>
        <v>0.76661849266627713</v>
      </c>
    </row>
    <row r="85" spans="1:3" x14ac:dyDescent="0.3">
      <c r="A85">
        <f t="shared" si="8"/>
        <v>44</v>
      </c>
      <c r="B85" t="b">
        <v>0</v>
      </c>
      <c r="C85">
        <f t="shared" si="11"/>
        <v>0.76661849266627713</v>
      </c>
    </row>
    <row r="86" spans="1:3" x14ac:dyDescent="0.3">
      <c r="A86">
        <f t="shared" si="8"/>
        <v>45</v>
      </c>
      <c r="B86" t="b">
        <v>0</v>
      </c>
      <c r="C86">
        <f>'B23001'!F138/'B23001'!F134</f>
        <v>0.75873954058150561</v>
      </c>
    </row>
    <row r="87" spans="1:3" x14ac:dyDescent="0.3">
      <c r="A87">
        <f t="shared" si="8"/>
        <v>46</v>
      </c>
      <c r="B87" t="b">
        <v>0</v>
      </c>
      <c r="C87">
        <f>C86</f>
        <v>0.75873954058150561</v>
      </c>
    </row>
    <row r="88" spans="1:3" x14ac:dyDescent="0.3">
      <c r="A88">
        <f t="shared" si="8"/>
        <v>47</v>
      </c>
      <c r="B88" t="b">
        <v>0</v>
      </c>
      <c r="C88">
        <f t="shared" ref="C88:C95" si="12">C87</f>
        <v>0.75873954058150561</v>
      </c>
    </row>
    <row r="89" spans="1:3" x14ac:dyDescent="0.3">
      <c r="A89">
        <f t="shared" si="8"/>
        <v>48</v>
      </c>
      <c r="B89" t="b">
        <v>0</v>
      </c>
      <c r="C89">
        <f t="shared" si="12"/>
        <v>0.75873954058150561</v>
      </c>
    </row>
    <row r="90" spans="1:3" x14ac:dyDescent="0.3">
      <c r="A90">
        <f t="shared" si="8"/>
        <v>49</v>
      </c>
      <c r="B90" t="b">
        <v>0</v>
      </c>
      <c r="C90">
        <f t="shared" si="12"/>
        <v>0.75873954058150561</v>
      </c>
    </row>
    <row r="91" spans="1:3" x14ac:dyDescent="0.3">
      <c r="A91">
        <f t="shared" si="8"/>
        <v>50</v>
      </c>
      <c r="B91" t="b">
        <v>0</v>
      </c>
      <c r="C91">
        <f t="shared" si="12"/>
        <v>0.75873954058150561</v>
      </c>
    </row>
    <row r="92" spans="1:3" x14ac:dyDescent="0.3">
      <c r="A92">
        <f t="shared" si="8"/>
        <v>51</v>
      </c>
      <c r="B92" t="b">
        <v>0</v>
      </c>
      <c r="C92">
        <f t="shared" si="12"/>
        <v>0.75873954058150561</v>
      </c>
    </row>
    <row r="93" spans="1:3" x14ac:dyDescent="0.3">
      <c r="A93">
        <f t="shared" si="8"/>
        <v>52</v>
      </c>
      <c r="B93" t="b">
        <v>0</v>
      </c>
      <c r="C93">
        <f t="shared" si="12"/>
        <v>0.75873954058150561</v>
      </c>
    </row>
    <row r="94" spans="1:3" x14ac:dyDescent="0.3">
      <c r="A94">
        <f t="shared" si="8"/>
        <v>53</v>
      </c>
      <c r="B94" t="b">
        <v>0</v>
      </c>
      <c r="C94">
        <f t="shared" si="12"/>
        <v>0.75873954058150561</v>
      </c>
    </row>
    <row r="95" spans="1:3" x14ac:dyDescent="0.3">
      <c r="A95">
        <f t="shared" si="8"/>
        <v>54</v>
      </c>
      <c r="B95" t="b">
        <v>0</v>
      </c>
      <c r="C95">
        <f t="shared" si="12"/>
        <v>0.75873954058150561</v>
      </c>
    </row>
    <row r="96" spans="1:3" x14ac:dyDescent="0.3">
      <c r="A96">
        <f t="shared" si="8"/>
        <v>55</v>
      </c>
      <c r="B96" t="b">
        <v>0</v>
      </c>
      <c r="C96">
        <f>'B23001'!F145/'B23001'!F141</f>
        <v>0.70778641146084842</v>
      </c>
    </row>
    <row r="97" spans="1:3" x14ac:dyDescent="0.3">
      <c r="A97">
        <f t="shared" si="8"/>
        <v>56</v>
      </c>
      <c r="B97" t="b">
        <v>0</v>
      </c>
      <c r="C97">
        <f>C96</f>
        <v>0.70778641146084842</v>
      </c>
    </row>
    <row r="98" spans="1:3" x14ac:dyDescent="0.3">
      <c r="A98">
        <f t="shared" si="8"/>
        <v>57</v>
      </c>
      <c r="B98" t="b">
        <v>0</v>
      </c>
      <c r="C98">
        <f t="shared" ref="C98:C100" si="13">C97</f>
        <v>0.70778641146084842</v>
      </c>
    </row>
    <row r="99" spans="1:3" x14ac:dyDescent="0.3">
      <c r="A99">
        <f t="shared" si="8"/>
        <v>58</v>
      </c>
      <c r="B99" t="b">
        <v>0</v>
      </c>
      <c r="C99">
        <f t="shared" si="13"/>
        <v>0.70778641146084842</v>
      </c>
    </row>
    <row r="100" spans="1:3" x14ac:dyDescent="0.3">
      <c r="A100">
        <f t="shared" si="8"/>
        <v>59</v>
      </c>
      <c r="B100" t="b">
        <v>0</v>
      </c>
      <c r="C100">
        <f t="shared" si="13"/>
        <v>0.70778641146084842</v>
      </c>
    </row>
    <row r="101" spans="1:3" x14ac:dyDescent="0.3">
      <c r="A101">
        <f t="shared" si="8"/>
        <v>60</v>
      </c>
      <c r="B101" t="b">
        <v>0</v>
      </c>
      <c r="C101">
        <f>'B23001'!F152/'B23001'!F148</f>
        <v>0.64227059203212966</v>
      </c>
    </row>
    <row r="102" spans="1:3" x14ac:dyDescent="0.3">
      <c r="A102">
        <f t="shared" si="8"/>
        <v>61</v>
      </c>
      <c r="B102" t="b">
        <v>0</v>
      </c>
      <c r="C102">
        <f>C101</f>
        <v>0.64227059203212966</v>
      </c>
    </row>
    <row r="103" spans="1:3" x14ac:dyDescent="0.3">
      <c r="A103">
        <f t="shared" si="8"/>
        <v>62</v>
      </c>
      <c r="B103" t="b">
        <v>0</v>
      </c>
      <c r="C103">
        <f>'B23001'!F159/'B23001'!F155</f>
        <v>0.56091269313618597</v>
      </c>
    </row>
    <row r="104" spans="1:3" x14ac:dyDescent="0.3">
      <c r="A104">
        <f t="shared" si="8"/>
        <v>63</v>
      </c>
      <c r="B104" t="b">
        <v>0</v>
      </c>
      <c r="C104">
        <f>C103</f>
        <v>0.56091269313618597</v>
      </c>
    </row>
    <row r="105" spans="1:3" x14ac:dyDescent="0.3">
      <c r="A105">
        <f t="shared" si="8"/>
        <v>64</v>
      </c>
      <c r="B105" t="b">
        <v>0</v>
      </c>
      <c r="C105">
        <f>C104</f>
        <v>0.56091269313618597</v>
      </c>
    </row>
    <row r="106" spans="1:3" x14ac:dyDescent="0.3">
      <c r="A106">
        <f t="shared" si="8"/>
        <v>65</v>
      </c>
      <c r="B106" t="b">
        <v>0</v>
      </c>
      <c r="C106">
        <f>'B23001'!F164/'B23001'!F162</f>
        <v>0.31810059689008857</v>
      </c>
    </row>
    <row r="107" spans="1:3" x14ac:dyDescent="0.3">
      <c r="A107">
        <f t="shared" si="8"/>
        <v>66</v>
      </c>
      <c r="B107" t="b">
        <v>0</v>
      </c>
      <c r="C107">
        <f>C106</f>
        <v>0.31810059689008857</v>
      </c>
    </row>
    <row r="108" spans="1:3" x14ac:dyDescent="0.3">
      <c r="A108">
        <f t="shared" si="8"/>
        <v>67</v>
      </c>
      <c r="B108" t="b">
        <v>0</v>
      </c>
      <c r="C108">
        <f t="shared" ref="C108:C110" si="14">C107</f>
        <v>0.31810059689008857</v>
      </c>
    </row>
    <row r="109" spans="1:3" x14ac:dyDescent="0.3">
      <c r="A109">
        <f t="shared" si="8"/>
        <v>68</v>
      </c>
      <c r="B109" t="b">
        <v>0</v>
      </c>
      <c r="C109">
        <f t="shared" si="14"/>
        <v>0.31810059689008857</v>
      </c>
    </row>
    <row r="110" spans="1:3" x14ac:dyDescent="0.3">
      <c r="A110">
        <f t="shared" si="8"/>
        <v>69</v>
      </c>
      <c r="B110" t="b">
        <v>0</v>
      </c>
      <c r="C110">
        <f t="shared" si="14"/>
        <v>0.31810059689008857</v>
      </c>
    </row>
    <row r="111" spans="1:3" x14ac:dyDescent="0.3">
      <c r="A111">
        <f t="shared" si="8"/>
        <v>70</v>
      </c>
      <c r="B111" t="b">
        <v>0</v>
      </c>
      <c r="C111">
        <f>'B23001'!F169/'B23001'!F167</f>
        <v>0.18582284492994539</v>
      </c>
    </row>
    <row r="112" spans="1:3" x14ac:dyDescent="0.3">
      <c r="A112">
        <f t="shared" si="8"/>
        <v>71</v>
      </c>
      <c r="B112" t="b">
        <v>0</v>
      </c>
      <c r="C112">
        <f>C111</f>
        <v>0.18582284492994539</v>
      </c>
    </row>
    <row r="113" spans="1:3" x14ac:dyDescent="0.3">
      <c r="A113">
        <f t="shared" si="8"/>
        <v>72</v>
      </c>
      <c r="B113" t="b">
        <v>0</v>
      </c>
      <c r="C113">
        <f t="shared" ref="C113:C115" si="15">C112</f>
        <v>0.18582284492994539</v>
      </c>
    </row>
    <row r="114" spans="1:3" x14ac:dyDescent="0.3">
      <c r="A114">
        <f t="shared" si="8"/>
        <v>73</v>
      </c>
      <c r="B114" t="b">
        <v>0</v>
      </c>
      <c r="C114">
        <f t="shared" si="15"/>
        <v>0.18582284492994539</v>
      </c>
    </row>
    <row r="115" spans="1:3" x14ac:dyDescent="0.3">
      <c r="A115">
        <f t="shared" si="8"/>
        <v>74</v>
      </c>
      <c r="B115" t="b">
        <v>0</v>
      </c>
      <c r="C115">
        <f t="shared" si="15"/>
        <v>0.18582284492994539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DF49-8D28-47CA-ACA4-50E3474AD766}">
  <dimension ref="A1:F20"/>
  <sheetViews>
    <sheetView workbookViewId="0">
      <selection activeCell="K11" sqref="K11"/>
    </sheetView>
  </sheetViews>
  <sheetFormatPr defaultRowHeight="14.4" x14ac:dyDescent="0.3"/>
  <sheetData>
    <row r="1" spans="1:5" x14ac:dyDescent="0.3">
      <c r="A1" t="s">
        <v>854</v>
      </c>
    </row>
    <row r="2" spans="1:5" x14ac:dyDescent="0.3">
      <c r="A2" t="s">
        <v>855</v>
      </c>
    </row>
    <row r="3" spans="1:5" x14ac:dyDescent="0.3">
      <c r="A3" t="s">
        <v>856</v>
      </c>
    </row>
    <row r="4" spans="1:5" x14ac:dyDescent="0.3">
      <c r="A4" t="s">
        <v>857</v>
      </c>
    </row>
    <row r="5" spans="1:5" x14ac:dyDescent="0.3">
      <c r="A5" t="s">
        <v>858</v>
      </c>
    </row>
    <row r="6" spans="1:5" x14ac:dyDescent="0.3">
      <c r="A6" t="s">
        <v>859</v>
      </c>
    </row>
    <row r="8" spans="1:5" x14ac:dyDescent="0.3">
      <c r="D8" t="s">
        <v>263</v>
      </c>
      <c r="E8" t="s">
        <v>860</v>
      </c>
    </row>
    <row r="9" spans="1:5" x14ac:dyDescent="0.3">
      <c r="C9" s="6" t="s">
        <v>856</v>
      </c>
      <c r="D9" s="1">
        <f>SUM('B24010'!F98:F101)</f>
        <v>37083</v>
      </c>
      <c r="E9" s="1">
        <f>SUM('B24010'!F249:F252)</f>
        <v>35226</v>
      </c>
    </row>
    <row r="10" spans="1:5" x14ac:dyDescent="0.3">
      <c r="C10" s="6" t="s">
        <v>857</v>
      </c>
      <c r="D10" s="1">
        <f>'B24010'!F67</f>
        <v>74972</v>
      </c>
      <c r="E10" s="1">
        <f>'B24010'!F218</f>
        <v>105629</v>
      </c>
    </row>
    <row r="11" spans="1:5" x14ac:dyDescent="0.3">
      <c r="C11" s="6" t="s">
        <v>858</v>
      </c>
      <c r="D11" s="1">
        <f>'B24010'!F59</f>
        <v>21511</v>
      </c>
      <c r="E11" s="1">
        <f>'B24010'!F210</f>
        <v>42938</v>
      </c>
    </row>
    <row r="12" spans="1:5" x14ac:dyDescent="0.3">
      <c r="C12" s="6" t="s">
        <v>861</v>
      </c>
      <c r="D12" s="1">
        <f>'B24010'!F57</f>
        <v>4846</v>
      </c>
      <c r="E12" s="1">
        <f>'B24010'!F208</f>
        <v>2468</v>
      </c>
    </row>
    <row r="13" spans="1:5" x14ac:dyDescent="0.3">
      <c r="C13" s="6" t="s">
        <v>862</v>
      </c>
      <c r="D13" s="1">
        <f>'B24010'!F5</f>
        <v>666925</v>
      </c>
      <c r="E13" s="1">
        <f>'B24010'!F156</f>
        <v>566553</v>
      </c>
    </row>
    <row r="15" spans="1:5" x14ac:dyDescent="0.3">
      <c r="C15" s="6" t="s">
        <v>865</v>
      </c>
      <c r="D15" s="1">
        <f>D13-SUM(D9:D12)</f>
        <v>528513</v>
      </c>
    </row>
    <row r="17" spans="3:6" x14ac:dyDescent="0.3">
      <c r="C17" s="6" t="s">
        <v>864</v>
      </c>
      <c r="D17">
        <f>D15 + SUM(D9:D12)*5/7</f>
        <v>627378.71428571432</v>
      </c>
      <c r="E17">
        <f>E15 + SUM(E9:E12)*5/7</f>
        <v>133043.57142857142</v>
      </c>
    </row>
    <row r="18" spans="3:6" x14ac:dyDescent="0.3">
      <c r="C18" s="6" t="s">
        <v>863</v>
      </c>
      <c r="D18">
        <f>SUM(D9:D12)*2/7</f>
        <v>39546.285714285717</v>
      </c>
      <c r="E18">
        <f>SUM(E9:E12)*2/7</f>
        <v>53217.428571428572</v>
      </c>
    </row>
    <row r="20" spans="3:6" x14ac:dyDescent="0.3">
      <c r="C20" s="6" t="s">
        <v>866</v>
      </c>
      <c r="D20" s="7">
        <f>D18/D13</f>
        <v>5.9296451196589897E-2</v>
      </c>
      <c r="E20" s="7">
        <f>E18/E13</f>
        <v>9.3931950887963828E-2</v>
      </c>
      <c r="F20" s="7">
        <f>(D18+E18)/SUM(D13:E13)</f>
        <v>7.5205001050455939E-2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A926-EBCC-46AB-98E8-49CFA80DA580}">
  <dimension ref="A1:G52"/>
  <sheetViews>
    <sheetView topLeftCell="A25" workbookViewId="0">
      <selection activeCell="J34" sqref="J34"/>
    </sheetView>
  </sheetViews>
  <sheetFormatPr defaultRowHeight="14.4" x14ac:dyDescent="0.3"/>
  <cols>
    <col min="5" max="5" width="2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E2" t="s">
        <v>8</v>
      </c>
    </row>
    <row r="3" spans="1:7" x14ac:dyDescent="0.3">
      <c r="A3" t="s">
        <v>7</v>
      </c>
      <c r="E3" t="s">
        <v>9</v>
      </c>
    </row>
    <row r="4" spans="1:7" x14ac:dyDescent="0.3">
      <c r="A4" t="s">
        <v>7</v>
      </c>
      <c r="B4" t="s">
        <v>102</v>
      </c>
      <c r="C4" t="s">
        <v>103</v>
      </c>
      <c r="D4">
        <v>1</v>
      </c>
      <c r="E4" t="s">
        <v>10</v>
      </c>
      <c r="F4" s="1">
        <v>2233163</v>
      </c>
      <c r="G4" t="s">
        <v>11</v>
      </c>
    </row>
    <row r="5" spans="1:7" x14ac:dyDescent="0.3">
      <c r="A5" t="s">
        <v>7</v>
      </c>
      <c r="B5" t="s">
        <v>102</v>
      </c>
      <c r="C5" t="s">
        <v>103</v>
      </c>
      <c r="D5">
        <v>2</v>
      </c>
      <c r="E5" t="s">
        <v>12</v>
      </c>
      <c r="F5" s="1">
        <v>1121145</v>
      </c>
      <c r="G5" t="s">
        <v>47</v>
      </c>
    </row>
    <row r="6" spans="1:7" x14ac:dyDescent="0.3">
      <c r="A6" t="s">
        <v>7</v>
      </c>
      <c r="B6" t="s">
        <v>102</v>
      </c>
      <c r="C6" t="s">
        <v>103</v>
      </c>
      <c r="D6">
        <v>3</v>
      </c>
      <c r="E6" t="s">
        <v>13</v>
      </c>
      <c r="F6" s="1">
        <v>66357</v>
      </c>
      <c r="G6" t="s">
        <v>37</v>
      </c>
    </row>
    <row r="7" spans="1:7" x14ac:dyDescent="0.3">
      <c r="A7" t="s">
        <v>7</v>
      </c>
      <c r="B7" t="s">
        <v>102</v>
      </c>
      <c r="C7" t="s">
        <v>103</v>
      </c>
      <c r="D7">
        <v>4</v>
      </c>
      <c r="E7" t="s">
        <v>14</v>
      </c>
      <c r="F7" s="1">
        <v>66796</v>
      </c>
      <c r="G7" t="s">
        <v>101</v>
      </c>
    </row>
    <row r="8" spans="1:7" x14ac:dyDescent="0.3">
      <c r="A8" t="s">
        <v>7</v>
      </c>
      <c r="B8" t="s">
        <v>102</v>
      </c>
      <c r="C8" t="s">
        <v>103</v>
      </c>
      <c r="D8">
        <v>5</v>
      </c>
      <c r="E8" t="s">
        <v>15</v>
      </c>
      <c r="F8" s="1">
        <v>61871</v>
      </c>
      <c r="G8" t="s">
        <v>104</v>
      </c>
    </row>
    <row r="9" spans="1:7" x14ac:dyDescent="0.3">
      <c r="A9" t="s">
        <v>7</v>
      </c>
      <c r="B9" t="s">
        <v>102</v>
      </c>
      <c r="C9" t="s">
        <v>103</v>
      </c>
      <c r="D9">
        <v>6</v>
      </c>
      <c r="E9" t="s">
        <v>16</v>
      </c>
      <c r="F9" s="1">
        <v>35574</v>
      </c>
      <c r="G9" t="s">
        <v>41</v>
      </c>
    </row>
    <row r="10" spans="1:7" x14ac:dyDescent="0.3">
      <c r="A10" t="s">
        <v>7</v>
      </c>
      <c r="B10" t="s">
        <v>102</v>
      </c>
      <c r="C10" t="s">
        <v>103</v>
      </c>
      <c r="D10">
        <v>7</v>
      </c>
      <c r="E10" t="s">
        <v>17</v>
      </c>
      <c r="F10" s="1">
        <v>24184</v>
      </c>
      <c r="G10" t="s">
        <v>52</v>
      </c>
    </row>
    <row r="11" spans="1:7" x14ac:dyDescent="0.3">
      <c r="A11" t="s">
        <v>7</v>
      </c>
      <c r="B11" t="s">
        <v>102</v>
      </c>
      <c r="C11" t="s">
        <v>103</v>
      </c>
      <c r="D11">
        <v>8</v>
      </c>
      <c r="E11" t="s">
        <v>18</v>
      </c>
      <c r="F11" s="1">
        <v>12146</v>
      </c>
      <c r="G11" t="s">
        <v>87</v>
      </c>
    </row>
    <row r="12" spans="1:7" x14ac:dyDescent="0.3">
      <c r="A12" t="s">
        <v>7</v>
      </c>
      <c r="B12" t="s">
        <v>102</v>
      </c>
      <c r="C12" t="s">
        <v>103</v>
      </c>
      <c r="D12">
        <v>9</v>
      </c>
      <c r="E12" t="s">
        <v>19</v>
      </c>
      <c r="F12" s="1">
        <v>12508</v>
      </c>
      <c r="G12" t="s">
        <v>91</v>
      </c>
    </row>
    <row r="13" spans="1:7" x14ac:dyDescent="0.3">
      <c r="A13" t="s">
        <v>7</v>
      </c>
      <c r="B13" t="s">
        <v>102</v>
      </c>
      <c r="C13" t="s">
        <v>103</v>
      </c>
      <c r="D13">
        <v>10</v>
      </c>
      <c r="E13" t="s">
        <v>20</v>
      </c>
      <c r="F13" s="1">
        <v>43519</v>
      </c>
      <c r="G13" t="s">
        <v>65</v>
      </c>
    </row>
    <row r="14" spans="1:7" x14ac:dyDescent="0.3">
      <c r="A14" t="s">
        <v>7</v>
      </c>
      <c r="B14" t="s">
        <v>102</v>
      </c>
      <c r="C14" t="s">
        <v>103</v>
      </c>
      <c r="D14">
        <v>11</v>
      </c>
      <c r="E14" t="s">
        <v>21</v>
      </c>
      <c r="F14" s="1">
        <v>107750</v>
      </c>
      <c r="G14" t="s">
        <v>11</v>
      </c>
    </row>
    <row r="15" spans="1:7" x14ac:dyDescent="0.3">
      <c r="A15" t="s">
        <v>7</v>
      </c>
      <c r="B15" t="s">
        <v>102</v>
      </c>
      <c r="C15" t="s">
        <v>103</v>
      </c>
      <c r="D15">
        <v>12</v>
      </c>
      <c r="E15" t="s">
        <v>22</v>
      </c>
      <c r="F15" s="1">
        <v>106143</v>
      </c>
      <c r="G15" t="s">
        <v>39</v>
      </c>
    </row>
    <row r="16" spans="1:7" x14ac:dyDescent="0.3">
      <c r="A16" t="s">
        <v>7</v>
      </c>
      <c r="B16" t="s">
        <v>102</v>
      </c>
      <c r="C16" t="s">
        <v>103</v>
      </c>
      <c r="D16">
        <v>13</v>
      </c>
      <c r="E16" t="s">
        <v>23</v>
      </c>
      <c r="F16" s="1">
        <v>95095</v>
      </c>
      <c r="G16" t="s">
        <v>105</v>
      </c>
    </row>
    <row r="17" spans="1:7" x14ac:dyDescent="0.3">
      <c r="A17" t="s">
        <v>7</v>
      </c>
      <c r="B17" t="s">
        <v>102</v>
      </c>
      <c r="C17" t="s">
        <v>103</v>
      </c>
      <c r="D17">
        <v>14</v>
      </c>
      <c r="E17" t="s">
        <v>24</v>
      </c>
      <c r="F17" s="1">
        <v>77301</v>
      </c>
      <c r="G17" t="s">
        <v>106</v>
      </c>
    </row>
    <row r="18" spans="1:7" x14ac:dyDescent="0.3">
      <c r="A18" t="s">
        <v>7</v>
      </c>
      <c r="B18" t="s">
        <v>102</v>
      </c>
      <c r="C18" t="s">
        <v>103</v>
      </c>
      <c r="D18">
        <v>15</v>
      </c>
      <c r="E18" t="s">
        <v>25</v>
      </c>
      <c r="F18" s="1">
        <v>77896</v>
      </c>
      <c r="G18" t="s">
        <v>46</v>
      </c>
    </row>
    <row r="19" spans="1:7" x14ac:dyDescent="0.3">
      <c r="A19" t="s">
        <v>7</v>
      </c>
      <c r="B19" t="s">
        <v>102</v>
      </c>
      <c r="C19" t="s">
        <v>103</v>
      </c>
      <c r="D19">
        <v>16</v>
      </c>
      <c r="E19" t="s">
        <v>26</v>
      </c>
      <c r="F19" s="1">
        <v>71155</v>
      </c>
      <c r="G19" t="s">
        <v>11</v>
      </c>
    </row>
    <row r="20" spans="1:7" x14ac:dyDescent="0.3">
      <c r="A20" t="s">
        <v>7</v>
      </c>
      <c r="B20" t="s">
        <v>102</v>
      </c>
      <c r="C20" t="s">
        <v>103</v>
      </c>
      <c r="D20">
        <v>17</v>
      </c>
      <c r="E20" t="s">
        <v>27</v>
      </c>
      <c r="F20" s="1">
        <v>71516</v>
      </c>
      <c r="G20" t="s">
        <v>107</v>
      </c>
    </row>
    <row r="21" spans="1:7" x14ac:dyDescent="0.3">
      <c r="A21" t="s">
        <v>7</v>
      </c>
      <c r="B21" t="s">
        <v>102</v>
      </c>
      <c r="C21" t="s">
        <v>103</v>
      </c>
      <c r="D21">
        <v>18</v>
      </c>
      <c r="E21" t="s">
        <v>28</v>
      </c>
      <c r="F21" s="1">
        <v>25148</v>
      </c>
      <c r="G21" t="s">
        <v>68</v>
      </c>
    </row>
    <row r="22" spans="1:7" x14ac:dyDescent="0.3">
      <c r="A22" t="s">
        <v>7</v>
      </c>
      <c r="B22" t="s">
        <v>102</v>
      </c>
      <c r="C22" t="s">
        <v>103</v>
      </c>
      <c r="D22">
        <v>19</v>
      </c>
      <c r="E22" t="s">
        <v>29</v>
      </c>
      <c r="F22" s="1">
        <v>35241</v>
      </c>
      <c r="G22" t="s">
        <v>108</v>
      </c>
    </row>
    <row r="23" spans="1:7" x14ac:dyDescent="0.3">
      <c r="A23" t="s">
        <v>7</v>
      </c>
      <c r="B23" t="s">
        <v>102</v>
      </c>
      <c r="C23" t="s">
        <v>103</v>
      </c>
      <c r="D23">
        <v>20</v>
      </c>
      <c r="E23" t="s">
        <v>30</v>
      </c>
      <c r="F23" s="1">
        <v>22007</v>
      </c>
      <c r="G23" t="s">
        <v>95</v>
      </c>
    </row>
    <row r="24" spans="1:7" x14ac:dyDescent="0.3">
      <c r="A24" t="s">
        <v>7</v>
      </c>
      <c r="B24" t="s">
        <v>102</v>
      </c>
      <c r="C24" t="s">
        <v>103</v>
      </c>
      <c r="D24">
        <v>21</v>
      </c>
      <c r="E24" t="s">
        <v>31</v>
      </c>
      <c r="F24" s="1">
        <v>26701</v>
      </c>
      <c r="G24" t="s">
        <v>109</v>
      </c>
    </row>
    <row r="25" spans="1:7" x14ac:dyDescent="0.3">
      <c r="A25" t="s">
        <v>7</v>
      </c>
      <c r="B25" t="s">
        <v>102</v>
      </c>
      <c r="C25" t="s">
        <v>103</v>
      </c>
      <c r="D25">
        <v>22</v>
      </c>
      <c r="E25" t="s">
        <v>32</v>
      </c>
      <c r="F25" s="1">
        <v>34003</v>
      </c>
      <c r="G25" t="s">
        <v>86</v>
      </c>
    </row>
    <row r="26" spans="1:7" x14ac:dyDescent="0.3">
      <c r="A26" t="s">
        <v>7</v>
      </c>
      <c r="B26" t="s">
        <v>102</v>
      </c>
      <c r="C26" t="s">
        <v>103</v>
      </c>
      <c r="D26">
        <v>23</v>
      </c>
      <c r="E26" t="s">
        <v>33</v>
      </c>
      <c r="F26" s="1">
        <v>22122</v>
      </c>
      <c r="G26" t="s">
        <v>54</v>
      </c>
    </row>
    <row r="27" spans="1:7" x14ac:dyDescent="0.3">
      <c r="A27" t="s">
        <v>7</v>
      </c>
      <c r="B27" t="s">
        <v>102</v>
      </c>
      <c r="C27" t="s">
        <v>103</v>
      </c>
      <c r="D27">
        <v>24</v>
      </c>
      <c r="E27" t="s">
        <v>34</v>
      </c>
      <c r="F27" s="1">
        <v>12252</v>
      </c>
      <c r="G27" t="s">
        <v>66</v>
      </c>
    </row>
    <row r="28" spans="1:7" x14ac:dyDescent="0.3">
      <c r="A28" t="s">
        <v>7</v>
      </c>
      <c r="B28" t="s">
        <v>102</v>
      </c>
      <c r="C28" t="s">
        <v>103</v>
      </c>
      <c r="D28">
        <v>25</v>
      </c>
      <c r="E28" t="s">
        <v>35</v>
      </c>
      <c r="F28" s="1">
        <v>13860</v>
      </c>
      <c r="G28" t="s">
        <v>61</v>
      </c>
    </row>
    <row r="29" spans="1:7" x14ac:dyDescent="0.3">
      <c r="A29" t="s">
        <v>7</v>
      </c>
      <c r="B29" t="s">
        <v>102</v>
      </c>
      <c r="C29" t="s">
        <v>103</v>
      </c>
      <c r="D29">
        <v>26</v>
      </c>
      <c r="E29" t="s">
        <v>36</v>
      </c>
      <c r="F29" s="1">
        <v>1112018</v>
      </c>
      <c r="G29" t="s">
        <v>47</v>
      </c>
    </row>
    <row r="30" spans="1:7" x14ac:dyDescent="0.3">
      <c r="A30" t="s">
        <v>7</v>
      </c>
      <c r="B30" t="s">
        <v>102</v>
      </c>
      <c r="C30" t="s">
        <v>103</v>
      </c>
      <c r="D30">
        <v>27</v>
      </c>
      <c r="E30" t="s">
        <v>13</v>
      </c>
      <c r="F30" s="1">
        <v>63023</v>
      </c>
      <c r="G30" t="s">
        <v>42</v>
      </c>
    </row>
    <row r="31" spans="1:7" x14ac:dyDescent="0.3">
      <c r="A31" t="s">
        <v>7</v>
      </c>
      <c r="B31" t="s">
        <v>102</v>
      </c>
      <c r="C31" t="s">
        <v>103</v>
      </c>
      <c r="D31">
        <v>28</v>
      </c>
      <c r="E31" t="s">
        <v>14</v>
      </c>
      <c r="F31" s="1">
        <v>62968</v>
      </c>
      <c r="G31" t="s">
        <v>110</v>
      </c>
    </row>
    <row r="32" spans="1:7" x14ac:dyDescent="0.3">
      <c r="A32" t="s">
        <v>7</v>
      </c>
      <c r="B32" t="s">
        <v>102</v>
      </c>
      <c r="C32" t="s">
        <v>103</v>
      </c>
      <c r="D32">
        <v>29</v>
      </c>
      <c r="E32" t="s">
        <v>15</v>
      </c>
      <c r="F32" s="1">
        <v>60573</v>
      </c>
      <c r="G32" t="s">
        <v>111</v>
      </c>
    </row>
    <row r="33" spans="1:7" x14ac:dyDescent="0.3">
      <c r="A33" t="s">
        <v>7</v>
      </c>
      <c r="B33" t="s">
        <v>102</v>
      </c>
      <c r="C33" t="s">
        <v>103</v>
      </c>
      <c r="D33">
        <v>30</v>
      </c>
      <c r="E33" t="s">
        <v>16</v>
      </c>
      <c r="F33" s="1">
        <v>35698</v>
      </c>
      <c r="G33" t="s">
        <v>40</v>
      </c>
    </row>
    <row r="34" spans="1:7" x14ac:dyDescent="0.3">
      <c r="A34" t="s">
        <v>7</v>
      </c>
      <c r="B34" t="s">
        <v>102</v>
      </c>
      <c r="C34" t="s">
        <v>103</v>
      </c>
      <c r="D34">
        <v>31</v>
      </c>
      <c r="E34" t="s">
        <v>17</v>
      </c>
      <c r="F34" s="1">
        <v>23168</v>
      </c>
      <c r="G34" t="s">
        <v>38</v>
      </c>
    </row>
    <row r="35" spans="1:7" x14ac:dyDescent="0.3">
      <c r="A35" t="s">
        <v>7</v>
      </c>
      <c r="B35" t="s">
        <v>102</v>
      </c>
      <c r="C35" t="s">
        <v>103</v>
      </c>
      <c r="D35">
        <v>32</v>
      </c>
      <c r="E35" t="s">
        <v>18</v>
      </c>
      <c r="F35" s="1">
        <v>12780</v>
      </c>
      <c r="G35" t="s">
        <v>85</v>
      </c>
    </row>
    <row r="36" spans="1:7" x14ac:dyDescent="0.3">
      <c r="A36" t="s">
        <v>7</v>
      </c>
      <c r="B36" t="s">
        <v>102</v>
      </c>
      <c r="C36" t="s">
        <v>103</v>
      </c>
      <c r="D36">
        <v>33</v>
      </c>
      <c r="E36" t="s">
        <v>19</v>
      </c>
      <c r="F36" s="1">
        <v>12453</v>
      </c>
      <c r="G36" t="s">
        <v>55</v>
      </c>
    </row>
    <row r="37" spans="1:7" x14ac:dyDescent="0.3">
      <c r="A37" t="s">
        <v>7</v>
      </c>
      <c r="B37" t="s">
        <v>102</v>
      </c>
      <c r="C37" t="s">
        <v>103</v>
      </c>
      <c r="D37">
        <v>34</v>
      </c>
      <c r="E37" t="s">
        <v>20</v>
      </c>
      <c r="F37" s="1">
        <v>40280</v>
      </c>
      <c r="G37" t="s">
        <v>60</v>
      </c>
    </row>
    <row r="38" spans="1:7" x14ac:dyDescent="0.3">
      <c r="A38" t="s">
        <v>7</v>
      </c>
      <c r="B38" t="s">
        <v>102</v>
      </c>
      <c r="C38" t="s">
        <v>103</v>
      </c>
      <c r="D38">
        <v>35</v>
      </c>
      <c r="E38" t="s">
        <v>21</v>
      </c>
      <c r="F38" s="1">
        <v>98711</v>
      </c>
      <c r="G38" t="s">
        <v>11</v>
      </c>
    </row>
    <row r="39" spans="1:7" x14ac:dyDescent="0.3">
      <c r="A39" t="s">
        <v>7</v>
      </c>
      <c r="B39" t="s">
        <v>102</v>
      </c>
      <c r="C39" t="s">
        <v>103</v>
      </c>
      <c r="D39">
        <v>36</v>
      </c>
      <c r="E39" t="s">
        <v>22</v>
      </c>
      <c r="F39" s="1">
        <v>97499</v>
      </c>
      <c r="G39" t="s">
        <v>49</v>
      </c>
    </row>
    <row r="40" spans="1:7" x14ac:dyDescent="0.3">
      <c r="A40" t="s">
        <v>7</v>
      </c>
      <c r="B40" t="s">
        <v>102</v>
      </c>
      <c r="C40" t="s">
        <v>103</v>
      </c>
      <c r="D40">
        <v>37</v>
      </c>
      <c r="E40" t="s">
        <v>23</v>
      </c>
      <c r="F40" s="1">
        <v>82364</v>
      </c>
      <c r="G40" t="s">
        <v>112</v>
      </c>
    </row>
    <row r="41" spans="1:7" x14ac:dyDescent="0.3">
      <c r="A41" t="s">
        <v>7</v>
      </c>
      <c r="B41" t="s">
        <v>102</v>
      </c>
      <c r="C41" t="s">
        <v>103</v>
      </c>
      <c r="D41">
        <v>38</v>
      </c>
      <c r="E41" t="s">
        <v>24</v>
      </c>
      <c r="F41" s="1">
        <v>80241</v>
      </c>
      <c r="G41" t="s">
        <v>113</v>
      </c>
    </row>
    <row r="42" spans="1:7" x14ac:dyDescent="0.3">
      <c r="A42" t="s">
        <v>7</v>
      </c>
      <c r="B42" t="s">
        <v>102</v>
      </c>
      <c r="C42" t="s">
        <v>103</v>
      </c>
      <c r="D42">
        <v>39</v>
      </c>
      <c r="E42" t="s">
        <v>25</v>
      </c>
      <c r="F42" s="1">
        <v>75411</v>
      </c>
      <c r="G42" t="s">
        <v>53</v>
      </c>
    </row>
    <row r="43" spans="1:7" x14ac:dyDescent="0.3">
      <c r="A43" t="s">
        <v>7</v>
      </c>
      <c r="B43" t="s">
        <v>102</v>
      </c>
      <c r="C43" t="s">
        <v>103</v>
      </c>
      <c r="D43">
        <v>40</v>
      </c>
      <c r="E43" t="s">
        <v>26</v>
      </c>
      <c r="F43" s="1">
        <v>69076</v>
      </c>
      <c r="G43" t="s">
        <v>63</v>
      </c>
    </row>
    <row r="44" spans="1:7" x14ac:dyDescent="0.3">
      <c r="A44" t="s">
        <v>7</v>
      </c>
      <c r="B44" t="s">
        <v>102</v>
      </c>
      <c r="C44" t="s">
        <v>103</v>
      </c>
      <c r="D44">
        <v>41</v>
      </c>
      <c r="E44" t="s">
        <v>27</v>
      </c>
      <c r="F44" s="1">
        <v>68337</v>
      </c>
      <c r="G44" t="s">
        <v>114</v>
      </c>
    </row>
    <row r="45" spans="1:7" x14ac:dyDescent="0.3">
      <c r="A45" t="s">
        <v>7</v>
      </c>
      <c r="B45" t="s">
        <v>102</v>
      </c>
      <c r="C45" t="s">
        <v>103</v>
      </c>
      <c r="D45">
        <v>42</v>
      </c>
      <c r="E45" t="s">
        <v>28</v>
      </c>
      <c r="F45" s="1">
        <v>27887</v>
      </c>
      <c r="G45" t="s">
        <v>89</v>
      </c>
    </row>
    <row r="46" spans="1:7" x14ac:dyDescent="0.3">
      <c r="A46" t="s">
        <v>7</v>
      </c>
      <c r="B46" t="s">
        <v>102</v>
      </c>
      <c r="C46" t="s">
        <v>103</v>
      </c>
      <c r="D46">
        <v>43</v>
      </c>
      <c r="E46" t="s">
        <v>29</v>
      </c>
      <c r="F46" s="1">
        <v>37603</v>
      </c>
      <c r="G46" t="s">
        <v>98</v>
      </c>
    </row>
    <row r="47" spans="1:7" x14ac:dyDescent="0.3">
      <c r="A47" t="s">
        <v>7</v>
      </c>
      <c r="B47" t="s">
        <v>102</v>
      </c>
      <c r="C47" t="s">
        <v>103</v>
      </c>
      <c r="D47">
        <v>44</v>
      </c>
      <c r="E47" t="s">
        <v>30</v>
      </c>
      <c r="F47" s="1">
        <v>21570</v>
      </c>
      <c r="G47" t="s">
        <v>64</v>
      </c>
    </row>
    <row r="48" spans="1:7" x14ac:dyDescent="0.3">
      <c r="A48" t="s">
        <v>7</v>
      </c>
      <c r="B48" t="s">
        <v>102</v>
      </c>
      <c r="C48" t="s">
        <v>103</v>
      </c>
      <c r="D48">
        <v>45</v>
      </c>
      <c r="E48" t="s">
        <v>31</v>
      </c>
      <c r="F48" s="1">
        <v>31036</v>
      </c>
      <c r="G48" t="s">
        <v>80</v>
      </c>
    </row>
    <row r="49" spans="1:7" x14ac:dyDescent="0.3">
      <c r="A49" t="s">
        <v>7</v>
      </c>
      <c r="B49" t="s">
        <v>102</v>
      </c>
      <c r="C49" t="s">
        <v>103</v>
      </c>
      <c r="D49">
        <v>46</v>
      </c>
      <c r="E49" t="s">
        <v>32</v>
      </c>
      <c r="F49" s="1">
        <v>42110</v>
      </c>
      <c r="G49" t="s">
        <v>88</v>
      </c>
    </row>
    <row r="50" spans="1:7" x14ac:dyDescent="0.3">
      <c r="A50" t="s">
        <v>7</v>
      </c>
      <c r="B50" t="s">
        <v>102</v>
      </c>
      <c r="C50" t="s">
        <v>103</v>
      </c>
      <c r="D50">
        <v>47</v>
      </c>
      <c r="E50" t="s">
        <v>33</v>
      </c>
      <c r="F50" s="1">
        <v>25169</v>
      </c>
      <c r="G50" t="s">
        <v>93</v>
      </c>
    </row>
    <row r="51" spans="1:7" x14ac:dyDescent="0.3">
      <c r="A51" t="s">
        <v>7</v>
      </c>
      <c r="B51" t="s">
        <v>102</v>
      </c>
      <c r="C51" t="s">
        <v>103</v>
      </c>
      <c r="D51">
        <v>48</v>
      </c>
      <c r="E51" t="s">
        <v>34</v>
      </c>
      <c r="F51" s="1">
        <v>19795</v>
      </c>
      <c r="G51" t="s">
        <v>82</v>
      </c>
    </row>
    <row r="52" spans="1:7" x14ac:dyDescent="0.3">
      <c r="A52" t="s">
        <v>7</v>
      </c>
      <c r="B52" t="s">
        <v>102</v>
      </c>
      <c r="C52" t="s">
        <v>103</v>
      </c>
      <c r="D52">
        <v>49</v>
      </c>
      <c r="E52" t="s">
        <v>35</v>
      </c>
      <c r="F52" s="1">
        <v>24266</v>
      </c>
      <c r="G52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67E-97F9-4E61-9055-E3923A129065}">
  <dimension ref="A1:G12"/>
  <sheetViews>
    <sheetView workbookViewId="0">
      <selection activeCell="F12" sqref="F12"/>
    </sheetView>
  </sheetViews>
  <sheetFormatPr defaultRowHeight="14.4" x14ac:dyDescent="0.3"/>
  <cols>
    <col min="5" max="5" width="36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115</v>
      </c>
      <c r="E2" t="s">
        <v>116</v>
      </c>
    </row>
    <row r="3" spans="1:7" x14ac:dyDescent="0.3">
      <c r="A3" t="s">
        <v>115</v>
      </c>
      <c r="E3" t="s">
        <v>117</v>
      </c>
    </row>
    <row r="4" spans="1:7" x14ac:dyDescent="0.3">
      <c r="A4" t="s">
        <v>115</v>
      </c>
      <c r="B4" t="s">
        <v>102</v>
      </c>
      <c r="C4" t="s">
        <v>103</v>
      </c>
      <c r="D4">
        <v>1</v>
      </c>
      <c r="E4" t="s">
        <v>10</v>
      </c>
      <c r="F4" s="1">
        <v>897476</v>
      </c>
      <c r="G4" t="s">
        <v>139</v>
      </c>
    </row>
    <row r="5" spans="1:7" x14ac:dyDescent="0.3">
      <c r="A5" t="s">
        <v>115</v>
      </c>
      <c r="B5" t="s">
        <v>102</v>
      </c>
      <c r="C5" t="s">
        <v>103</v>
      </c>
      <c r="D5">
        <v>2</v>
      </c>
      <c r="E5" t="s">
        <v>118</v>
      </c>
      <c r="F5" s="1">
        <v>536144</v>
      </c>
      <c r="G5" t="s">
        <v>140</v>
      </c>
    </row>
    <row r="6" spans="1:7" x14ac:dyDescent="0.3">
      <c r="A6" t="s">
        <v>115</v>
      </c>
      <c r="B6" t="s">
        <v>102</v>
      </c>
      <c r="C6" t="s">
        <v>103</v>
      </c>
      <c r="D6">
        <v>3</v>
      </c>
      <c r="E6" t="s">
        <v>119</v>
      </c>
      <c r="F6" s="1">
        <v>425241</v>
      </c>
      <c r="G6" t="s">
        <v>141</v>
      </c>
    </row>
    <row r="7" spans="1:7" x14ac:dyDescent="0.3">
      <c r="A7" t="s">
        <v>115</v>
      </c>
      <c r="B7" t="s">
        <v>102</v>
      </c>
      <c r="C7" t="s">
        <v>103</v>
      </c>
      <c r="D7">
        <v>4</v>
      </c>
      <c r="E7" t="s">
        <v>120</v>
      </c>
      <c r="F7" s="1">
        <v>110903</v>
      </c>
      <c r="G7" t="s">
        <v>142</v>
      </c>
    </row>
    <row r="8" spans="1:7" x14ac:dyDescent="0.3">
      <c r="A8" t="s">
        <v>115</v>
      </c>
      <c r="B8" t="s">
        <v>102</v>
      </c>
      <c r="C8" t="s">
        <v>103</v>
      </c>
      <c r="D8">
        <v>5</v>
      </c>
      <c r="E8" t="s">
        <v>121</v>
      </c>
      <c r="F8" s="1">
        <v>36433</v>
      </c>
      <c r="G8" t="s">
        <v>70</v>
      </c>
    </row>
    <row r="9" spans="1:7" x14ac:dyDescent="0.3">
      <c r="A9" t="s">
        <v>115</v>
      </c>
      <c r="B9" t="s">
        <v>102</v>
      </c>
      <c r="C9" t="s">
        <v>103</v>
      </c>
      <c r="D9">
        <v>6</v>
      </c>
      <c r="E9" t="s">
        <v>122</v>
      </c>
      <c r="F9" s="1">
        <v>74470</v>
      </c>
      <c r="G9" t="s">
        <v>143</v>
      </c>
    </row>
    <row r="10" spans="1:7" x14ac:dyDescent="0.3">
      <c r="A10" t="s">
        <v>115</v>
      </c>
      <c r="B10" t="s">
        <v>102</v>
      </c>
      <c r="C10" t="s">
        <v>103</v>
      </c>
      <c r="D10">
        <v>7</v>
      </c>
      <c r="E10" t="s">
        <v>123</v>
      </c>
      <c r="F10" s="1">
        <v>361332</v>
      </c>
      <c r="G10" t="s">
        <v>144</v>
      </c>
    </row>
    <row r="11" spans="1:7" x14ac:dyDescent="0.3">
      <c r="A11" t="s">
        <v>115</v>
      </c>
      <c r="B11" t="s">
        <v>102</v>
      </c>
      <c r="C11" t="s">
        <v>103</v>
      </c>
      <c r="D11">
        <v>8</v>
      </c>
      <c r="E11" t="s">
        <v>124</v>
      </c>
      <c r="F11" s="1">
        <v>262100</v>
      </c>
      <c r="G11" t="s">
        <v>145</v>
      </c>
    </row>
    <row r="12" spans="1:7" x14ac:dyDescent="0.3">
      <c r="A12" t="s">
        <v>115</v>
      </c>
      <c r="B12" t="s">
        <v>102</v>
      </c>
      <c r="C12" t="s">
        <v>103</v>
      </c>
      <c r="D12">
        <v>9</v>
      </c>
      <c r="E12" t="s">
        <v>125</v>
      </c>
      <c r="F12" s="1">
        <v>99232</v>
      </c>
      <c r="G1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Export_AgeSex</vt:lpstr>
      <vt:lpstr>Export_Family</vt:lpstr>
      <vt:lpstr>Export_NonFamily</vt:lpstr>
      <vt:lpstr>Export_Exact</vt:lpstr>
      <vt:lpstr>Export_Sizes</vt:lpstr>
      <vt:lpstr>Export_Workforce</vt:lpstr>
      <vt:lpstr>Calc_Weekend_Work</vt:lpstr>
      <vt:lpstr>B01001</vt:lpstr>
      <vt:lpstr>B11001</vt:lpstr>
      <vt:lpstr>B11004</vt:lpstr>
      <vt:lpstr>B11005</vt:lpstr>
      <vt:lpstr>B11007</vt:lpstr>
      <vt:lpstr>B11009</vt:lpstr>
      <vt:lpstr>B11010</vt:lpstr>
      <vt:lpstr>B11014</vt:lpstr>
      <vt:lpstr>B11016</vt:lpstr>
      <vt:lpstr>B23001</vt:lpstr>
      <vt:lpstr>B24010</vt:lpstr>
      <vt:lpstr>B25003</vt:lpstr>
      <vt:lpstr>K202601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Jackson</dc:creator>
  <cp:lastModifiedBy>Michael Jackson</cp:lastModifiedBy>
  <dcterms:created xsi:type="dcterms:W3CDTF">2015-06-05T18:17:20Z</dcterms:created>
  <dcterms:modified xsi:type="dcterms:W3CDTF">2020-05-18T17:11:53Z</dcterms:modified>
</cp:coreProperties>
</file>