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0D358D82-E6CB-45FB-AEF0-8DA1D6EA1AE4}" xr6:coauthVersionLast="47" xr6:coauthVersionMax="47" xr10:uidLastSave="{00000000-0000-0000-0000-000000000000}"/>
  <bookViews>
    <workbookView xWindow="-120" yWindow="-120" windowWidth="29040" windowHeight="15840" xr2:uid="{735BFD8D-33DF-4D6F-9FA3-FBF8D607A82B}"/>
  </bookViews>
  <sheets>
    <sheet name="List1" sheetId="13" r:id="rId1"/>
    <sheet name="tah poměry směrnice" sheetId="6" r:id="rId2"/>
    <sheet name="tahy DIC" sheetId="7" r:id="rId3"/>
    <sheet name="T01_08-I_1s" sheetId="10" r:id="rId4"/>
    <sheet name="POKUSY (Tah_záznam)" sheetId="9" r:id="rId5"/>
    <sheet name="ohyb poměry směrnice" sheetId="1" r:id="rId6"/>
    <sheet name="Tření" sheetId="2" r:id="rId7"/>
    <sheet name="Rozměry hexagonů" sheetId="3" r:id="rId8"/>
    <sheet name="Voda" sheetId="4" r:id="rId9"/>
    <sheet name="OBR" sheetId="5" r:id="rId10"/>
    <sheet name="Rozměry makro" sheetId="11" r:id="rId11"/>
    <sheet name="Rozměry tah" sheetId="12" r:id="rId12"/>
  </sheets>
  <definedNames>
    <definedName name="ExternalData_1" localSheetId="3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2" l="1"/>
  <c r="W52" i="2"/>
  <c r="N42" i="2" s="1"/>
  <c r="Z58" i="2"/>
  <c r="Z59" i="2" s="1"/>
  <c r="A41" i="2"/>
  <c r="B17" i="11"/>
  <c r="B18" i="11"/>
  <c r="A18" i="11"/>
  <c r="A17" i="11"/>
  <c r="AK36" i="2"/>
  <c r="AK35" i="2"/>
  <c r="AK34" i="2"/>
  <c r="AK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A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H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AF3" i="2"/>
  <c r="AE3" i="2"/>
  <c r="AB4" i="2"/>
  <c r="AB3" i="2"/>
  <c r="AD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M42" i="2" l="1"/>
  <c r="B42" i="2"/>
  <c r="V42" i="2"/>
  <c r="J42" i="2"/>
  <c r="F45" i="2"/>
  <c r="U42" i="2"/>
  <c r="U43" i="2" s="1"/>
  <c r="I42" i="2"/>
  <c r="I45" i="2" s="1"/>
  <c r="R45" i="2"/>
  <c r="L42" i="2"/>
  <c r="T42" i="2"/>
  <c r="T43" i="2" s="1"/>
  <c r="H42" i="2"/>
  <c r="H43" i="2" s="1"/>
  <c r="K42" i="2"/>
  <c r="S42" i="2"/>
  <c r="S46" i="2" s="1"/>
  <c r="G42" i="2"/>
  <c r="R42" i="2"/>
  <c r="F42" i="2"/>
  <c r="Q42" i="2"/>
  <c r="Q43" i="2" s="1"/>
  <c r="E42" i="2"/>
  <c r="E43" i="2" s="1"/>
  <c r="G46" i="2"/>
  <c r="B43" i="2"/>
  <c r="P42" i="2"/>
  <c r="P46" i="2" s="1"/>
  <c r="D42" i="2"/>
  <c r="D45" i="2" s="1"/>
  <c r="O42" i="2"/>
  <c r="O43" i="2" s="1"/>
  <c r="C42" i="2"/>
  <c r="C45" i="2" s="1"/>
  <c r="N43" i="2"/>
  <c r="AB22" i="2"/>
  <c r="AF7" i="2"/>
  <c r="G47" i="2"/>
  <c r="T33" i="2"/>
  <c r="N46" i="2"/>
  <c r="I46" i="2"/>
  <c r="AB58" i="2"/>
  <c r="AC58" i="2" s="1"/>
  <c r="Z60" i="2"/>
  <c r="AB59" i="2"/>
  <c r="R46" i="2"/>
  <c r="F46" i="2"/>
  <c r="N45" i="2"/>
  <c r="B47" i="2"/>
  <c r="B46" i="2"/>
  <c r="B45" i="2"/>
  <c r="R33" i="2"/>
  <c r="C46" i="2"/>
  <c r="F33" i="2"/>
  <c r="R47" i="2"/>
  <c r="F47" i="2"/>
  <c r="D33" i="2"/>
  <c r="C33" i="2"/>
  <c r="S43" i="2"/>
  <c r="G43" i="2"/>
  <c r="C47" i="2"/>
  <c r="S45" i="2"/>
  <c r="G45" i="2"/>
  <c r="R43" i="2"/>
  <c r="F43" i="2"/>
  <c r="AD7" i="2"/>
  <c r="N47" i="2"/>
  <c r="C43" i="2"/>
  <c r="H33" i="2"/>
  <c r="E33" i="2"/>
  <c r="AB7" i="2"/>
  <c r="Q33" i="2"/>
  <c r="P33" i="2"/>
  <c r="O33" i="2"/>
  <c r="AB35" i="2"/>
  <c r="AJ35" i="2" s="1"/>
  <c r="AB36" i="2"/>
  <c r="AJ33" i="2" s="1"/>
  <c r="AC36" i="2"/>
  <c r="AB34" i="2"/>
  <c r="AJ36" i="2" s="1"/>
  <c r="AC34" i="2"/>
  <c r="U33" i="2"/>
  <c r="I33" i="2"/>
  <c r="M41" i="2"/>
  <c r="D11" i="2"/>
  <c r="L41" i="2"/>
  <c r="AA22" i="2"/>
  <c r="S33" i="2"/>
  <c r="G33" i="2"/>
  <c r="K41" i="2"/>
  <c r="F11" i="2"/>
  <c r="AC35" i="2"/>
  <c r="V41" i="2"/>
  <c r="J41" i="2"/>
  <c r="N33" i="2"/>
  <c r="AE7" i="2"/>
  <c r="AB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O46" i="2" l="1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C49" i="2"/>
  <c r="R49" i="2"/>
  <c r="T49" i="2"/>
  <c r="S49" i="2"/>
  <c r="O49" i="2"/>
  <c r="Q49" i="2"/>
  <c r="AC5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3" i="2"/>
  <c r="V49" i="2" s="1"/>
  <c r="V47" i="2"/>
  <c r="F49" i="2"/>
  <c r="H49" i="2"/>
  <c r="AF11" i="2"/>
  <c r="Z61" i="2"/>
  <c r="AB60" i="2"/>
  <c r="AC60" i="2" s="1"/>
  <c r="AB12" i="2"/>
  <c r="AB33" i="2"/>
  <c r="AJ34" i="2" s="1"/>
  <c r="AC33" i="2"/>
  <c r="AE11" i="2"/>
  <c r="AE19" i="2" s="1"/>
  <c r="AD11" i="2"/>
  <c r="AD19" i="2" s="1"/>
  <c r="AB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Z62" i="2" l="1"/>
  <c r="AB61" i="2"/>
  <c r="AC61" i="2" s="1"/>
  <c r="L49" i="2"/>
  <c r="C29" i="6"/>
  <c r="M21" i="6"/>
  <c r="N21" i="6"/>
  <c r="O21" i="6"/>
  <c r="Z63" i="2" l="1"/>
  <c r="AB62" i="2"/>
  <c r="AC62" i="2" s="1"/>
  <c r="Z64" i="2" l="1"/>
  <c r="AB63" i="2"/>
  <c r="AC63" i="2" s="1"/>
  <c r="Z65" i="2" l="1"/>
  <c r="AB65" i="2" s="1"/>
  <c r="AB64" i="2"/>
  <c r="AC64" i="2" s="1"/>
  <c r="AC6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<sst xmlns="http://schemas.openxmlformats.org/spreadsheetml/2006/main" count="1526" uniqueCount="1289">
  <si>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</si>
  <si>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</si>
  <si>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</si>
  <si>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</si>
  <si>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</si>
  <si>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</si>
  <si>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</si>
  <si>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</si>
  <si>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</si>
  <si>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</si>
  <si>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</si>
  <si>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</si>
  <si>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</si>
  <si>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</si>
  <si>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</si>
  <si>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</si>
  <si>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</si>
  <si>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</si>
  <si>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</si>
  <si>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</si>
  <si>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</si>
  <si>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</si>
  <si>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</si>
  <si>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</si>
  <si>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</si>
  <si>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</si>
  <si>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</si>
  <si>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</si>
  <si>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</si>
  <si>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</si>
  <si>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</si>
  <si>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</si>
  <si>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</si>
  <si>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</si>
  <si>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</si>
  <si>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</si>
  <si>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</si>
  <si>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</si>
  <si>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</si>
  <si>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</si>
  <si>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</si>
  <si>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</si>
  <si>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</si>
  <si>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</si>
  <si>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</si>
  <si>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</si>
  <si>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</si>
  <si>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</si>
  <si>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</si>
  <si>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</si>
  <si>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</si>
  <si>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</si>
  <si>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</si>
  <si>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</si>
  <si>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</si>
  <si>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</si>
  <si>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</si>
  <si>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</si>
  <si>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</si>
  <si>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</si>
  <si>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</si>
  <si>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</si>
  <si>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</si>
  <si>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</si>
  <si>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</si>
  <si>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</si>
  <si>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</si>
  <si>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</si>
  <si>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</si>
  <si>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</si>
  <si>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</si>
  <si>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</si>
  <si>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</si>
  <si>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</si>
  <si>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</si>
  <si>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</si>
  <si>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</si>
  <si>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</si>
  <si>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</si>
  <si>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</si>
  <si>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</si>
  <si>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</si>
  <si>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</si>
  <si>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</si>
  <si>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</si>
  <si>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</si>
  <si>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</si>
  <si>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</si>
  <si>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</si>
  <si>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</si>
  <si>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</si>
  <si>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</si>
  <si>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</si>
  <si>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</si>
  <si>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</si>
  <si>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</si>
  <si>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</si>
  <si>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</si>
  <si>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</si>
  <si>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</si>
  <si>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</si>
  <si>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</si>
  <si>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</si>
  <si>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</si>
  <si>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</si>
  <si>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</si>
  <si>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</si>
  <si>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</si>
  <si>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</si>
  <si>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</si>
  <si>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</si>
  <si>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</si>
  <si>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</si>
  <si>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</si>
  <si>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</si>
  <si>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</si>
  <si>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</si>
  <si>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</si>
  <si>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</si>
  <si>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</si>
  <si>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</si>
  <si>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</si>
  <si>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</si>
  <si>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</si>
  <si>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</si>
  <si>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</si>
  <si>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</si>
  <si>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</si>
  <si>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</si>
  <si>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</si>
  <si>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</si>
  <si>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</si>
  <si>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</si>
  <si>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</si>
  <si>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</si>
  <si>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</si>
  <si>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</si>
  <si>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</si>
  <si>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</si>
  <si>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</si>
  <si>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</si>
  <si>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</si>
  <si>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</si>
  <si>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</si>
  <si>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</si>
  <si>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</si>
  <si>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</si>
  <si>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</si>
  <si>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</si>
  <si>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</si>
  <si>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</si>
  <si>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</si>
  <si>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</si>
  <si>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</si>
  <si>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</si>
  <si>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</si>
  <si>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</si>
  <si>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</si>
  <si>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</si>
  <si>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</si>
  <si>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</si>
  <si>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</si>
  <si>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</si>
  <si>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</si>
  <si>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</si>
  <si>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</si>
  <si>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</si>
  <si>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</si>
  <si>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</si>
  <si>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</si>
  <si>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</si>
  <si>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</si>
  <si>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</si>
  <si>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</si>
  <si>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</si>
  <si>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</si>
  <si>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</si>
  <si>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</si>
  <si>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</si>
  <si>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</si>
  <si>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</si>
  <si>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</si>
  <si>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</si>
  <si>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</si>
  <si>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</si>
  <si>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</si>
  <si>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</si>
  <si>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</si>
  <si>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</si>
  <si>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</si>
  <si>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</si>
  <si>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</si>
  <si>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</si>
  <si>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</si>
  <si>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</si>
  <si>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</si>
  <si>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</si>
  <si>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</si>
  <si>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</si>
  <si>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</si>
  <si>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</si>
  <si>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</si>
  <si>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</si>
  <si>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</si>
  <si>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</si>
  <si>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</si>
  <si>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</si>
  <si>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</si>
  <si>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</si>
  <si>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</si>
  <si>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</si>
  <si>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</si>
  <si>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</si>
  <si>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</si>
  <si>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</si>
  <si>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</si>
  <si>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</si>
  <si>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</si>
  <si>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</si>
  <si>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</si>
  <si>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</si>
  <si>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</si>
  <si>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</si>
  <si>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</si>
  <si>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</si>
  <si>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</si>
  <si>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</si>
  <si>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</si>
  <si>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</si>
  <si>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</si>
  <si>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</si>
  <si>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</si>
  <si>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</si>
  <si>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</si>
  <si>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</si>
  <si>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</si>
  <si>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</si>
  <si>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</si>
  <si>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</si>
  <si>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</si>
  <si>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</si>
  <si>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</si>
  <si>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</si>
  <si>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</si>
  <si>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</si>
  <si>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</si>
  <si>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</si>
  <si>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</si>
  <si>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</si>
  <si>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</si>
  <si>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</si>
  <si>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</si>
  <si>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</si>
  <si>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</si>
  <si>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</si>
  <si>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</si>
  <si>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</si>
  <si>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</si>
  <si>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</si>
  <si>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</si>
  <si>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</si>
  <si>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</si>
  <si>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</si>
  <si>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</si>
  <si>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</si>
  <si>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</si>
  <si>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</si>
  <si>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</si>
  <si>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</si>
  <si>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</si>
  <si>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</si>
  <si>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</si>
  <si>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</si>
  <si>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</si>
  <si>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</si>
  <si>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</si>
  <si>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</si>
  <si>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</si>
  <si>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</si>
  <si>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</si>
  <si>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</si>
  <si>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</si>
  <si>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</si>
  <si>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</si>
  <si>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</si>
  <si>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</si>
  <si>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</si>
  <si>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</si>
  <si>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</si>
  <si>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</si>
  <si>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</si>
  <si>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</si>
  <si>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</si>
  <si>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</si>
  <si>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</si>
  <si>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</si>
  <si>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</si>
  <si>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</si>
  <si>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</si>
  <si>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</si>
  <si>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</si>
  <si>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</si>
  <si>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</si>
  <si>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</si>
  <si>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</si>
  <si>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</si>
  <si>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</si>
  <si>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</si>
  <si>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</si>
  <si>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</si>
  <si>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</si>
  <si>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</si>
  <si>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</si>
  <si>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</si>
  <si>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</si>
  <si>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</si>
  <si>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</si>
  <si>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</si>
  <si>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</si>
  <si>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</si>
  <si>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</si>
  <si>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</si>
  <si>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</si>
  <si>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</si>
  <si>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</si>
  <si>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</si>
  <si>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</si>
  <si>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</si>
  <si>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</si>
  <si>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</si>
  <si>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</si>
  <si>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</si>
  <si>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</si>
  <si>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</si>
  <si>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</si>
  <si>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</si>
  <si>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</si>
  <si>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</si>
  <si>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</si>
  <si>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</si>
  <si>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</si>
  <si>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</si>
  <si>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</si>
  <si>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</si>
  <si>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</si>
  <si>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</si>
  <si>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</si>
  <si>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</si>
  <si>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</si>
  <si>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</si>
  <si>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</si>
  <si>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</si>
  <si>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</si>
  <si>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</si>
  <si>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</si>
  <si>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</si>
  <si>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</si>
  <si>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</si>
  <si>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</si>
  <si>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</si>
  <si>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</si>
  <si>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</si>
  <si>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</si>
  <si>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</si>
  <si>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</si>
  <si>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</si>
  <si>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</si>
  <si>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</si>
  <si>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</si>
  <si>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</si>
  <si>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</si>
  <si>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</si>
  <si>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</si>
  <si>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</si>
  <si>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</si>
  <si>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</si>
  <si>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</si>
  <si>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</si>
  <si>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</si>
  <si>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</si>
  <si>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</si>
  <si>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</si>
  <si>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</si>
  <si>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</si>
  <si>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</si>
  <si>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</si>
  <si>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</si>
  <si>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</si>
  <si>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</si>
  <si>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</si>
  <si>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</si>
  <si>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</si>
  <si>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</si>
  <si>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</si>
  <si>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</si>
  <si>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</si>
  <si>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</si>
  <si>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</si>
  <si>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</si>
  <si>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</si>
  <si>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</si>
  <si>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</si>
  <si>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</si>
  <si>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</si>
  <si>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</si>
  <si>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</si>
  <si>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</si>
  <si>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</si>
  <si>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</si>
  <si>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</si>
  <si>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</si>
  <si>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</si>
  <si>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</si>
  <si>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</si>
  <si>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</si>
  <si>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</si>
  <si>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</si>
  <si>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</si>
  <si>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</si>
  <si>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</si>
  <si>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</si>
  <si>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</si>
  <si>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</si>
  <si>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</si>
  <si>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</si>
  <si>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</si>
  <si>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</si>
  <si>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</si>
  <si>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</si>
  <si>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</si>
  <si>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</si>
  <si>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</si>
  <si>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</si>
  <si>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</si>
  <si>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</si>
  <si>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</si>
  <si>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</si>
  <si>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</si>
  <si>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</si>
  <si>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</si>
  <si>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</si>
  <si>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</si>
  <si>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</si>
  <si>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</si>
  <si>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</si>
  <si>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</si>
  <si>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</si>
  <si>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</si>
  <si>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</si>
  <si>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</si>
  <si>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</si>
  <si>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</si>
  <si>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</si>
  <si>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</si>
  <si>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</si>
  <si>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</si>
  <si>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</si>
  <si>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</si>
  <si>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</si>
  <si>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</si>
  <si>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</si>
  <si>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</si>
  <si>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</si>
  <si>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</si>
  <si>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</si>
  <si>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</si>
  <si>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</si>
  <si>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</si>
  <si>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</si>
  <si>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</si>
  <si>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</si>
  <si>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</si>
  <si>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</si>
  <si>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</si>
  <si>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</si>
  <si>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</si>
  <si>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</si>
  <si>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</si>
  <si>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</si>
  <si>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</si>
  <si>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</si>
  <si>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</si>
  <si>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</si>
  <si>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</si>
  <si>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</si>
  <si>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</si>
  <si>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</si>
  <si>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</si>
  <si>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</si>
  <si>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</si>
  <si>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</si>
  <si>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</si>
  <si>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</si>
  <si>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</si>
  <si>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</si>
  <si>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</si>
  <si>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</si>
  <si>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</si>
  <si>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</si>
  <si>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</si>
  <si>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</si>
  <si>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</si>
  <si>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</si>
  <si>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</si>
  <si>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</si>
  <si>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</si>
  <si>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</si>
  <si>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</si>
  <si>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</si>
  <si>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</si>
  <si>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</si>
  <si>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</si>
  <si>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</si>
  <si>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</si>
  <si>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</si>
  <si>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</si>
  <si>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</si>
  <si>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</si>
  <si>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</si>
  <si>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</si>
  <si>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</si>
  <si>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</si>
  <si>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</si>
  <si>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</si>
  <si>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</si>
  <si>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</si>
  <si>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</si>
  <si>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</si>
  <si>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</si>
  <si>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</si>
  <si>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</si>
  <si>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</si>
  <si>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</si>
  <si>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</si>
  <si>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</si>
  <si>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</si>
  <si>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</si>
  <si>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</si>
  <si>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</si>
  <si>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</si>
  <si>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</si>
  <si>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</si>
  <si>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</si>
  <si>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</si>
  <si>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</si>
  <si>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</si>
  <si>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</si>
  <si>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</si>
  <si>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</si>
  <si>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</si>
  <si>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</si>
  <si>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</si>
  <si>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</si>
  <si>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</si>
  <si>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</si>
  <si>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</si>
  <si>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</si>
  <si>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</si>
  <si>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</si>
  <si>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</si>
  <si>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</si>
  <si>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</si>
  <si>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</si>
  <si>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</si>
  <si>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</si>
  <si>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</si>
  <si>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</si>
  <si>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</si>
  <si>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</si>
  <si>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</si>
  <si>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</si>
  <si>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</si>
  <si>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</si>
  <si>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</si>
  <si>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</si>
  <si>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</si>
  <si>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</si>
  <si>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</si>
  <si>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</si>
  <si>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</si>
  <si>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</si>
  <si>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</si>
  <si>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</si>
  <si>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</si>
  <si>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</si>
  <si>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</si>
  <si>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</si>
  <si>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</si>
  <si>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</si>
  <si>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</si>
  <si>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</si>
  <si>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</si>
  <si>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</si>
  <si>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</si>
  <si>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</si>
  <si>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</si>
  <si>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</si>
  <si>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</si>
  <si>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</si>
  <si>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</si>
  <si>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</si>
  <si>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</si>
  <si>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</si>
  <si>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</si>
  <si>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</si>
  <si>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</si>
  <si>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</si>
  <si>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</si>
  <si>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</si>
  <si>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</si>
  <si>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</si>
  <si>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</si>
  <si>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</si>
  <si>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</si>
  <si>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</si>
  <si>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</si>
  <si>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</si>
  <si>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</si>
  <si>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</si>
  <si>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</si>
  <si>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</si>
  <si>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</si>
  <si>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</si>
  <si>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</si>
  <si>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</si>
  <si>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</si>
  <si>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</si>
  <si>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</si>
  <si>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</si>
  <si>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</si>
  <si>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</si>
  <si>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</si>
  <si>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</si>
  <si>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</si>
  <si>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</si>
  <si>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</si>
  <si>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</si>
  <si>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</si>
  <si>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</si>
  <si>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</si>
  <si>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</si>
  <si>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</si>
  <si>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</si>
  <si>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</si>
  <si>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</si>
  <si>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</si>
  <si>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</si>
  <si>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</si>
  <si>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</si>
  <si>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</si>
  <si>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</si>
  <si>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</si>
  <si>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</si>
  <si>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</si>
  <si>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</si>
  <si>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</si>
  <si>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</si>
  <si>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</si>
  <si>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</si>
  <si>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</si>
  <si>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</si>
  <si>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</si>
  <si>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</si>
  <si>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</si>
  <si>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</si>
  <si>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</si>
  <si>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</si>
  <si>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</si>
  <si>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</si>
  <si>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</si>
  <si>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</si>
  <si>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</si>
  <si>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</si>
  <si>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</si>
  <si>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</si>
  <si>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</si>
  <si>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</si>
  <si>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</si>
  <si>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</si>
  <si>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</si>
  <si>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</si>
  <si>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</si>
  <si>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</si>
  <si>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</si>
  <si>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</si>
  <si>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</si>
  <si>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</si>
  <si>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</si>
  <si>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</si>
  <si>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</si>
  <si>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</si>
  <si>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</si>
  <si>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</si>
  <si>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</si>
  <si>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</si>
  <si>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</si>
  <si>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</si>
  <si>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</si>
  <si>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</si>
  <si>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</si>
  <si>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</si>
  <si>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</si>
  <si>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</si>
  <si>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</si>
  <si>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</si>
  <si>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</si>
  <si>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</si>
  <si>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</si>
  <si>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</si>
  <si>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</si>
  <si>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</si>
  <si>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</si>
  <si>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</si>
  <si>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</si>
  <si>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</si>
  <si>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</si>
  <si>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</si>
  <si>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</si>
  <si>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</si>
  <si>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</si>
  <si>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</si>
  <si>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</si>
  <si>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</si>
  <si>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</si>
  <si>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</si>
  <si>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</si>
  <si>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</si>
  <si>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</si>
  <si>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</si>
  <si>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</si>
  <si>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</si>
  <si>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</si>
  <si>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</si>
  <si>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</si>
  <si>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</si>
  <si>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</si>
  <si>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</si>
  <si>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</si>
  <si>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</si>
  <si>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</si>
  <si>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</si>
  <si>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</si>
  <si>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</si>
  <si>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</si>
  <si>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</si>
  <si>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</si>
  <si>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</si>
  <si>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</si>
  <si>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</si>
  <si>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</si>
  <si>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</si>
  <si>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</si>
  <si>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</si>
  <si>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</si>
  <si>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</si>
  <si>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</si>
  <si>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</si>
  <si>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</si>
  <si>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</si>
  <si>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</si>
  <si>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</si>
  <si>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</si>
  <si>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</si>
  <si>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</si>
  <si>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</si>
  <si>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</si>
  <si>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</si>
  <si>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</si>
  <si>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</si>
  <si>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</si>
  <si>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</si>
  <si>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</si>
  <si>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</si>
  <si>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</si>
  <si>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</si>
  <si>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</si>
  <si>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</si>
  <si>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</si>
  <si>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</si>
  <si>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</si>
  <si>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</si>
  <si>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</si>
  <si>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</si>
  <si>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</si>
  <si>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</si>
  <si>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</si>
  <si>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</si>
  <si>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</si>
  <si>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</si>
  <si>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</si>
  <si>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</si>
  <si>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</si>
  <si>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</si>
  <si>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</si>
  <si>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</si>
  <si>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</si>
  <si>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</si>
  <si>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</si>
  <si>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</si>
  <si>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</si>
  <si>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</si>
  <si>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</si>
  <si>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</si>
  <si>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</si>
  <si>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</si>
  <si>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</si>
  <si>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</si>
  <si>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</si>
  <si>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</si>
  <si>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</si>
  <si>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</si>
  <si>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</si>
  <si>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</si>
  <si>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</si>
  <si>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</si>
  <si>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</si>
  <si>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</si>
  <si>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</si>
  <si>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</si>
  <si>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</si>
  <si>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</si>
  <si>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</si>
  <si>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</si>
  <si>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</si>
  <si>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</si>
  <si>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</si>
  <si>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</si>
  <si>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</si>
  <si>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</si>
  <si>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</si>
  <si>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</si>
  <si>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</si>
  <si>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</si>
  <si>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</si>
  <si>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</si>
  <si>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</si>
  <si>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</si>
  <si>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</si>
  <si>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</si>
  <si>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</si>
  <si>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</si>
  <si>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</si>
  <si>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</si>
  <si>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</si>
  <si>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</si>
  <si>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</si>
  <si>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</si>
  <si>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</si>
  <si>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</si>
  <si>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</si>
  <si>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</si>
  <si>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</si>
  <si>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</si>
  <si>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</si>
  <si>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</si>
  <si>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</si>
  <si>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</si>
  <si>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</si>
  <si>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</si>
  <si>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</si>
  <si>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</si>
  <si>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</si>
  <si>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</si>
  <si>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</si>
  <si>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</si>
  <si>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</si>
  <si>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</si>
  <si>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</si>
  <si>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</si>
  <si>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</si>
  <si>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</si>
  <si>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</si>
  <si>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</si>
  <si>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</si>
  <si>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</si>
  <si>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</si>
  <si>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</si>
  <si>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</si>
  <si>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</si>
  <si>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</si>
  <si>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</si>
  <si>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</si>
  <si>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</si>
  <si>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</si>
  <si>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</si>
  <si>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</si>
  <si>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</si>
  <si>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</si>
  <si>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</si>
  <si>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</si>
  <si>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</si>
  <si>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</si>
  <si>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</si>
  <si>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</si>
  <si>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</si>
  <si>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</si>
  <si>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</si>
  <si>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</si>
  <si>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</si>
  <si>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</si>
  <si>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</si>
  <si>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</si>
  <si>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</si>
  <si>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</si>
  <si>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</si>
  <si>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</si>
  <si>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</si>
  <si>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</si>
  <si>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</si>
  <si>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</si>
  <si>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</si>
  <si>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</si>
  <si>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</si>
  <si>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</si>
  <si>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</si>
  <si>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</si>
  <si>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</si>
  <si>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</si>
  <si>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</si>
  <si>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</si>
  <si>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</si>
  <si>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</si>
  <si>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</si>
  <si>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</si>
  <si>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</si>
  <si>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</si>
  <si>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</si>
  <si>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</si>
  <si>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</si>
  <si>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</si>
  <si>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</si>
  <si>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</si>
  <si>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</si>
  <si>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</si>
  <si>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</si>
  <si>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</si>
  <si>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</si>
  <si>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</si>
  <si>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</si>
  <si>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</si>
  <si>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</si>
  <si>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</si>
  <si>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</si>
  <si>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</si>
  <si>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</si>
  <si>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</si>
  <si>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</si>
  <si>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</si>
  <si>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</si>
  <si>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</si>
  <si>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</si>
  <si>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</si>
  <si>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</si>
  <si>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</si>
  <si>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</si>
  <si>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</si>
  <si>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</si>
  <si>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</si>
  <si>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</si>
  <si>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</si>
  <si>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</si>
  <si>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</si>
  <si>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</si>
  <si>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</si>
  <si>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</si>
  <si>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</si>
  <si>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</si>
  <si>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</si>
  <si>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</si>
  <si>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</si>
  <si>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</si>
  <si>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</si>
  <si>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</si>
  <si>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</si>
  <si>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</si>
  <si>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</si>
  <si>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</si>
  <si>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</si>
  <si>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</si>
  <si>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</si>
  <si>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</si>
  <si>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</si>
  <si>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</si>
  <si>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</si>
  <si>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</si>
  <si>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</si>
  <si>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</si>
  <si>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</si>
  <si>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</si>
  <si>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</si>
  <si>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</si>
  <si>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</si>
  <si>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</si>
  <si>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</si>
  <si>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</si>
  <si>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</si>
  <si>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</si>
  <si>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</si>
  <si>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</si>
  <si>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</si>
  <si>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</si>
  <si>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</si>
  <si>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</si>
  <si>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</si>
  <si>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</si>
  <si>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</si>
  <si>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</si>
  <si>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</si>
  <si>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</si>
  <si>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</si>
  <si>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</si>
  <si>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</si>
  <si>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</si>
  <si>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</si>
  <si>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</si>
  <si>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</si>
  <si>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</si>
  <si>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</si>
  <si>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</si>
  <si>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</si>
  <si>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</si>
  <si>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</si>
  <si>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</si>
  <si>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</si>
  <si>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</si>
  <si>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</si>
  <si>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</si>
  <si>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</si>
  <si>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</si>
  <si>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</si>
  <si>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</si>
  <si>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</si>
  <si>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</si>
  <si>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</si>
  <si>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</si>
  <si>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</si>
  <si>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</si>
  <si>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</si>
  <si>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</si>
  <si>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</si>
  <si>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</si>
  <si>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</si>
  <si>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</si>
  <si>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</si>
  <si>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</si>
  <si>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</si>
  <si>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</si>
  <si>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</si>
  <si>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</si>
  <si>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</si>
  <si>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</si>
  <si>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</si>
  <si>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</si>
  <si>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</si>
  <si>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</si>
  <si>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</si>
  <si>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</si>
  <si>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</si>
  <si>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</si>
  <si>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</si>
  <si>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</si>
  <si>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</si>
  <si>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</si>
  <si>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</si>
  <si>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</si>
  <si>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</si>
  <si>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</si>
  <si>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</si>
  <si>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</si>
  <si>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</si>
  <si>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</si>
  <si>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</si>
  <si>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</si>
  <si>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</si>
  <si>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</si>
  <si>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</si>
  <si>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</si>
  <si>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</si>
  <si>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</si>
  <si>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</si>
  <si>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</si>
  <si>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</si>
  <si>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</si>
  <si>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</si>
  <si>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</si>
  <si>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</si>
  <si>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</si>
  <si>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</si>
  <si>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</si>
  <si>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</si>
  <si>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</si>
  <si>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</si>
  <si>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</si>
  <si>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</si>
  <si>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</si>
  <si>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</si>
  <si>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</si>
  <si>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</si>
  <si>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</si>
  <si>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</si>
  <si>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</si>
  <si>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</si>
  <si>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</si>
  <si>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</si>
  <si>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</si>
  <si>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</si>
  <si>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</si>
  <si>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</si>
  <si>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</si>
  <si>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</si>
  <si>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</si>
  <si>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</si>
  <si>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</si>
  <si>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</si>
  <si>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</si>
  <si>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</si>
  <si>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</si>
  <si>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</si>
  <si>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</si>
  <si>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</si>
  <si>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</si>
  <si>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</si>
  <si>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</si>
  <si>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</si>
  <si>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</si>
  <si>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</si>
  <si>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</si>
  <si>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</si>
  <si>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</si>
  <si>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</si>
  <si>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</si>
  <si>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</si>
  <si>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</si>
  <si>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</si>
  <si>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</si>
  <si>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</si>
  <si>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</si>
  <si>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</si>
  <si>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</si>
  <si>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</si>
  <si>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</si>
  <si>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</si>
  <si>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</si>
  <si>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</si>
  <si>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</si>
  <si>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</si>
  <si>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</si>
  <si>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</si>
  <si>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</si>
  <si>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</si>
  <si>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</si>
  <si>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</si>
  <si>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</si>
  <si>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</si>
  <si>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</si>
  <si>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</si>
  <si>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</si>
  <si>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</si>
  <si>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</si>
  <si>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</si>
  <si>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</si>
  <si>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</si>
  <si>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</si>
  <si>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</si>
  <si>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</si>
  <si>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</si>
  <si>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</si>
  <si>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</si>
  <si>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</si>
  <si>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</si>
  <si>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</si>
  <si>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</si>
  <si>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</si>
  <si>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</si>
  <si>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</si>
  <si>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</si>
  <si>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</si>
  <si>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</si>
  <si>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</si>
  <si>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</si>
  <si>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</si>
  <si>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</si>
  <si>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</si>
  <si>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</si>
  <si>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</si>
  <si>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</si>
  <si>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</si>
  <si>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</si>
  <si>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</si>
  <si>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</si>
  <si>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</si>
  <si>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</si>
  <si>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</si>
  <si>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</si>
  <si>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</si>
  <si>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</si>
  <si>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</si>
  <si>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</si>
  <si>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</si>
  <si>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</si>
  <si>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</si>
  <si>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</si>
  <si>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</si>
  <si>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</si>
  <si>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</si>
  <si>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</si>
  <si>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</si>
  <si>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</si>
  <si>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</si>
  <si>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</si>
  <si>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</si>
  <si>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</si>
  <si>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</si>
  <si>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</si>
  <si>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</si>
  <si>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</si>
  <si>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</si>
  <si>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</si>
  <si>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</si>
  <si>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</si>
  <si>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</si>
  <si>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</si>
  <si>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</si>
  <si>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</si>
  <si>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</si>
  <si>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</si>
  <si>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</si>
  <si>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</si>
  <si>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</si>
  <si>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</si>
  <si>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</si>
  <si>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</si>
  <si>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</si>
  <si>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</si>
  <si>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</si>
  <si>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</si>
  <si>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</si>
  <si>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</si>
  <si>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</si>
  <si>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</si>
  <si>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</si>
  <si>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</si>
  <si>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</si>
  <si>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</si>
  <si>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</si>
  <si>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</si>
  <si>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</si>
  <si>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</si>
  <si>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</si>
  <si>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</si>
  <si>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</si>
  <si>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</si>
  <si>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</si>
  <si>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</si>
  <si>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</si>
  <si>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</si>
  <si>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</si>
  <si>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</si>
  <si>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</si>
  <si>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</si>
  <si>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</si>
  <si>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</si>
  <si>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</si>
  <si>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</si>
  <si>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</si>
  <si>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</si>
  <si>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</si>
  <si>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</si>
  <si>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</si>
  <si>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</si>
  <si>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</si>
  <si>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</si>
  <si>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</si>
  <si>
    <t>Normal 01</t>
  </si>
  <si>
    <t>Odlomené 05</t>
  </si>
  <si>
    <t>Vlny (výplň) 06</t>
  </si>
  <si>
    <t>Hladké (výplň) 07</t>
  </si>
  <si>
    <t>Type 2 01</t>
  </si>
  <si>
    <t>Type 1 01</t>
  </si>
  <si>
    <t>Type 1 02</t>
  </si>
  <si>
    <t>Type 2 02</t>
  </si>
  <si>
    <t>Type 1 03</t>
  </si>
  <si>
    <t>Type 2 03</t>
  </si>
  <si>
    <t>Type 1 04</t>
  </si>
  <si>
    <t>Type 2 04</t>
  </si>
  <si>
    <t>Type 1 05</t>
  </si>
  <si>
    <t>Type 2 05</t>
  </si>
  <si>
    <t>Type 1 06</t>
  </si>
  <si>
    <t>Type 2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</si>
</sst>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relative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3F6-907C-6D8F9781BFE9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3F6-907C-6D8F9781BFE9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3F6-907C-6D8F9781BFE9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C-43F6-907C-6D8F9781BFE9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C-43F6-907C-6D8F9781BFE9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C-43F6-907C-6D8F9781BFE9}"/>
            </c:ext>
          </c:extLst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C-43F6-907C-6D8F9781BFE9}"/>
            </c:ext>
          </c:extLst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FC-43F6-907C-6D8F9781BFE9}"/>
            </c:ext>
          </c:extLst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FC-43F6-907C-6D8F9781BFE9}"/>
            </c:ext>
          </c:extLst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FC-43F6-907C-6D8F9781BFE9}"/>
            </c:ext>
          </c:extLst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FC-43F6-907C-6D8F9781BFE9}"/>
            </c:ext>
          </c:extLst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FC-43F6-907C-6D8F9781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44976"/>
        <c:axId val="44599296"/>
      </c:scatterChart>
      <c:valAx>
        <c:axId val="15803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99296"/>
        <c:crosses val="autoZero"/>
        <c:crossBetween val="midCat"/>
      </c:valAx>
      <c:valAx>
        <c:axId val="44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34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96A-A909-93123E1C3691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7-496A-A909-93123E1C3691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7-496A-A909-93123E1C3691}"/>
            </c:ext>
          </c:extLst>
        </c:ser>
        <c:ser>
          <c:idx val="3"/>
          <c:order val="3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7-496A-A909-93123E1C3691}"/>
            </c:ext>
          </c:extLst>
        </c:ser>
        <c:ser>
          <c:idx val="4"/>
          <c:order val="4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7-496A-A909-93123E1C3691}"/>
            </c:ext>
          </c:extLst>
        </c:ser>
        <c:ser>
          <c:idx val="5"/>
          <c:order val="5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7-496A-A909-93123E1C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1456"/>
        <c:axId val="121086944"/>
      </c:scatterChart>
      <c:valAx>
        <c:axId val="11851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86944"/>
        <c:crosses val="autoZero"/>
        <c:crossBetween val="midCat"/>
      </c:valAx>
      <c:valAx>
        <c:axId val="121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Tření!$AA$33:$AA$36</c:f>
              <c:strCache>
                <c:ptCount val="4"/>
                <c:pt idx="0">
                  <c:v>Normal 01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Tření!$AB$33:$AB$36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Tření!$AJ$33:$AJ$36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Tření!$AK$33:$AK$36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Tření!$AB$57:$AB$66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Tření!$AC$57:$AC$66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Tření!$AA$57:$AA$66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4-402A-AD6B-CD5AD29EC570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4-402A-AD6B-CD5AD29EC570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4-402A-AD6B-CD5AD29EC570}"/>
            </c:ext>
          </c:extLst>
        </c:ser>
        <c:ser>
          <c:idx val="3"/>
          <c:order val="3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4-402A-AD6B-CD5AD29EC570}"/>
            </c:ext>
          </c:extLst>
        </c:ser>
        <c:ser>
          <c:idx val="4"/>
          <c:order val="4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4-402A-AD6B-CD5AD29EC570}"/>
            </c:ext>
          </c:extLst>
        </c:ser>
        <c:ser>
          <c:idx val="5"/>
          <c:order val="5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4-402A-AD6B-CD5AD29E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3856"/>
        <c:axId val="153525600"/>
      </c:scatterChart>
      <c:valAx>
        <c:axId val="11851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25600"/>
        <c:crosses val="autoZero"/>
        <c:crossBetween val="midCat"/>
      </c:valAx>
      <c:valAx>
        <c:axId val="153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6.xml"/><Relationship Id="rId21" Type="http://schemas.openxmlformats.org/officeDocument/2006/relationships/chart" Target="../charts/chart22.xml"/><Relationship Id="rId7" Type="http://schemas.openxmlformats.org/officeDocument/2006/relationships/chart" Target="../charts/chart10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5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2.xml"/><Relationship Id="rId5" Type="http://schemas.openxmlformats.org/officeDocument/2006/relationships/chart" Target="../charts/chart8.xml"/><Relationship Id="rId15" Type="http://schemas.openxmlformats.org/officeDocument/2006/relationships/chart" Target="../charts/chart16.xml"/><Relationship Id="rId10" Type="http://schemas.openxmlformats.org/officeDocument/2006/relationships/image" Target="../media/image2.png"/><Relationship Id="rId19" Type="http://schemas.openxmlformats.org/officeDocument/2006/relationships/chart" Target="../charts/chart20.xml"/><Relationship Id="rId4" Type="http://schemas.openxmlformats.org/officeDocument/2006/relationships/chart" Target="../charts/chart7.xml"/><Relationship Id="rId9" Type="http://schemas.openxmlformats.org/officeDocument/2006/relationships/image" Target="../media/image1.png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0</xdr:row>
      <xdr:rowOff>80962</xdr:rowOff>
    </xdr:from>
    <xdr:to>
      <xdr:col>25</xdr:col>
      <xdr:colOff>180974</xdr:colOff>
      <xdr:row>14</xdr:row>
      <xdr:rowOff>157162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46DA5D-7511-9C71-A081-AD1C8AF2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15</xdr:row>
      <xdr:rowOff>33337</xdr:rowOff>
    </xdr:from>
    <xdr:to>
      <xdr:col>21</xdr:col>
      <xdr:colOff>123825</xdr:colOff>
      <xdr:row>29</xdr:row>
      <xdr:rowOff>109537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F6A095F-8E0E-C99B-640C-B67175C8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29</xdr:row>
      <xdr:rowOff>128587</xdr:rowOff>
    </xdr:from>
    <xdr:to>
      <xdr:col>21</xdr:col>
      <xdr:colOff>123825</xdr:colOff>
      <xdr:row>44</xdr:row>
      <xdr:rowOff>14287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E77CD98-044E-7B0D-3FC8-5AF2B872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974235</xdr:colOff>
      <xdr:row>36</xdr:row>
      <xdr:rowOff>59317</xdr:rowOff>
    </xdr:from>
    <xdr:to>
      <xdr:col>34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367229</xdr:colOff>
      <xdr:row>38</xdr:row>
      <xdr:rowOff>10098</xdr:rowOff>
    </xdr:from>
    <xdr:to>
      <xdr:col>42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27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532483</xdr:colOff>
      <xdr:row>81</xdr:row>
      <xdr:rowOff>83544</xdr:rowOff>
    </xdr:from>
    <xdr:to>
      <xdr:col>34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29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1C78-9575-4614-A3C1-2BB1DAA3C779}">
  <dimension ref="A1:M35"/>
  <sheetViews>
    <sheetView tabSelected="1" workbookViewId="0">
      <selection activeCell="B1" sqref="B1"/>
    </sheetView>
  </sheetViews>
  <sheetFormatPr defaultRowHeight="15" x14ac:dyDescent="0.25"/>
  <sheetData>
    <row r="1" spans="1:13" x14ac:dyDescent="0.25">
      <c r="B1" t="s">
        <v>1278</v>
      </c>
      <c r="C1" t="s">
        <v>1277</v>
      </c>
      <c r="D1" t="s">
        <v>1279</v>
      </c>
      <c r="E1" t="s">
        <v>1280</v>
      </c>
      <c r="F1" t="s">
        <v>1281</v>
      </c>
      <c r="G1" t="s">
        <v>1282</v>
      </c>
      <c r="H1" t="s">
        <v>1283</v>
      </c>
      <c r="I1" t="s">
        <v>1284</v>
      </c>
      <c r="J1" t="s">
        <v>1285</v>
      </c>
      <c r="K1" t="s">
        <v>1286</v>
      </c>
      <c r="L1" t="s">
        <v>1287</v>
      </c>
      <c r="M1" t="s">
        <v>1288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-1.894E-4</v>
      </c>
      <c r="C3" s="30">
        <v>-2.2863000000000001E-5</v>
      </c>
      <c r="D3">
        <v>-3.7774999999999999E-4</v>
      </c>
      <c r="E3" s="30">
        <v>-1.5034E-5</v>
      </c>
      <c r="F3">
        <v>-7.8669999999999999E-4</v>
      </c>
      <c r="G3">
        <v>8.6218000000000004E-4</v>
      </c>
      <c r="H3">
        <v>2.9972000000000001E-4</v>
      </c>
      <c r="I3">
        <v>6.2076000000000004E-4</v>
      </c>
      <c r="J3" s="30">
        <v>8.2131000000000004E-5</v>
      </c>
      <c r="K3" s="30">
        <v>-6.3250999999999995E-5</v>
      </c>
      <c r="L3">
        <v>-2.6029999999999998E-4</v>
      </c>
      <c r="M3">
        <v>-2.4322999999999999E-4</v>
      </c>
    </row>
    <row r="4" spans="1:13" x14ac:dyDescent="0.25">
      <c r="A4">
        <v>3</v>
      </c>
      <c r="B4">
        <v>-5.2371000000000004E-4</v>
      </c>
      <c r="C4">
        <v>-1.9568E-4</v>
      </c>
      <c r="D4">
        <v>-4.9390000000000002E-4</v>
      </c>
      <c r="E4">
        <v>-1.7467000000000001E-4</v>
      </c>
      <c r="F4">
        <v>-7.0962E-4</v>
      </c>
      <c r="G4">
        <v>7.3046000000000005E-4</v>
      </c>
      <c r="H4">
        <v>1.7374999999999999E-4</v>
      </c>
      <c r="I4">
        <v>4.9164E-4</v>
      </c>
      <c r="J4" s="30">
        <v>4.6198000000000001E-5</v>
      </c>
      <c r="K4">
        <v>-1.1591000000000001E-4</v>
      </c>
      <c r="L4">
        <v>-2.3975E-4</v>
      </c>
      <c r="M4">
        <v>-3.4629000000000002E-4</v>
      </c>
    </row>
    <row r="5" spans="1:13" x14ac:dyDescent="0.25">
      <c r="A5">
        <v>4</v>
      </c>
      <c r="B5">
        <v>-7.5577000000000001E-4</v>
      </c>
      <c r="C5">
        <v>-1.1561E-4</v>
      </c>
      <c r="D5">
        <v>-5.6707000000000003E-4</v>
      </c>
      <c r="E5">
        <v>-3.8865999999999998E-4</v>
      </c>
      <c r="F5">
        <v>-7.3229999999999996E-4</v>
      </c>
      <c r="G5">
        <v>6.9242000000000001E-4</v>
      </c>
      <c r="H5">
        <v>1.5304000000000001E-4</v>
      </c>
      <c r="I5">
        <v>5.0137999999999995E-4</v>
      </c>
      <c r="J5" s="30">
        <v>-9.8645000000000002E-5</v>
      </c>
      <c r="K5">
        <v>1.8006000000000001E-4</v>
      </c>
      <c r="L5">
        <v>-2.7503E-4</v>
      </c>
      <c r="M5">
        <v>-2.9335E-4</v>
      </c>
    </row>
    <row r="6" spans="1:13" x14ac:dyDescent="0.25">
      <c r="A6">
        <v>5</v>
      </c>
      <c r="B6">
        <v>-7.1577000000000001E-4</v>
      </c>
      <c r="C6">
        <v>-1.4908E-4</v>
      </c>
      <c r="D6">
        <v>-4.6656999999999997E-4</v>
      </c>
      <c r="E6">
        <v>-4.4252000000000001E-4</v>
      </c>
      <c r="F6">
        <v>-8.0661000000000003E-4</v>
      </c>
      <c r="G6">
        <v>6.5802999999999999E-4</v>
      </c>
      <c r="H6" s="30">
        <v>9.5357000000000002E-5</v>
      </c>
      <c r="I6">
        <v>5.1584999999999999E-4</v>
      </c>
      <c r="J6" s="30">
        <v>-4.9840999999999999E-5</v>
      </c>
      <c r="K6">
        <v>3.5321000000000001E-4</v>
      </c>
      <c r="L6">
        <v>-4.3729000000000001E-4</v>
      </c>
      <c r="M6">
        <v>-3.1384000000000002E-4</v>
      </c>
    </row>
    <row r="7" spans="1:13" x14ac:dyDescent="0.25">
      <c r="A7">
        <v>6</v>
      </c>
      <c r="B7">
        <v>-8.2709999999999999E-4</v>
      </c>
      <c r="C7">
        <v>-2.0160999999999999E-4</v>
      </c>
      <c r="D7">
        <v>-4.8135000000000002E-4</v>
      </c>
      <c r="E7">
        <v>-5.6446999999999997E-4</v>
      </c>
      <c r="F7">
        <v>-8.5002999999999999E-4</v>
      </c>
      <c r="G7">
        <v>6.3102000000000004E-4</v>
      </c>
      <c r="H7">
        <v>1.0986E-4</v>
      </c>
      <c r="I7">
        <v>5.4593999999999997E-4</v>
      </c>
      <c r="J7">
        <v>-1.6621E-4</v>
      </c>
      <c r="K7">
        <v>3.4625999999999998E-4</v>
      </c>
      <c r="L7">
        <v>-5.9411000000000002E-4</v>
      </c>
      <c r="M7">
        <v>-2.8006999999999999E-4</v>
      </c>
    </row>
    <row r="8" spans="1:13" x14ac:dyDescent="0.25">
      <c r="A8">
        <v>7</v>
      </c>
      <c r="B8">
        <v>-8.4356999999999998E-4</v>
      </c>
      <c r="C8">
        <v>4.6348E-4</v>
      </c>
      <c r="D8">
        <v>-3.9941999999999999E-4</v>
      </c>
      <c r="E8">
        <v>-5.8856999999999996E-4</v>
      </c>
      <c r="F8">
        <v>-8.6474000000000002E-4</v>
      </c>
      <c r="G8">
        <v>6.1109999999999995E-4</v>
      </c>
      <c r="H8" s="30">
        <v>4.5451000000000002E-5</v>
      </c>
      <c r="I8">
        <v>6.2449000000000001E-4</v>
      </c>
      <c r="J8" s="30">
        <v>-9.1260000000000004E-5</v>
      </c>
      <c r="K8">
        <v>3.5175000000000001E-4</v>
      </c>
      <c r="L8">
        <v>-6.3495000000000001E-4</v>
      </c>
      <c r="M8">
        <v>-3.0959999999999999E-4</v>
      </c>
    </row>
    <row r="9" spans="1:13" x14ac:dyDescent="0.25">
      <c r="A9">
        <v>8</v>
      </c>
      <c r="B9">
        <v>-1.0208000000000001E-3</v>
      </c>
      <c r="C9">
        <v>4.1123E-4</v>
      </c>
      <c r="D9">
        <v>-4.9092000000000005E-4</v>
      </c>
      <c r="E9">
        <v>-6.3009000000000003E-4</v>
      </c>
      <c r="F9">
        <v>-9.0558000000000001E-4</v>
      </c>
      <c r="G9">
        <v>5.9216E-4</v>
      </c>
      <c r="H9" s="30">
        <v>1.312E-5</v>
      </c>
      <c r="I9">
        <v>6.6741000000000001E-4</v>
      </c>
      <c r="J9">
        <v>-1.1551E-4</v>
      </c>
      <c r="K9">
        <v>3.4391000000000001E-4</v>
      </c>
      <c r="L9">
        <v>-7.3795999999999996E-4</v>
      </c>
      <c r="M9">
        <v>-3.1554E-4</v>
      </c>
    </row>
    <row r="10" spans="1:13" x14ac:dyDescent="0.25">
      <c r="A10">
        <v>9</v>
      </c>
      <c r="B10">
        <v>-1.031E-3</v>
      </c>
      <c r="C10">
        <v>5.3744000000000003E-4</v>
      </c>
      <c r="D10">
        <v>-5.6145999999999995E-4</v>
      </c>
      <c r="E10">
        <v>-7.0644000000000002E-4</v>
      </c>
      <c r="F10">
        <v>-9.8740999999999998E-4</v>
      </c>
      <c r="G10">
        <v>6.1176999999999998E-4</v>
      </c>
      <c r="H10" s="30">
        <v>-3.0673000000000003E-5</v>
      </c>
      <c r="I10">
        <v>5.5964999999999997E-4</v>
      </c>
      <c r="J10" s="30">
        <v>-8.5426000000000005E-5</v>
      </c>
      <c r="K10">
        <v>3.8894999999999999E-4</v>
      </c>
      <c r="L10">
        <v>-8.3277999999999998E-4</v>
      </c>
      <c r="M10">
        <v>-2.8538000000000001E-4</v>
      </c>
    </row>
    <row r="11" spans="1:13" x14ac:dyDescent="0.25">
      <c r="A11">
        <v>10</v>
      </c>
      <c r="B11">
        <v>-1.1255E-3</v>
      </c>
      <c r="C11">
        <v>5.1546000000000003E-4</v>
      </c>
      <c r="D11">
        <v>-5.7379999999999996E-4</v>
      </c>
      <c r="E11">
        <v>-7.3134000000000003E-4</v>
      </c>
      <c r="F11">
        <v>-9.9711000000000005E-4</v>
      </c>
      <c r="G11">
        <v>4.8242000000000001E-4</v>
      </c>
      <c r="H11" s="30">
        <v>-1.7703999999999999E-5</v>
      </c>
      <c r="I11">
        <v>5.9767000000000002E-4</v>
      </c>
      <c r="J11">
        <v>-1.7804E-4</v>
      </c>
      <c r="K11">
        <v>4.0535000000000001E-4</v>
      </c>
      <c r="L11">
        <v>-9.1162999999999997E-4</v>
      </c>
      <c r="M11">
        <v>-2.5427000000000002E-4</v>
      </c>
    </row>
    <row r="12" spans="1:13" x14ac:dyDescent="0.25">
      <c r="A12">
        <v>11</v>
      </c>
      <c r="B12">
        <v>-1.2206999999999999E-3</v>
      </c>
      <c r="C12">
        <v>5.6888000000000001E-4</v>
      </c>
      <c r="D12">
        <v>-5.8949999999999996E-4</v>
      </c>
      <c r="E12">
        <v>-9.0720999999999998E-4</v>
      </c>
      <c r="F12">
        <v>-1.011E-3</v>
      </c>
      <c r="G12">
        <v>5.1900999999999998E-4</v>
      </c>
      <c r="H12" s="30">
        <v>-3.0352999999999999E-5</v>
      </c>
      <c r="I12">
        <v>5.7142E-4</v>
      </c>
      <c r="J12">
        <v>-1.6019E-4</v>
      </c>
      <c r="K12">
        <v>3.1380999999999998E-4</v>
      </c>
      <c r="L12">
        <v>-8.4141000000000001E-4</v>
      </c>
      <c r="M12">
        <v>-3.9167999999999999E-4</v>
      </c>
    </row>
    <row r="13" spans="1:13" x14ac:dyDescent="0.25">
      <c r="A13">
        <v>12</v>
      </c>
      <c r="B13">
        <v>-1.3098000000000001E-3</v>
      </c>
      <c r="C13">
        <v>4.3158999999999998E-4</v>
      </c>
      <c r="D13">
        <v>-5.6450000000000001E-4</v>
      </c>
      <c r="E13">
        <v>-1.0344E-3</v>
      </c>
      <c r="F13">
        <v>-1.0170999999999999E-3</v>
      </c>
      <c r="G13">
        <v>4.1964999999999998E-4</v>
      </c>
      <c r="H13" s="30">
        <v>-4.7859999999999999E-5</v>
      </c>
      <c r="I13">
        <v>5.4266999999999998E-4</v>
      </c>
      <c r="J13">
        <v>-2.0504E-4</v>
      </c>
      <c r="K13">
        <v>3.1059000000000002E-4</v>
      </c>
      <c r="L13">
        <v>-9.7132000000000002E-4</v>
      </c>
      <c r="M13">
        <v>-4.0879000000000002E-4</v>
      </c>
    </row>
    <row r="14" spans="1:13" x14ac:dyDescent="0.25">
      <c r="A14">
        <v>13</v>
      </c>
      <c r="B14">
        <v>-1.3864000000000001E-3</v>
      </c>
      <c r="C14">
        <v>5.4810999999999998E-4</v>
      </c>
      <c r="D14">
        <v>-6.5992999999999998E-4</v>
      </c>
      <c r="E14">
        <v>-1.0815E-3</v>
      </c>
      <c r="F14">
        <v>-1.0797000000000001E-3</v>
      </c>
      <c r="G14">
        <v>3.9145E-4</v>
      </c>
      <c r="H14">
        <v>-1.0784E-4</v>
      </c>
      <c r="I14">
        <v>5.1707999999999995E-4</v>
      </c>
      <c r="J14">
        <v>-2.8965000000000002E-4</v>
      </c>
      <c r="K14">
        <v>3.0951999999999998E-4</v>
      </c>
      <c r="L14">
        <v>-9.7526999999999998E-4</v>
      </c>
      <c r="M14">
        <v>-4.1169999999999998E-4</v>
      </c>
    </row>
    <row r="15" spans="1:13" x14ac:dyDescent="0.25">
      <c r="A15">
        <v>14</v>
      </c>
      <c r="B15">
        <v>-1.3978E-3</v>
      </c>
      <c r="C15">
        <v>4.3835E-4</v>
      </c>
      <c r="D15">
        <v>-6.8212000000000004E-4</v>
      </c>
      <c r="E15">
        <v>-1.1086E-3</v>
      </c>
      <c r="F15">
        <v>-1.0712E-3</v>
      </c>
      <c r="G15">
        <v>3.3156E-4</v>
      </c>
      <c r="H15">
        <v>-1.1506E-4</v>
      </c>
      <c r="I15">
        <v>4.1685000000000002E-4</v>
      </c>
      <c r="J15">
        <v>-2.365E-4</v>
      </c>
      <c r="K15">
        <v>2.7394000000000002E-4</v>
      </c>
      <c r="L15">
        <v>-9.6703000000000002E-4</v>
      </c>
      <c r="M15">
        <v>-4.0675999999999999E-4</v>
      </c>
    </row>
    <row r="16" spans="1:13" x14ac:dyDescent="0.25">
      <c r="A16">
        <v>15</v>
      </c>
      <c r="B16">
        <v>-1.4367E-3</v>
      </c>
      <c r="C16">
        <v>3.9177E-4</v>
      </c>
      <c r="D16">
        <v>-7.0560999999999996E-4</v>
      </c>
      <c r="E16">
        <v>-1.0591000000000001E-3</v>
      </c>
      <c r="F16">
        <v>-9.9489000000000001E-4</v>
      </c>
      <c r="G16">
        <v>2.6520999999999999E-4</v>
      </c>
      <c r="H16">
        <v>-1.2710999999999999E-4</v>
      </c>
      <c r="I16">
        <v>3.9062999999999999E-4</v>
      </c>
      <c r="J16">
        <v>-2.8019999999999998E-4</v>
      </c>
      <c r="K16">
        <v>3.0755000000000002E-4</v>
      </c>
      <c r="L16">
        <v>-1.129E-3</v>
      </c>
      <c r="M16">
        <v>-4.2598000000000001E-4</v>
      </c>
    </row>
    <row r="17" spans="1:13" x14ac:dyDescent="0.25">
      <c r="A17">
        <v>16</v>
      </c>
      <c r="B17">
        <v>-1.5139000000000001E-3</v>
      </c>
      <c r="C17">
        <v>3.4986000000000001E-4</v>
      </c>
      <c r="D17">
        <v>-7.1564000000000003E-4</v>
      </c>
      <c r="E17">
        <v>-1.2015000000000001E-3</v>
      </c>
      <c r="F17">
        <v>-1.0399999999999999E-3</v>
      </c>
      <c r="G17">
        <v>3.1210999999999999E-4</v>
      </c>
      <c r="H17" s="30">
        <v>-9.2609999999999996E-5</v>
      </c>
      <c r="I17">
        <v>3.5698000000000001E-4</v>
      </c>
      <c r="J17">
        <v>-3.1805000000000001E-4</v>
      </c>
      <c r="K17">
        <v>2.9491000000000001E-4</v>
      </c>
      <c r="L17">
        <v>-1.0124000000000001E-3</v>
      </c>
      <c r="M17">
        <v>-3.4812999999999999E-4</v>
      </c>
    </row>
    <row r="18" spans="1:13" x14ac:dyDescent="0.25">
      <c r="A18">
        <v>17</v>
      </c>
      <c r="B18">
        <v>-1.5074999999999999E-3</v>
      </c>
      <c r="C18">
        <v>3.4981999999999998E-4</v>
      </c>
      <c r="D18">
        <v>-7.6225999999999996E-4</v>
      </c>
      <c r="E18">
        <v>-1.1971E-3</v>
      </c>
      <c r="F18">
        <v>-1.2462E-3</v>
      </c>
      <c r="G18">
        <v>2.3575000000000001E-4</v>
      </c>
      <c r="H18">
        <v>-1.6962999999999999E-4</v>
      </c>
      <c r="I18">
        <v>2.4923000000000002E-4</v>
      </c>
      <c r="J18">
        <v>-3.0116000000000002E-4</v>
      </c>
      <c r="K18">
        <v>3.1333000000000001E-4</v>
      </c>
      <c r="L18">
        <v>-1.0344E-3</v>
      </c>
      <c r="M18">
        <v>-4.8292000000000002E-4</v>
      </c>
    </row>
    <row r="19" spans="1:13" x14ac:dyDescent="0.25">
      <c r="A19">
        <v>18</v>
      </c>
      <c r="B19">
        <v>-1.5439E-3</v>
      </c>
      <c r="C19">
        <v>2.4339000000000001E-4</v>
      </c>
      <c r="D19">
        <v>-8.0924999999999997E-4</v>
      </c>
      <c r="E19">
        <v>-1.3179000000000001E-3</v>
      </c>
      <c r="F19">
        <v>-1.1948E-3</v>
      </c>
      <c r="G19">
        <v>2.0144E-4</v>
      </c>
      <c r="H19">
        <v>-1.2018E-4</v>
      </c>
      <c r="I19">
        <v>2.6429999999999997E-4</v>
      </c>
      <c r="J19">
        <v>-3.4938999999999999E-4</v>
      </c>
      <c r="K19">
        <v>2.3521999999999999E-4</v>
      </c>
      <c r="L19">
        <v>-1.176E-3</v>
      </c>
      <c r="M19">
        <v>-4.5608999999999998E-4</v>
      </c>
    </row>
    <row r="20" spans="1:13" x14ac:dyDescent="0.25">
      <c r="A20">
        <v>19</v>
      </c>
      <c r="B20">
        <v>-1.6363E-3</v>
      </c>
      <c r="C20">
        <v>2.3262000000000001E-4</v>
      </c>
      <c r="D20">
        <v>-8.2715999999999996E-4</v>
      </c>
      <c r="E20">
        <v>-1.3902999999999999E-3</v>
      </c>
      <c r="F20">
        <v>-1.2228E-3</v>
      </c>
      <c r="G20">
        <v>1.3844000000000001E-4</v>
      </c>
      <c r="H20">
        <v>-1.6877999999999999E-4</v>
      </c>
      <c r="I20">
        <v>1.6584999999999999E-4</v>
      </c>
      <c r="J20">
        <v>-3.4827000000000002E-4</v>
      </c>
      <c r="K20">
        <v>2.2188000000000001E-4</v>
      </c>
      <c r="L20">
        <v>-1.1807E-3</v>
      </c>
      <c r="M20">
        <v>-4.7626E-4</v>
      </c>
    </row>
    <row r="21" spans="1:13" x14ac:dyDescent="0.25">
      <c r="A21">
        <v>20</v>
      </c>
      <c r="B21">
        <v>-1.6699E-3</v>
      </c>
      <c r="C21">
        <v>1.7252000000000001E-4</v>
      </c>
      <c r="D21">
        <v>-9.7535000000000005E-4</v>
      </c>
      <c r="E21">
        <v>-1.4469999999999999E-3</v>
      </c>
      <c r="F21">
        <v>-1.3121000000000001E-3</v>
      </c>
      <c r="G21" s="30">
        <v>8.5847000000000007E-5</v>
      </c>
      <c r="H21">
        <v>-1.9943000000000001E-4</v>
      </c>
      <c r="I21" s="30">
        <v>8.9473000000000002E-5</v>
      </c>
      <c r="J21">
        <v>-3.6736000000000001E-4</v>
      </c>
      <c r="K21">
        <v>1.6606999999999999E-4</v>
      </c>
      <c r="L21">
        <v>-1.2262E-3</v>
      </c>
      <c r="M21">
        <v>-4.8411E-4</v>
      </c>
    </row>
    <row r="22" spans="1:13" x14ac:dyDescent="0.25">
      <c r="A22">
        <v>21</v>
      </c>
      <c r="B22">
        <v>-1.7164000000000001E-3</v>
      </c>
      <c r="C22">
        <v>1.0825E-4</v>
      </c>
      <c r="D22">
        <v>-9.3402999999999997E-4</v>
      </c>
      <c r="E22">
        <v>-1.4695000000000001E-3</v>
      </c>
      <c r="F22">
        <v>-1.3512999999999999E-3</v>
      </c>
      <c r="G22" s="30">
        <v>8.3257999999999995E-5</v>
      </c>
      <c r="H22">
        <v>-2.3054999999999999E-4</v>
      </c>
      <c r="I22" s="30">
        <v>2.7855E-5</v>
      </c>
      <c r="J22">
        <v>-4.3836E-4</v>
      </c>
      <c r="K22">
        <v>1.9572E-4</v>
      </c>
      <c r="L22">
        <v>-1.3165E-3</v>
      </c>
      <c r="M22">
        <v>-3.8642E-4</v>
      </c>
    </row>
    <row r="23" spans="1:13" x14ac:dyDescent="0.25">
      <c r="A23">
        <v>22</v>
      </c>
      <c r="B23">
        <v>-1.8374999999999999E-3</v>
      </c>
      <c r="C23" s="30">
        <v>1.7065999999999999E-5</v>
      </c>
      <c r="D23">
        <v>-9.4530000000000005E-4</v>
      </c>
      <c r="E23">
        <v>-1.5962000000000001E-3</v>
      </c>
      <c r="F23">
        <v>-1.3079999999999999E-3</v>
      </c>
      <c r="G23" s="30">
        <v>2.4992000000000001E-5</v>
      </c>
      <c r="H23">
        <v>-1.6495E-4</v>
      </c>
      <c r="I23" s="30">
        <v>-1.1452E-5</v>
      </c>
      <c r="J23">
        <v>-4.1114999999999999E-4</v>
      </c>
      <c r="K23">
        <v>1.5237000000000001E-4</v>
      </c>
      <c r="L23">
        <v>-1.3521E-3</v>
      </c>
      <c r="M23">
        <v>-4.4639000000000001E-4</v>
      </c>
    </row>
    <row r="24" spans="1:13" x14ac:dyDescent="0.25">
      <c r="A24">
        <v>23</v>
      </c>
      <c r="B24">
        <v>-1.8277E-3</v>
      </c>
      <c r="C24" s="30">
        <v>-3.5812999999999999E-6</v>
      </c>
      <c r="D24">
        <v>-9.3108999999999998E-4</v>
      </c>
      <c r="E24">
        <v>-1.6194E-3</v>
      </c>
      <c r="F24">
        <v>-1.4017000000000001E-3</v>
      </c>
      <c r="G24" s="30">
        <v>-8.5269999999999998E-6</v>
      </c>
      <c r="H24">
        <v>-3.0180000000000002E-4</v>
      </c>
      <c r="I24" s="30">
        <v>-1.9587000000000001E-5</v>
      </c>
      <c r="J24">
        <v>-4.8093000000000002E-4</v>
      </c>
      <c r="K24">
        <v>1.0671999999999999E-4</v>
      </c>
      <c r="L24">
        <v>-1.3588000000000001E-3</v>
      </c>
      <c r="M24">
        <v>-5.2393000000000003E-4</v>
      </c>
    </row>
    <row r="25" spans="1:13" x14ac:dyDescent="0.25">
      <c r="A25">
        <v>24</v>
      </c>
      <c r="B25">
        <v>-1.9608E-3</v>
      </c>
      <c r="C25" s="30">
        <v>-5.8248999999999997E-7</v>
      </c>
      <c r="D25">
        <v>-9.4569000000000001E-4</v>
      </c>
      <c r="E25">
        <v>-1.6777999999999999E-3</v>
      </c>
      <c r="F25">
        <v>-1.4319000000000001E-3</v>
      </c>
      <c r="G25" s="30">
        <v>-2.1514000000000001E-5</v>
      </c>
      <c r="H25">
        <v>-2.4872000000000002E-4</v>
      </c>
      <c r="I25" s="30">
        <v>-8.7445E-5</v>
      </c>
      <c r="J25">
        <v>-5.1115999999999998E-4</v>
      </c>
      <c r="K25" s="30">
        <v>6.7976000000000001E-5</v>
      </c>
      <c r="L25">
        <v>-1.4783000000000001E-3</v>
      </c>
      <c r="M25">
        <v>-4.9757999999999996E-4</v>
      </c>
    </row>
    <row r="26" spans="1:13" x14ac:dyDescent="0.25">
      <c r="A26">
        <v>25</v>
      </c>
      <c r="B26">
        <v>-2.0002000000000002E-3</v>
      </c>
      <c r="C26" s="30">
        <v>-7.2582000000000004E-5</v>
      </c>
      <c r="D26">
        <v>-9.4483999999999996E-4</v>
      </c>
      <c r="E26">
        <v>-1.7451000000000001E-3</v>
      </c>
      <c r="F26">
        <v>-1.438E-3</v>
      </c>
      <c r="G26" s="30">
        <v>-4.3032999999999999E-5</v>
      </c>
      <c r="H26">
        <v>-3.8284000000000001E-4</v>
      </c>
      <c r="I26" s="30">
        <v>-9.6238999999999998E-5</v>
      </c>
      <c r="J26">
        <v>-5.6530000000000003E-4</v>
      </c>
      <c r="K26" s="30">
        <v>3.8383000000000002E-5</v>
      </c>
      <c r="L26">
        <v>-1.4812E-3</v>
      </c>
      <c r="M26">
        <v>-5.4133000000000002E-4</v>
      </c>
    </row>
    <row r="27" spans="1:13" x14ac:dyDescent="0.25">
      <c r="A27">
        <v>26</v>
      </c>
      <c r="B27">
        <v>-2.0152999999999998E-3</v>
      </c>
      <c r="C27">
        <v>-1.5244E-4</v>
      </c>
      <c r="D27">
        <v>-1.0334999999999999E-3</v>
      </c>
      <c r="E27">
        <v>-1.8259000000000001E-3</v>
      </c>
      <c r="F27">
        <v>-1.4844000000000001E-3</v>
      </c>
      <c r="G27" s="30">
        <v>-3.3096999999999998E-5</v>
      </c>
      <c r="H27">
        <v>-4.0212000000000001E-4</v>
      </c>
      <c r="I27">
        <v>-1.7530000000000001E-4</v>
      </c>
      <c r="J27">
        <v>-5.9542000000000004E-4</v>
      </c>
      <c r="K27" s="30">
        <v>-2.5494E-5</v>
      </c>
      <c r="L27">
        <v>-1.5571999999999999E-3</v>
      </c>
      <c r="M27">
        <v>-6.2120999999999997E-4</v>
      </c>
    </row>
    <row r="28" spans="1:13" x14ac:dyDescent="0.25">
      <c r="A28">
        <v>27</v>
      </c>
      <c r="B28">
        <v>-2.1209000000000002E-3</v>
      </c>
      <c r="C28">
        <v>-2.0709999999999999E-4</v>
      </c>
      <c r="D28">
        <v>-1.0376000000000001E-3</v>
      </c>
      <c r="E28">
        <v>-1.8915E-3</v>
      </c>
      <c r="F28">
        <v>-1.5805000000000001E-3</v>
      </c>
      <c r="G28" s="30">
        <v>-5.5392000000000001E-5</v>
      </c>
      <c r="H28">
        <v>-4.1403000000000002E-4</v>
      </c>
      <c r="I28">
        <v>-1.2924E-4</v>
      </c>
      <c r="J28">
        <v>-6.4787999999999998E-4</v>
      </c>
      <c r="K28" s="30">
        <v>-2.4824000000000002E-5</v>
      </c>
      <c r="L28">
        <v>-1.6875E-3</v>
      </c>
      <c r="M28">
        <v>-6.2695000000000003E-4</v>
      </c>
    </row>
    <row r="29" spans="1:13" x14ac:dyDescent="0.25">
      <c r="A29">
        <v>28</v>
      </c>
      <c r="B29">
        <v>-2.1781999999999999E-3</v>
      </c>
      <c r="C29">
        <v>-1.0021E-4</v>
      </c>
      <c r="D29">
        <v>-1.1103E-3</v>
      </c>
      <c r="E29">
        <v>-1.9824E-3</v>
      </c>
      <c r="F29">
        <v>-1.6096999999999999E-3</v>
      </c>
      <c r="G29">
        <v>-1.166E-4</v>
      </c>
      <c r="H29">
        <v>-4.1676000000000001E-4</v>
      </c>
      <c r="I29">
        <v>-1.7817000000000001E-4</v>
      </c>
      <c r="J29">
        <v>-7.0492999999999999E-4</v>
      </c>
      <c r="K29" s="30">
        <v>-9.0674999999999995E-5</v>
      </c>
      <c r="L29">
        <v>-1.7742000000000001E-3</v>
      </c>
      <c r="M29">
        <v>-6.5003000000000001E-4</v>
      </c>
    </row>
    <row r="30" spans="1:13" x14ac:dyDescent="0.25">
      <c r="A30">
        <v>29</v>
      </c>
      <c r="B30">
        <v>-2.2098999999999999E-3</v>
      </c>
      <c r="C30">
        <v>-2.7012999999999999E-4</v>
      </c>
      <c r="D30">
        <v>-1.1122E-3</v>
      </c>
      <c r="E30">
        <v>-2.0823999999999999E-3</v>
      </c>
      <c r="F30">
        <v>-1.6998E-3</v>
      </c>
      <c r="G30">
        <v>-1.8237E-4</v>
      </c>
      <c r="H30">
        <v>-4.0979999999999999E-4</v>
      </c>
      <c r="I30">
        <v>-2.1887999999999999E-4</v>
      </c>
      <c r="J30">
        <v>-7.1341999999999998E-4</v>
      </c>
      <c r="K30" s="30">
        <v>-9.3842E-5</v>
      </c>
      <c r="L30">
        <v>-1.9886999999999999E-3</v>
      </c>
      <c r="M30">
        <v>-6.5959000000000005E-4</v>
      </c>
    </row>
    <row r="31" spans="1:13" x14ac:dyDescent="0.25">
      <c r="A31">
        <v>30</v>
      </c>
      <c r="B31">
        <v>-2.2767999999999998E-3</v>
      </c>
      <c r="C31">
        <v>-2.8617999999999997E-4</v>
      </c>
      <c r="D31">
        <v>-1.1551000000000001E-3</v>
      </c>
      <c r="E31">
        <v>-2.0902999999999998E-3</v>
      </c>
      <c r="F31">
        <v>-1.7101E-3</v>
      </c>
      <c r="G31">
        <v>-2.3793999999999999E-4</v>
      </c>
      <c r="H31">
        <v>-4.504E-4</v>
      </c>
      <c r="I31">
        <v>-1.9822000000000001E-4</v>
      </c>
      <c r="J31">
        <v>-7.6168000000000004E-4</v>
      </c>
      <c r="K31">
        <v>-1.2376999999999999E-4</v>
      </c>
      <c r="L31">
        <v>-2.0764999999999998E-3</v>
      </c>
      <c r="M31">
        <v>-7.3477000000000004E-4</v>
      </c>
    </row>
    <row r="32" spans="1:13" x14ac:dyDescent="0.25">
      <c r="A32">
        <v>31</v>
      </c>
      <c r="B32">
        <v>-2.2921E-3</v>
      </c>
      <c r="C32">
        <v>-3.2675E-4</v>
      </c>
      <c r="D32">
        <v>-1.193E-3</v>
      </c>
      <c r="E32">
        <v>-2.1808000000000001E-3</v>
      </c>
      <c r="F32">
        <v>-1.854E-3</v>
      </c>
      <c r="G32">
        <v>-2.9149999999999998E-4</v>
      </c>
      <c r="H32">
        <v>-4.8632999999999999E-4</v>
      </c>
      <c r="I32">
        <v>-2.24E-4</v>
      </c>
      <c r="J32">
        <v>-7.6501E-4</v>
      </c>
      <c r="K32">
        <v>-1.7094000000000001E-4</v>
      </c>
      <c r="L32">
        <v>-2.1513999999999999E-3</v>
      </c>
      <c r="M32">
        <v>-7.7119999999999999E-4</v>
      </c>
    </row>
    <row r="33" spans="1:13" x14ac:dyDescent="0.25">
      <c r="A33">
        <v>32</v>
      </c>
      <c r="B33">
        <v>-2.3527000000000001E-3</v>
      </c>
      <c r="C33">
        <v>-4.7347999999999997E-4</v>
      </c>
      <c r="D33">
        <v>-1.2864E-3</v>
      </c>
      <c r="E33">
        <v>-2.2656999999999998E-3</v>
      </c>
      <c r="F33">
        <v>-1.8098000000000001E-3</v>
      </c>
      <c r="G33">
        <v>-2.6739E-4</v>
      </c>
      <c r="H33">
        <v>-5.2333000000000002E-4</v>
      </c>
      <c r="I33">
        <v>-2.4832000000000001E-4</v>
      </c>
      <c r="J33">
        <v>-7.9666000000000003E-4</v>
      </c>
      <c r="K33">
        <v>-1.8720999999999999E-4</v>
      </c>
      <c r="L33">
        <v>-2.2737999999999999E-3</v>
      </c>
      <c r="M33">
        <v>-7.5040999999999997E-4</v>
      </c>
    </row>
    <row r="34" spans="1:13" x14ac:dyDescent="0.25">
      <c r="A34">
        <v>33</v>
      </c>
      <c r="B34">
        <v>-2.4185000000000001E-3</v>
      </c>
      <c r="C34">
        <v>-4.5917000000000001E-4</v>
      </c>
      <c r="D34">
        <v>-1.2982E-3</v>
      </c>
      <c r="E34">
        <v>-2.3042000000000002E-3</v>
      </c>
      <c r="F34">
        <v>-1.8867999999999999E-3</v>
      </c>
      <c r="G34">
        <v>-2.9659E-4</v>
      </c>
      <c r="H34">
        <v>-5.4651999999999999E-4</v>
      </c>
      <c r="I34">
        <v>-3.4880000000000002E-4</v>
      </c>
      <c r="J34">
        <v>-8.3370999999999998E-4</v>
      </c>
      <c r="K34">
        <v>-2.2018E-4</v>
      </c>
      <c r="L34">
        <v>-2.2623000000000001E-3</v>
      </c>
      <c r="M34">
        <v>-8.4039E-4</v>
      </c>
    </row>
    <row r="35" spans="1:13" x14ac:dyDescent="0.25">
      <c r="A35">
        <v>34</v>
      </c>
      <c r="B35">
        <v>-2.4348999999999998E-3</v>
      </c>
      <c r="C35">
        <v>-3.6226999999999999E-4</v>
      </c>
      <c r="D35">
        <v>-1.2925E-3</v>
      </c>
      <c r="E35">
        <v>-2.3690999999999999E-3</v>
      </c>
      <c r="F35">
        <v>-1.9009999999999999E-3</v>
      </c>
      <c r="G35">
        <v>-2.7412999999999998E-4</v>
      </c>
      <c r="H35">
        <v>-6.2352000000000002E-4</v>
      </c>
      <c r="I35">
        <v>-3.4893000000000001E-4</v>
      </c>
      <c r="J35">
        <v>-8.4716999999999995E-4</v>
      </c>
      <c r="K35">
        <v>-2.1488E-4</v>
      </c>
      <c r="L35">
        <v>-2.3048000000000001E-3</v>
      </c>
      <c r="M35">
        <v>-8.5658999999999996E-4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5" x14ac:dyDescent="0.25"/>
  <sheetData>
    <row r="1" spans="1:2" x14ac:dyDescent="0.25">
      <c r="A1">
        <v>0.97</v>
      </c>
      <c r="B1">
        <v>1.05</v>
      </c>
    </row>
    <row r="2" spans="1:2" x14ac:dyDescent="0.25">
      <c r="A2">
        <v>1.02</v>
      </c>
      <c r="B2">
        <v>1.03</v>
      </c>
    </row>
    <row r="3" spans="1:2" x14ac:dyDescent="0.25">
      <c r="A3">
        <v>0.93</v>
      </c>
      <c r="B3">
        <v>1.1000000000000001</v>
      </c>
    </row>
    <row r="4" spans="1:2" x14ac:dyDescent="0.25">
      <c r="A4">
        <v>0.96</v>
      </c>
      <c r="B4">
        <v>1.01</v>
      </c>
    </row>
    <row r="5" spans="1:2" x14ac:dyDescent="0.25">
      <c r="A5">
        <v>0.99</v>
      </c>
      <c r="B5">
        <v>1.04</v>
      </c>
    </row>
    <row r="6" spans="1:2" x14ac:dyDescent="0.25">
      <c r="A6">
        <v>0.88</v>
      </c>
      <c r="B6">
        <v>0.99</v>
      </c>
    </row>
    <row r="7" spans="1:2" x14ac:dyDescent="0.25">
      <c r="A7">
        <v>0.95</v>
      </c>
      <c r="B7">
        <v>1.1299999999999999</v>
      </c>
    </row>
    <row r="8" spans="1:2" x14ac:dyDescent="0.25">
      <c r="A8">
        <v>1.08</v>
      </c>
      <c r="B8">
        <v>1.1100000000000001</v>
      </c>
    </row>
    <row r="9" spans="1:2" x14ac:dyDescent="0.25">
      <c r="A9">
        <v>0.97</v>
      </c>
      <c r="B9">
        <v>1.1499999999999999</v>
      </c>
    </row>
    <row r="10" spans="1:2" x14ac:dyDescent="0.25">
      <c r="A10">
        <v>0.9</v>
      </c>
      <c r="B10">
        <v>1.05</v>
      </c>
    </row>
    <row r="11" spans="1:2" x14ac:dyDescent="0.25">
      <c r="A11">
        <v>0.85</v>
      </c>
      <c r="B11">
        <v>1.02</v>
      </c>
    </row>
    <row r="12" spans="1:2" x14ac:dyDescent="0.25">
      <c r="A12">
        <v>0.96</v>
      </c>
      <c r="B12">
        <v>0.9</v>
      </c>
    </row>
    <row r="13" spans="1:2" x14ac:dyDescent="0.25">
      <c r="A13">
        <v>0.96</v>
      </c>
      <c r="B13">
        <v>1.01</v>
      </c>
    </row>
    <row r="14" spans="1:2" x14ac:dyDescent="0.25">
      <c r="A14">
        <v>0.93</v>
      </c>
      <c r="B14">
        <v>1.02</v>
      </c>
    </row>
    <row r="15" spans="1:2" x14ac:dyDescent="0.25">
      <c r="A15">
        <v>0.98</v>
      </c>
      <c r="B15">
        <v>0.94</v>
      </c>
    </row>
    <row r="17" spans="1:2" x14ac:dyDescent="0.25">
      <c r="A17">
        <f>AVERAGE(A1:A15)</f>
        <v>0.95533333333333348</v>
      </c>
      <c r="B17">
        <f>AVERAGE(B1:B15)</f>
        <v>1.0366666666666666</v>
      </c>
    </row>
    <row r="18" spans="1:2" x14ac:dyDescent="0.25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5" x14ac:dyDescent="0.25"/>
  <sheetData>
    <row r="1" spans="1:2" x14ac:dyDescent="0.25">
      <c r="A1">
        <v>14.91</v>
      </c>
      <c r="B1">
        <v>2.4300000000000002</v>
      </c>
    </row>
    <row r="2" spans="1:2" x14ac:dyDescent="0.25">
      <c r="A2">
        <v>15.11</v>
      </c>
      <c r="B2">
        <v>2.61</v>
      </c>
    </row>
    <row r="3" spans="1:2" x14ac:dyDescent="0.25">
      <c r="A3">
        <v>15.24</v>
      </c>
      <c r="B3">
        <v>2.52</v>
      </c>
    </row>
    <row r="4" spans="1:2" x14ac:dyDescent="0.25">
      <c r="A4">
        <v>15.19</v>
      </c>
      <c r="B4">
        <v>2.56</v>
      </c>
    </row>
    <row r="5" spans="1:2" x14ac:dyDescent="0.25">
      <c r="A5">
        <v>15.01</v>
      </c>
      <c r="B5">
        <v>2.61</v>
      </c>
    </row>
    <row r="7" spans="1:2" x14ac:dyDescent="0.25">
      <c r="A7">
        <v>15.22</v>
      </c>
      <c r="B7">
        <v>2.4900000000000002</v>
      </c>
    </row>
    <row r="8" spans="1:2" x14ac:dyDescent="0.25">
      <c r="A8">
        <v>15.26</v>
      </c>
      <c r="B8">
        <v>2.4900000000000002</v>
      </c>
    </row>
    <row r="9" spans="1:2" x14ac:dyDescent="0.25">
      <c r="A9">
        <v>15.27</v>
      </c>
      <c r="B9">
        <v>2.5</v>
      </c>
    </row>
    <row r="10" spans="1:2" x14ac:dyDescent="0.25">
      <c r="A10">
        <v>14.98</v>
      </c>
      <c r="B10">
        <v>2.56</v>
      </c>
    </row>
    <row r="11" spans="1:2" x14ac:dyDescent="0.25">
      <c r="A11">
        <v>14.96</v>
      </c>
      <c r="B11">
        <v>2.5299999999999998</v>
      </c>
    </row>
    <row r="13" spans="1:2" x14ac:dyDescent="0.25">
      <c r="A13">
        <v>15.18</v>
      </c>
      <c r="B13">
        <v>2.54</v>
      </c>
    </row>
    <row r="14" spans="1:2" x14ac:dyDescent="0.25">
      <c r="A14">
        <v>15.08</v>
      </c>
      <c r="B14">
        <v>2.54</v>
      </c>
    </row>
    <row r="15" spans="1:2" x14ac:dyDescent="0.25">
      <c r="A15">
        <v>15.18</v>
      </c>
      <c r="B15">
        <v>2.54</v>
      </c>
    </row>
    <row r="16" spans="1:2" x14ac:dyDescent="0.25">
      <c r="A16">
        <v>15.19</v>
      </c>
      <c r="B16">
        <v>2.52</v>
      </c>
    </row>
    <row r="17" spans="1:2" x14ac:dyDescent="0.25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5" x14ac:dyDescent="0.25"/>
  <sheetData>
    <row r="1" spans="1:112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78</v>
      </c>
      <c r="CN1" t="s">
        <v>79</v>
      </c>
      <c r="CO1" t="s">
        <v>80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81</v>
      </c>
      <c r="CN2" t="s">
        <v>82</v>
      </c>
      <c r="CO2" t="s">
        <v>83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84</v>
      </c>
      <c r="CN3" t="s">
        <v>85</v>
      </c>
      <c r="CO3" t="s">
        <v>86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87</v>
      </c>
      <c r="CN4" t="s">
        <v>88</v>
      </c>
      <c r="CO4" t="s">
        <v>89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90</v>
      </c>
      <c r="CN5" t="s">
        <v>91</v>
      </c>
      <c r="CO5" t="s">
        <v>92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93</v>
      </c>
      <c r="CN6" t="s">
        <v>94</v>
      </c>
      <c r="CO6" t="s">
        <v>95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96</v>
      </c>
      <c r="CN7" t="s">
        <v>97</v>
      </c>
      <c r="CO7" t="s">
        <v>98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99</v>
      </c>
      <c r="CN8" t="s">
        <v>100</v>
      </c>
      <c r="CO8" t="s">
        <v>101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102</v>
      </c>
      <c r="CN9" t="s">
        <v>103</v>
      </c>
      <c r="CO9" t="s">
        <v>104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105</v>
      </c>
      <c r="CN10" t="s">
        <v>106</v>
      </c>
      <c r="CO10" t="s">
        <v>107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108</v>
      </c>
      <c r="CN11" t="s">
        <v>109</v>
      </c>
      <c r="CO11" t="s">
        <v>110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111</v>
      </c>
      <c r="CN12" t="s">
        <v>112</v>
      </c>
      <c r="CO12" t="s">
        <v>113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114</v>
      </c>
      <c r="CN13" t="s">
        <v>115</v>
      </c>
      <c r="CO13" t="s">
        <v>116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117</v>
      </c>
      <c r="CN14" t="s">
        <v>118</v>
      </c>
      <c r="CO14" t="s">
        <v>119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120</v>
      </c>
      <c r="CN15" t="s">
        <v>121</v>
      </c>
      <c r="CO15" t="s">
        <v>122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25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123</v>
      </c>
      <c r="CN16" t="s">
        <v>124</v>
      </c>
      <c r="CO16" t="s">
        <v>125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126</v>
      </c>
      <c r="CN17" t="s">
        <v>127</v>
      </c>
      <c r="CO17" t="s">
        <v>128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129</v>
      </c>
      <c r="CN18" t="s">
        <v>130</v>
      </c>
      <c r="CO18" t="s">
        <v>131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132</v>
      </c>
      <c r="CN19" t="s">
        <v>133</v>
      </c>
      <c r="CO19" t="s">
        <v>134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135</v>
      </c>
      <c r="CN20" t="s">
        <v>136</v>
      </c>
      <c r="CO20" t="s">
        <v>137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138</v>
      </c>
      <c r="CN21" t="s">
        <v>139</v>
      </c>
      <c r="CO21" t="s">
        <v>140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141</v>
      </c>
      <c r="CN22" t="s">
        <v>142</v>
      </c>
      <c r="CO22" t="s">
        <v>143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25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25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25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25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25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25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25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25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25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25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25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25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25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25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25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25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25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25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25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25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25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25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25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25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25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25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25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25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25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25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25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25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25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25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25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25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25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25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25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25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25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25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25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25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25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25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25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25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25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25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25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25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25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25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25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25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25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25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25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25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25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25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25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25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25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25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25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25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25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25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25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25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25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25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25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25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25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25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25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25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25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25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25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25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25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25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25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25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25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25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25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25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25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25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25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25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25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25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25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25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25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25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25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25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25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25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25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25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25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25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25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25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25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25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25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25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25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25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25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25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25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25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25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25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25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25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25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25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25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25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25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25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25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25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25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25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25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25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25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25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25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25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17.710937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t="s">
        <v>81</v>
      </c>
      <c r="B3" t="s">
        <v>82</v>
      </c>
      <c r="C3" t="s">
        <v>83</v>
      </c>
    </row>
    <row r="4" spans="1:3" x14ac:dyDescent="0.25">
      <c r="A4" t="s">
        <v>84</v>
      </c>
      <c r="B4" t="s">
        <v>85</v>
      </c>
      <c r="C4" t="s">
        <v>86</v>
      </c>
    </row>
    <row r="5" spans="1:3" x14ac:dyDescent="0.25">
      <c r="A5" t="s">
        <v>87</v>
      </c>
      <c r="B5" t="s">
        <v>88</v>
      </c>
      <c r="C5" t="s">
        <v>89</v>
      </c>
    </row>
    <row r="6" spans="1:3" x14ac:dyDescent="0.25">
      <c r="A6" t="s">
        <v>90</v>
      </c>
      <c r="B6" t="s">
        <v>91</v>
      </c>
      <c r="C6" t="s">
        <v>92</v>
      </c>
    </row>
    <row r="7" spans="1:3" x14ac:dyDescent="0.25">
      <c r="A7" t="s">
        <v>93</v>
      </c>
      <c r="B7" t="s">
        <v>94</v>
      </c>
      <c r="C7" t="s">
        <v>95</v>
      </c>
    </row>
    <row r="8" spans="1:3" x14ac:dyDescent="0.25">
      <c r="A8" t="s">
        <v>96</v>
      </c>
      <c r="B8" t="s">
        <v>97</v>
      </c>
      <c r="C8" t="s">
        <v>98</v>
      </c>
    </row>
    <row r="9" spans="1:3" x14ac:dyDescent="0.25">
      <c r="A9" t="s">
        <v>99</v>
      </c>
      <c r="B9" t="s">
        <v>100</v>
      </c>
      <c r="C9" t="s">
        <v>101</v>
      </c>
    </row>
    <row r="10" spans="1:3" x14ac:dyDescent="0.25">
      <c r="A10" t="s">
        <v>102</v>
      </c>
      <c r="B10" t="s">
        <v>103</v>
      </c>
      <c r="C10" t="s">
        <v>104</v>
      </c>
    </row>
    <row r="11" spans="1:3" x14ac:dyDescent="0.25">
      <c r="A11" t="s">
        <v>105</v>
      </c>
      <c r="B11" t="s">
        <v>106</v>
      </c>
      <c r="C11" t="s">
        <v>107</v>
      </c>
    </row>
    <row r="12" spans="1:3" x14ac:dyDescent="0.25">
      <c r="A12" t="s">
        <v>108</v>
      </c>
      <c r="B12" t="s">
        <v>109</v>
      </c>
      <c r="C12" t="s">
        <v>110</v>
      </c>
    </row>
    <row r="13" spans="1:3" x14ac:dyDescent="0.25">
      <c r="A13" t="s">
        <v>111</v>
      </c>
      <c r="B13" t="s">
        <v>112</v>
      </c>
      <c r="C13" t="s">
        <v>113</v>
      </c>
    </row>
    <row r="14" spans="1:3" x14ac:dyDescent="0.25">
      <c r="A14" t="s">
        <v>114</v>
      </c>
      <c r="B14" t="s">
        <v>115</v>
      </c>
      <c r="C14" t="s">
        <v>116</v>
      </c>
    </row>
    <row r="15" spans="1:3" x14ac:dyDescent="0.25">
      <c r="A15" t="s">
        <v>117</v>
      </c>
      <c r="B15" t="s">
        <v>118</v>
      </c>
      <c r="C15" t="s">
        <v>119</v>
      </c>
    </row>
    <row r="16" spans="1:3" x14ac:dyDescent="0.25">
      <c r="A16" t="s">
        <v>120</v>
      </c>
      <c r="B16" t="s">
        <v>121</v>
      </c>
      <c r="C16" t="s">
        <v>122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126</v>
      </c>
      <c r="B18" t="s">
        <v>127</v>
      </c>
      <c r="C18" t="s">
        <v>128</v>
      </c>
    </row>
    <row r="19" spans="1:3" x14ac:dyDescent="0.25">
      <c r="A19" t="s">
        <v>129</v>
      </c>
      <c r="B19" t="s">
        <v>130</v>
      </c>
      <c r="C19" t="s">
        <v>131</v>
      </c>
    </row>
    <row r="20" spans="1:3" x14ac:dyDescent="0.25">
      <c r="A20" t="s">
        <v>132</v>
      </c>
      <c r="B20" t="s">
        <v>133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138</v>
      </c>
      <c r="B22" t="s">
        <v>139</v>
      </c>
      <c r="C22" t="s">
        <v>140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144</v>
      </c>
      <c r="B24" t="s">
        <v>145</v>
      </c>
      <c r="C24" t="s">
        <v>146</v>
      </c>
    </row>
    <row r="25" spans="1:3" x14ac:dyDescent="0.25">
      <c r="A25" t="s">
        <v>147</v>
      </c>
      <c r="B25" t="s">
        <v>148</v>
      </c>
      <c r="C25" t="s">
        <v>149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153</v>
      </c>
      <c r="B27" t="s">
        <v>154</v>
      </c>
      <c r="C27" t="s">
        <v>155</v>
      </c>
    </row>
    <row r="28" spans="1:3" x14ac:dyDescent="0.25">
      <c r="A28" t="s">
        <v>156</v>
      </c>
      <c r="B28" t="s">
        <v>157</v>
      </c>
      <c r="C28" t="s">
        <v>158</v>
      </c>
    </row>
    <row r="29" spans="1:3" x14ac:dyDescent="0.25">
      <c r="A29" t="s">
        <v>159</v>
      </c>
      <c r="B29" t="s">
        <v>160</v>
      </c>
      <c r="C29" t="s">
        <v>161</v>
      </c>
    </row>
    <row r="30" spans="1:3" x14ac:dyDescent="0.25">
      <c r="A30" t="s">
        <v>162</v>
      </c>
      <c r="B30" t="s">
        <v>163</v>
      </c>
      <c r="C30" t="s">
        <v>164</v>
      </c>
    </row>
    <row r="31" spans="1:3" x14ac:dyDescent="0.25">
      <c r="A31" t="s">
        <v>165</v>
      </c>
      <c r="B31" t="s">
        <v>166</v>
      </c>
      <c r="C31" t="s">
        <v>167</v>
      </c>
    </row>
    <row r="32" spans="1:3" x14ac:dyDescent="0.25">
      <c r="A32" t="s">
        <v>168</v>
      </c>
      <c r="B32" t="s">
        <v>169</v>
      </c>
      <c r="C32" t="s">
        <v>170</v>
      </c>
    </row>
    <row r="33" spans="1:3" x14ac:dyDescent="0.25">
      <c r="A33" t="s">
        <v>171</v>
      </c>
      <c r="B33" t="s">
        <v>172</v>
      </c>
      <c r="C33" t="s">
        <v>173</v>
      </c>
    </row>
    <row r="34" spans="1:3" x14ac:dyDescent="0.25">
      <c r="A34" t="s">
        <v>174</v>
      </c>
      <c r="B34" t="s">
        <v>175</v>
      </c>
      <c r="C34" t="s">
        <v>176</v>
      </c>
    </row>
    <row r="35" spans="1:3" x14ac:dyDescent="0.25">
      <c r="A35" t="s">
        <v>177</v>
      </c>
      <c r="B35" t="s">
        <v>178</v>
      </c>
      <c r="C35" t="s">
        <v>179</v>
      </c>
    </row>
    <row r="36" spans="1:3" x14ac:dyDescent="0.25">
      <c r="A36" t="s">
        <v>180</v>
      </c>
      <c r="B36" t="s">
        <v>181</v>
      </c>
      <c r="C36" t="s">
        <v>182</v>
      </c>
    </row>
    <row r="37" spans="1:3" x14ac:dyDescent="0.25">
      <c r="A37" t="s">
        <v>183</v>
      </c>
      <c r="B37" t="s">
        <v>184</v>
      </c>
      <c r="C37" t="s">
        <v>185</v>
      </c>
    </row>
    <row r="38" spans="1:3" x14ac:dyDescent="0.25">
      <c r="A38" t="s">
        <v>186</v>
      </c>
      <c r="B38" t="s">
        <v>187</v>
      </c>
      <c r="C38" t="s">
        <v>188</v>
      </c>
    </row>
    <row r="39" spans="1:3" x14ac:dyDescent="0.25">
      <c r="A39" t="s">
        <v>189</v>
      </c>
      <c r="B39" t="s">
        <v>190</v>
      </c>
      <c r="C39" t="s">
        <v>191</v>
      </c>
    </row>
    <row r="40" spans="1:3" x14ac:dyDescent="0.25">
      <c r="A40" t="s">
        <v>192</v>
      </c>
      <c r="B40" t="s">
        <v>193</v>
      </c>
      <c r="C40" t="s">
        <v>194</v>
      </c>
    </row>
    <row r="41" spans="1:3" x14ac:dyDescent="0.25">
      <c r="A41" t="s">
        <v>195</v>
      </c>
      <c r="B41" t="s">
        <v>196</v>
      </c>
      <c r="C41" t="s">
        <v>197</v>
      </c>
    </row>
    <row r="42" spans="1:3" x14ac:dyDescent="0.25">
      <c r="A42" t="s">
        <v>198</v>
      </c>
      <c r="B42" t="s">
        <v>199</v>
      </c>
      <c r="C42" t="s">
        <v>200</v>
      </c>
    </row>
    <row r="43" spans="1:3" x14ac:dyDescent="0.25">
      <c r="A43" t="s">
        <v>201</v>
      </c>
      <c r="B43" t="s">
        <v>202</v>
      </c>
      <c r="C43" t="s">
        <v>203</v>
      </c>
    </row>
    <row r="44" spans="1:3" x14ac:dyDescent="0.25">
      <c r="A44" t="s">
        <v>204</v>
      </c>
      <c r="B44" t="s">
        <v>205</v>
      </c>
      <c r="C44" t="s">
        <v>206</v>
      </c>
    </row>
    <row r="45" spans="1:3" x14ac:dyDescent="0.25">
      <c r="A45" t="s">
        <v>207</v>
      </c>
      <c r="B45" t="s">
        <v>208</v>
      </c>
      <c r="C45" t="s">
        <v>209</v>
      </c>
    </row>
    <row r="46" spans="1:3" x14ac:dyDescent="0.25">
      <c r="A46" t="s">
        <v>210</v>
      </c>
      <c r="B46" t="s">
        <v>211</v>
      </c>
      <c r="C46" t="s">
        <v>212</v>
      </c>
    </row>
    <row r="47" spans="1:3" x14ac:dyDescent="0.25">
      <c r="A47" t="s">
        <v>213</v>
      </c>
      <c r="B47" t="s">
        <v>214</v>
      </c>
      <c r="C47" t="s">
        <v>215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224</v>
      </c>
    </row>
    <row r="51" spans="1:3" x14ac:dyDescent="0.25">
      <c r="A51" t="s">
        <v>225</v>
      </c>
      <c r="B51" t="s">
        <v>226</v>
      </c>
      <c r="C51" t="s">
        <v>227</v>
      </c>
    </row>
    <row r="52" spans="1:3" x14ac:dyDescent="0.25">
      <c r="A52" t="s">
        <v>228</v>
      </c>
      <c r="B52" t="s">
        <v>229</v>
      </c>
      <c r="C52" t="s">
        <v>230</v>
      </c>
    </row>
    <row r="53" spans="1:3" x14ac:dyDescent="0.25">
      <c r="A53" t="s">
        <v>231</v>
      </c>
      <c r="B53" t="s">
        <v>232</v>
      </c>
      <c r="C53" t="s">
        <v>233</v>
      </c>
    </row>
    <row r="54" spans="1:3" x14ac:dyDescent="0.25">
      <c r="A54" t="s">
        <v>234</v>
      </c>
      <c r="B54" t="s">
        <v>235</v>
      </c>
      <c r="C54" t="s">
        <v>236</v>
      </c>
    </row>
    <row r="55" spans="1:3" x14ac:dyDescent="0.25">
      <c r="A55" t="s">
        <v>237</v>
      </c>
      <c r="B55" t="s">
        <v>238</v>
      </c>
      <c r="C55" t="s">
        <v>239</v>
      </c>
    </row>
    <row r="56" spans="1:3" x14ac:dyDescent="0.25">
      <c r="A56" t="s">
        <v>240</v>
      </c>
      <c r="B56" t="s">
        <v>241</v>
      </c>
      <c r="C56" t="s">
        <v>242</v>
      </c>
    </row>
    <row r="57" spans="1:3" x14ac:dyDescent="0.25">
      <c r="A57" t="s">
        <v>243</v>
      </c>
      <c r="B57" t="s">
        <v>244</v>
      </c>
      <c r="C57" t="s">
        <v>245</v>
      </c>
    </row>
    <row r="58" spans="1:3" x14ac:dyDescent="0.25">
      <c r="A58" t="s">
        <v>246</v>
      </c>
      <c r="B58" t="s">
        <v>247</v>
      </c>
      <c r="C58" t="s">
        <v>248</v>
      </c>
    </row>
    <row r="59" spans="1:3" x14ac:dyDescent="0.25">
      <c r="A59" t="s">
        <v>249</v>
      </c>
      <c r="B59" t="s">
        <v>250</v>
      </c>
      <c r="C59" t="s">
        <v>251</v>
      </c>
    </row>
    <row r="60" spans="1:3" x14ac:dyDescent="0.25">
      <c r="A60" t="s">
        <v>252</v>
      </c>
      <c r="B60" t="s">
        <v>253</v>
      </c>
      <c r="C60" t="s">
        <v>254</v>
      </c>
    </row>
    <row r="61" spans="1:3" x14ac:dyDescent="0.25">
      <c r="A61" t="s">
        <v>255</v>
      </c>
      <c r="B61" t="s">
        <v>256</v>
      </c>
      <c r="C61" t="s">
        <v>257</v>
      </c>
    </row>
    <row r="62" spans="1:3" x14ac:dyDescent="0.25">
      <c r="A62" t="s">
        <v>258</v>
      </c>
      <c r="B62" t="s">
        <v>259</v>
      </c>
      <c r="C62" t="s">
        <v>260</v>
      </c>
    </row>
    <row r="63" spans="1:3" x14ac:dyDescent="0.25">
      <c r="A63" t="s">
        <v>261</v>
      </c>
      <c r="B63" t="s">
        <v>262</v>
      </c>
      <c r="C63" t="s">
        <v>263</v>
      </c>
    </row>
    <row r="64" spans="1:3" x14ac:dyDescent="0.25">
      <c r="A64" t="s">
        <v>264</v>
      </c>
      <c r="B64" t="s">
        <v>265</v>
      </c>
      <c r="C64" t="s">
        <v>266</v>
      </c>
    </row>
    <row r="65" spans="1:3" x14ac:dyDescent="0.25">
      <c r="A65" t="s">
        <v>267</v>
      </c>
      <c r="B65" t="s">
        <v>268</v>
      </c>
      <c r="C65" t="s">
        <v>269</v>
      </c>
    </row>
    <row r="66" spans="1:3" x14ac:dyDescent="0.25">
      <c r="A66" t="s">
        <v>270</v>
      </c>
      <c r="B66" t="s">
        <v>271</v>
      </c>
      <c r="C66" t="s">
        <v>272</v>
      </c>
    </row>
    <row r="67" spans="1:3" x14ac:dyDescent="0.25">
      <c r="A67" t="s">
        <v>273</v>
      </c>
      <c r="B67" t="s">
        <v>274</v>
      </c>
      <c r="C67" t="s">
        <v>275</v>
      </c>
    </row>
    <row r="68" spans="1:3" x14ac:dyDescent="0.25">
      <c r="A68" t="s">
        <v>276</v>
      </c>
      <c r="B68" t="s">
        <v>277</v>
      </c>
      <c r="C68" t="s">
        <v>278</v>
      </c>
    </row>
    <row r="69" spans="1:3" x14ac:dyDescent="0.25">
      <c r="A69" t="s">
        <v>279</v>
      </c>
      <c r="B69" t="s">
        <v>280</v>
      </c>
      <c r="C69" t="s">
        <v>281</v>
      </c>
    </row>
    <row r="70" spans="1:3" x14ac:dyDescent="0.25">
      <c r="A70" t="s">
        <v>282</v>
      </c>
      <c r="B70" t="s">
        <v>283</v>
      </c>
      <c r="C70" t="s">
        <v>284</v>
      </c>
    </row>
    <row r="71" spans="1:3" x14ac:dyDescent="0.25">
      <c r="A71" t="s">
        <v>285</v>
      </c>
      <c r="B71" t="s">
        <v>286</v>
      </c>
      <c r="C71" t="s">
        <v>287</v>
      </c>
    </row>
    <row r="72" spans="1:3" x14ac:dyDescent="0.25">
      <c r="A72" t="s">
        <v>288</v>
      </c>
      <c r="B72" t="s">
        <v>289</v>
      </c>
      <c r="C72" t="s">
        <v>290</v>
      </c>
    </row>
    <row r="73" spans="1:3" x14ac:dyDescent="0.25">
      <c r="A73" t="s">
        <v>291</v>
      </c>
      <c r="B73" t="s">
        <v>292</v>
      </c>
      <c r="C73" t="s">
        <v>293</v>
      </c>
    </row>
    <row r="74" spans="1:3" x14ac:dyDescent="0.25">
      <c r="A74" t="s">
        <v>294</v>
      </c>
      <c r="B74" t="s">
        <v>295</v>
      </c>
      <c r="C74" t="s">
        <v>296</v>
      </c>
    </row>
    <row r="75" spans="1:3" x14ac:dyDescent="0.25">
      <c r="A75" t="s">
        <v>297</v>
      </c>
      <c r="B75" t="s">
        <v>298</v>
      </c>
      <c r="C75" t="s">
        <v>299</v>
      </c>
    </row>
    <row r="76" spans="1:3" x14ac:dyDescent="0.25">
      <c r="A76" t="s">
        <v>300</v>
      </c>
      <c r="B76" t="s">
        <v>301</v>
      </c>
      <c r="C76" t="s">
        <v>302</v>
      </c>
    </row>
    <row r="77" spans="1:3" x14ac:dyDescent="0.25">
      <c r="A77" t="s">
        <v>303</v>
      </c>
      <c r="B77" t="s">
        <v>304</v>
      </c>
      <c r="C77" t="s">
        <v>305</v>
      </c>
    </row>
    <row r="78" spans="1:3" x14ac:dyDescent="0.25">
      <c r="A78" t="s">
        <v>306</v>
      </c>
      <c r="B78" t="s">
        <v>307</v>
      </c>
      <c r="C78" t="s">
        <v>308</v>
      </c>
    </row>
    <row r="79" spans="1:3" x14ac:dyDescent="0.25">
      <c r="A79" t="s">
        <v>309</v>
      </c>
      <c r="B79" t="s">
        <v>310</v>
      </c>
      <c r="C79" t="s">
        <v>311</v>
      </c>
    </row>
    <row r="80" spans="1:3" x14ac:dyDescent="0.25">
      <c r="A80" t="s">
        <v>312</v>
      </c>
      <c r="B80" t="s">
        <v>313</v>
      </c>
      <c r="C80" t="s">
        <v>314</v>
      </c>
    </row>
    <row r="81" spans="1:3" x14ac:dyDescent="0.25">
      <c r="A81" t="s">
        <v>315</v>
      </c>
      <c r="B81" t="s">
        <v>316</v>
      </c>
      <c r="C81" t="s">
        <v>317</v>
      </c>
    </row>
    <row r="82" spans="1:3" x14ac:dyDescent="0.25">
      <c r="A82" t="s">
        <v>318</v>
      </c>
      <c r="B82" t="s">
        <v>319</v>
      </c>
      <c r="C82" t="s">
        <v>320</v>
      </c>
    </row>
    <row r="83" spans="1:3" x14ac:dyDescent="0.25">
      <c r="A83" t="s">
        <v>321</v>
      </c>
      <c r="B83" t="s">
        <v>322</v>
      </c>
      <c r="C83" t="s">
        <v>323</v>
      </c>
    </row>
    <row r="84" spans="1:3" x14ac:dyDescent="0.25">
      <c r="A84" t="s">
        <v>324</v>
      </c>
      <c r="B84" t="s">
        <v>325</v>
      </c>
      <c r="C84" t="s">
        <v>326</v>
      </c>
    </row>
    <row r="85" spans="1:3" x14ac:dyDescent="0.25">
      <c r="A85" t="s">
        <v>327</v>
      </c>
      <c r="B85" t="s">
        <v>328</v>
      </c>
      <c r="C85" t="s">
        <v>329</v>
      </c>
    </row>
    <row r="86" spans="1:3" x14ac:dyDescent="0.25">
      <c r="A86" t="s">
        <v>330</v>
      </c>
      <c r="B86" t="s">
        <v>331</v>
      </c>
      <c r="C86" t="s">
        <v>332</v>
      </c>
    </row>
    <row r="87" spans="1:3" x14ac:dyDescent="0.25">
      <c r="A87" t="s">
        <v>333</v>
      </c>
      <c r="B87" t="s">
        <v>334</v>
      </c>
      <c r="C87" t="s">
        <v>335</v>
      </c>
    </row>
    <row r="88" spans="1:3" x14ac:dyDescent="0.25">
      <c r="A88" t="s">
        <v>336</v>
      </c>
      <c r="B88" t="s">
        <v>337</v>
      </c>
      <c r="C88" t="s">
        <v>338</v>
      </c>
    </row>
    <row r="89" spans="1:3" x14ac:dyDescent="0.25">
      <c r="A89" t="s">
        <v>339</v>
      </c>
      <c r="B89" t="s">
        <v>340</v>
      </c>
      <c r="C89" t="s">
        <v>341</v>
      </c>
    </row>
    <row r="90" spans="1:3" x14ac:dyDescent="0.25">
      <c r="A90" t="s">
        <v>342</v>
      </c>
      <c r="B90" t="s">
        <v>343</v>
      </c>
      <c r="C90" t="s">
        <v>344</v>
      </c>
    </row>
    <row r="91" spans="1:3" x14ac:dyDescent="0.25">
      <c r="A91" t="s">
        <v>345</v>
      </c>
      <c r="B91" t="s">
        <v>346</v>
      </c>
      <c r="C91" t="s">
        <v>347</v>
      </c>
    </row>
    <row r="92" spans="1:3" x14ac:dyDescent="0.25">
      <c r="A92" t="s">
        <v>348</v>
      </c>
      <c r="B92" t="s">
        <v>349</v>
      </c>
      <c r="C92" t="s">
        <v>350</v>
      </c>
    </row>
    <row r="93" spans="1:3" x14ac:dyDescent="0.25">
      <c r="A93" t="s">
        <v>351</v>
      </c>
      <c r="B93" t="s">
        <v>352</v>
      </c>
      <c r="C93" t="s">
        <v>353</v>
      </c>
    </row>
    <row r="94" spans="1:3" x14ac:dyDescent="0.25">
      <c r="A94" t="s">
        <v>354</v>
      </c>
      <c r="B94" t="s">
        <v>355</v>
      </c>
      <c r="C94" t="s">
        <v>356</v>
      </c>
    </row>
    <row r="95" spans="1:3" x14ac:dyDescent="0.25">
      <c r="A95" t="s">
        <v>357</v>
      </c>
      <c r="B95" t="s">
        <v>358</v>
      </c>
      <c r="C95" t="s">
        <v>359</v>
      </c>
    </row>
    <row r="96" spans="1:3" x14ac:dyDescent="0.25">
      <c r="A96" t="s">
        <v>360</v>
      </c>
      <c r="B96" t="s">
        <v>361</v>
      </c>
      <c r="C96" t="s">
        <v>362</v>
      </c>
    </row>
    <row r="97" spans="1:3" x14ac:dyDescent="0.25">
      <c r="A97" t="s">
        <v>363</v>
      </c>
      <c r="B97" t="s">
        <v>364</v>
      </c>
      <c r="C97" t="s">
        <v>365</v>
      </c>
    </row>
    <row r="98" spans="1:3" x14ac:dyDescent="0.25">
      <c r="A98" t="s">
        <v>366</v>
      </c>
      <c r="B98" t="s">
        <v>367</v>
      </c>
      <c r="C98" t="s">
        <v>368</v>
      </c>
    </row>
    <row r="99" spans="1:3" x14ac:dyDescent="0.25">
      <c r="A99" t="s">
        <v>369</v>
      </c>
      <c r="B99" t="s">
        <v>370</v>
      </c>
      <c r="C99" t="s">
        <v>371</v>
      </c>
    </row>
    <row r="100" spans="1:3" x14ac:dyDescent="0.25">
      <c r="A100" t="s">
        <v>372</v>
      </c>
      <c r="B100" t="s">
        <v>373</v>
      </c>
      <c r="C100" t="s">
        <v>374</v>
      </c>
    </row>
    <row r="101" spans="1:3" x14ac:dyDescent="0.25">
      <c r="A101" t="s">
        <v>375</v>
      </c>
      <c r="B101" t="s">
        <v>376</v>
      </c>
      <c r="C101" t="s">
        <v>377</v>
      </c>
    </row>
    <row r="102" spans="1:3" x14ac:dyDescent="0.25">
      <c r="A102" t="s">
        <v>378</v>
      </c>
      <c r="B102" t="s">
        <v>379</v>
      </c>
      <c r="C102" t="s">
        <v>380</v>
      </c>
    </row>
    <row r="103" spans="1:3" x14ac:dyDescent="0.25">
      <c r="A103" t="s">
        <v>381</v>
      </c>
      <c r="B103" t="s">
        <v>382</v>
      </c>
      <c r="C103" t="s">
        <v>383</v>
      </c>
    </row>
    <row r="104" spans="1:3" x14ac:dyDescent="0.25">
      <c r="A104" t="s">
        <v>384</v>
      </c>
      <c r="B104" t="s">
        <v>385</v>
      </c>
      <c r="C104" t="s">
        <v>386</v>
      </c>
    </row>
    <row r="105" spans="1:3" x14ac:dyDescent="0.25">
      <c r="A105" t="s">
        <v>387</v>
      </c>
      <c r="B105" t="s">
        <v>388</v>
      </c>
      <c r="C105" t="s">
        <v>389</v>
      </c>
    </row>
    <row r="106" spans="1:3" x14ac:dyDescent="0.25">
      <c r="A106" t="s">
        <v>390</v>
      </c>
      <c r="B106" t="s">
        <v>391</v>
      </c>
      <c r="C106" t="s">
        <v>392</v>
      </c>
    </row>
    <row r="107" spans="1:3" x14ac:dyDescent="0.25">
      <c r="A107" t="s">
        <v>393</v>
      </c>
      <c r="B107" t="s">
        <v>394</v>
      </c>
      <c r="C107" t="s">
        <v>395</v>
      </c>
    </row>
    <row r="108" spans="1:3" x14ac:dyDescent="0.25">
      <c r="A108" t="s">
        <v>396</v>
      </c>
      <c r="B108" t="s">
        <v>397</v>
      </c>
      <c r="C108" t="s">
        <v>398</v>
      </c>
    </row>
    <row r="109" spans="1:3" x14ac:dyDescent="0.25">
      <c r="A109" t="s">
        <v>399</v>
      </c>
      <c r="B109" t="s">
        <v>400</v>
      </c>
      <c r="C109" t="s">
        <v>401</v>
      </c>
    </row>
    <row r="110" spans="1:3" x14ac:dyDescent="0.25">
      <c r="A110" t="s">
        <v>402</v>
      </c>
      <c r="B110" t="s">
        <v>403</v>
      </c>
      <c r="C110" t="s">
        <v>404</v>
      </c>
    </row>
    <row r="111" spans="1:3" x14ac:dyDescent="0.25">
      <c r="A111" t="s">
        <v>405</v>
      </c>
      <c r="B111" t="s">
        <v>406</v>
      </c>
      <c r="C111" t="s">
        <v>407</v>
      </c>
    </row>
    <row r="112" spans="1:3" x14ac:dyDescent="0.25">
      <c r="A112" t="s">
        <v>408</v>
      </c>
      <c r="B112" t="s">
        <v>409</v>
      </c>
      <c r="C112" t="s">
        <v>410</v>
      </c>
    </row>
    <row r="113" spans="1:3" x14ac:dyDescent="0.25">
      <c r="A113" t="s">
        <v>411</v>
      </c>
      <c r="B113" t="s">
        <v>412</v>
      </c>
      <c r="C113" t="s">
        <v>413</v>
      </c>
    </row>
    <row r="114" spans="1:3" x14ac:dyDescent="0.25">
      <c r="A114" t="s">
        <v>414</v>
      </c>
      <c r="B114" t="s">
        <v>415</v>
      </c>
      <c r="C114" t="s">
        <v>416</v>
      </c>
    </row>
    <row r="115" spans="1:3" x14ac:dyDescent="0.25">
      <c r="A115" t="s">
        <v>417</v>
      </c>
      <c r="B115" t="s">
        <v>418</v>
      </c>
      <c r="C115" t="s">
        <v>419</v>
      </c>
    </row>
    <row r="116" spans="1:3" x14ac:dyDescent="0.25">
      <c r="A116" t="s">
        <v>420</v>
      </c>
      <c r="B116" t="s">
        <v>421</v>
      </c>
      <c r="C116" t="s">
        <v>422</v>
      </c>
    </row>
    <row r="117" spans="1:3" x14ac:dyDescent="0.25">
      <c r="A117" t="s">
        <v>423</v>
      </c>
      <c r="B117" t="s">
        <v>424</v>
      </c>
      <c r="C117" t="s">
        <v>425</v>
      </c>
    </row>
    <row r="118" spans="1:3" x14ac:dyDescent="0.25">
      <c r="A118" t="s">
        <v>426</v>
      </c>
      <c r="B118" t="s">
        <v>427</v>
      </c>
      <c r="C118" t="s">
        <v>428</v>
      </c>
    </row>
    <row r="119" spans="1:3" x14ac:dyDescent="0.25">
      <c r="A119" t="s">
        <v>429</v>
      </c>
      <c r="B119" t="s">
        <v>430</v>
      </c>
      <c r="C119" t="s">
        <v>431</v>
      </c>
    </row>
    <row r="120" spans="1:3" x14ac:dyDescent="0.25">
      <c r="A120" t="s">
        <v>432</v>
      </c>
      <c r="B120" t="s">
        <v>433</v>
      </c>
      <c r="C120" t="s">
        <v>434</v>
      </c>
    </row>
    <row r="121" spans="1:3" x14ac:dyDescent="0.25">
      <c r="A121" t="s">
        <v>435</v>
      </c>
      <c r="B121" t="s">
        <v>436</v>
      </c>
      <c r="C121" t="s">
        <v>437</v>
      </c>
    </row>
    <row r="122" spans="1:3" x14ac:dyDescent="0.25">
      <c r="A122" t="s">
        <v>438</v>
      </c>
      <c r="B122" t="s">
        <v>439</v>
      </c>
      <c r="C122" t="s">
        <v>440</v>
      </c>
    </row>
    <row r="123" spans="1:3" x14ac:dyDescent="0.25">
      <c r="A123" t="s">
        <v>441</v>
      </c>
      <c r="B123" t="s">
        <v>442</v>
      </c>
      <c r="C123" t="s">
        <v>443</v>
      </c>
    </row>
    <row r="124" spans="1:3" x14ac:dyDescent="0.25">
      <c r="A124" t="s">
        <v>444</v>
      </c>
      <c r="B124" t="s">
        <v>445</v>
      </c>
      <c r="C124" t="s">
        <v>446</v>
      </c>
    </row>
    <row r="125" spans="1:3" x14ac:dyDescent="0.25">
      <c r="A125" t="s">
        <v>447</v>
      </c>
      <c r="B125" t="s">
        <v>448</v>
      </c>
      <c r="C125" t="s">
        <v>449</v>
      </c>
    </row>
    <row r="126" spans="1:3" x14ac:dyDescent="0.25">
      <c r="A126" t="s">
        <v>450</v>
      </c>
      <c r="B126" t="s">
        <v>451</v>
      </c>
      <c r="C126" t="s">
        <v>452</v>
      </c>
    </row>
    <row r="127" spans="1:3" x14ac:dyDescent="0.25">
      <c r="A127" t="s">
        <v>453</v>
      </c>
      <c r="B127" t="s">
        <v>454</v>
      </c>
      <c r="C127" t="s">
        <v>455</v>
      </c>
    </row>
    <row r="128" spans="1:3" x14ac:dyDescent="0.25">
      <c r="A128" t="s">
        <v>456</v>
      </c>
      <c r="B128" t="s">
        <v>457</v>
      </c>
      <c r="C128" t="s">
        <v>458</v>
      </c>
    </row>
    <row r="129" spans="1:3" x14ac:dyDescent="0.25">
      <c r="A129" t="s">
        <v>459</v>
      </c>
      <c r="B129" t="s">
        <v>460</v>
      </c>
      <c r="C129" t="s">
        <v>461</v>
      </c>
    </row>
    <row r="130" spans="1:3" x14ac:dyDescent="0.25">
      <c r="A130" t="s">
        <v>462</v>
      </c>
      <c r="B130" t="s">
        <v>463</v>
      </c>
      <c r="C130" t="s">
        <v>464</v>
      </c>
    </row>
    <row r="131" spans="1:3" x14ac:dyDescent="0.25">
      <c r="A131" t="s">
        <v>465</v>
      </c>
      <c r="B131" t="s">
        <v>466</v>
      </c>
      <c r="C131" t="s">
        <v>467</v>
      </c>
    </row>
    <row r="132" spans="1:3" x14ac:dyDescent="0.25">
      <c r="A132" t="s">
        <v>468</v>
      </c>
      <c r="B132" t="s">
        <v>469</v>
      </c>
      <c r="C132" t="s">
        <v>470</v>
      </c>
    </row>
    <row r="133" spans="1:3" x14ac:dyDescent="0.25">
      <c r="A133" t="s">
        <v>471</v>
      </c>
      <c r="B133" t="s">
        <v>472</v>
      </c>
      <c r="C133" t="s">
        <v>473</v>
      </c>
    </row>
    <row r="134" spans="1:3" x14ac:dyDescent="0.25">
      <c r="A134" t="s">
        <v>474</v>
      </c>
      <c r="B134" t="s">
        <v>475</v>
      </c>
      <c r="C134" t="s">
        <v>476</v>
      </c>
    </row>
    <row r="135" spans="1:3" x14ac:dyDescent="0.25">
      <c r="A135" t="s">
        <v>477</v>
      </c>
      <c r="B135" t="s">
        <v>478</v>
      </c>
      <c r="C135" t="s">
        <v>479</v>
      </c>
    </row>
    <row r="136" spans="1:3" x14ac:dyDescent="0.25">
      <c r="A136" t="s">
        <v>480</v>
      </c>
      <c r="B136" t="s">
        <v>481</v>
      </c>
      <c r="C136" t="s">
        <v>482</v>
      </c>
    </row>
    <row r="137" spans="1:3" x14ac:dyDescent="0.25">
      <c r="A137" t="s">
        <v>483</v>
      </c>
      <c r="B137" t="s">
        <v>484</v>
      </c>
      <c r="C137" t="s">
        <v>485</v>
      </c>
    </row>
    <row r="138" spans="1:3" x14ac:dyDescent="0.25">
      <c r="A138" t="s">
        <v>486</v>
      </c>
      <c r="B138" t="s">
        <v>487</v>
      </c>
      <c r="C138" t="s">
        <v>488</v>
      </c>
    </row>
    <row r="139" spans="1:3" x14ac:dyDescent="0.25">
      <c r="A139" t="s">
        <v>489</v>
      </c>
      <c r="B139" t="s">
        <v>490</v>
      </c>
      <c r="C139" t="s">
        <v>491</v>
      </c>
    </row>
    <row r="140" spans="1:3" x14ac:dyDescent="0.25">
      <c r="A140" t="s">
        <v>492</v>
      </c>
      <c r="B140" t="s">
        <v>493</v>
      </c>
      <c r="C140" t="s">
        <v>494</v>
      </c>
    </row>
    <row r="141" spans="1:3" x14ac:dyDescent="0.25">
      <c r="A141" t="s">
        <v>495</v>
      </c>
      <c r="B141" t="s">
        <v>496</v>
      </c>
      <c r="C141" t="s">
        <v>497</v>
      </c>
    </row>
    <row r="142" spans="1:3" x14ac:dyDescent="0.25">
      <c r="A142" t="s">
        <v>498</v>
      </c>
      <c r="B142" t="s">
        <v>499</v>
      </c>
      <c r="C142" t="s">
        <v>500</v>
      </c>
    </row>
    <row r="143" spans="1:3" x14ac:dyDescent="0.25">
      <c r="A143" t="s">
        <v>501</v>
      </c>
      <c r="B143" t="s">
        <v>502</v>
      </c>
      <c r="C143" t="s">
        <v>503</v>
      </c>
    </row>
    <row r="144" spans="1:3" x14ac:dyDescent="0.25">
      <c r="A144" t="s">
        <v>504</v>
      </c>
      <c r="B144" t="s">
        <v>505</v>
      </c>
      <c r="C144" t="s">
        <v>506</v>
      </c>
    </row>
    <row r="145" spans="1:3" x14ac:dyDescent="0.25">
      <c r="A145" t="s">
        <v>507</v>
      </c>
      <c r="B145" t="s">
        <v>508</v>
      </c>
      <c r="C145" t="s">
        <v>509</v>
      </c>
    </row>
    <row r="146" spans="1:3" x14ac:dyDescent="0.25">
      <c r="A146" t="s">
        <v>510</v>
      </c>
      <c r="B146" t="s">
        <v>511</v>
      </c>
      <c r="C146" t="s">
        <v>512</v>
      </c>
    </row>
    <row r="147" spans="1:3" x14ac:dyDescent="0.25">
      <c r="A147" t="s">
        <v>513</v>
      </c>
      <c r="B147" t="s">
        <v>514</v>
      </c>
      <c r="C147" t="s">
        <v>515</v>
      </c>
    </row>
    <row r="148" spans="1:3" x14ac:dyDescent="0.25">
      <c r="A148" t="s">
        <v>516</v>
      </c>
      <c r="B148" t="s">
        <v>517</v>
      </c>
      <c r="C148" t="s">
        <v>518</v>
      </c>
    </row>
    <row r="149" spans="1:3" x14ac:dyDescent="0.25">
      <c r="A149" t="s">
        <v>519</v>
      </c>
      <c r="B149" t="s">
        <v>520</v>
      </c>
      <c r="C149" t="s">
        <v>521</v>
      </c>
    </row>
    <row r="150" spans="1:3" x14ac:dyDescent="0.25">
      <c r="A150" t="s">
        <v>522</v>
      </c>
      <c r="B150" t="s">
        <v>523</v>
      </c>
      <c r="C150" t="s">
        <v>524</v>
      </c>
    </row>
    <row r="151" spans="1:3" x14ac:dyDescent="0.25">
      <c r="A151" t="s">
        <v>525</v>
      </c>
      <c r="B151" t="s">
        <v>526</v>
      </c>
      <c r="C151" t="s">
        <v>527</v>
      </c>
    </row>
    <row r="152" spans="1:3" x14ac:dyDescent="0.25">
      <c r="A152" t="s">
        <v>528</v>
      </c>
      <c r="B152" t="s">
        <v>529</v>
      </c>
      <c r="C152" t="s">
        <v>530</v>
      </c>
    </row>
    <row r="153" spans="1:3" x14ac:dyDescent="0.25">
      <c r="A153" t="s">
        <v>531</v>
      </c>
      <c r="B153" t="s">
        <v>532</v>
      </c>
      <c r="C153" t="s">
        <v>533</v>
      </c>
    </row>
    <row r="154" spans="1:3" x14ac:dyDescent="0.25">
      <c r="A154" t="s">
        <v>534</v>
      </c>
      <c r="B154" t="s">
        <v>535</v>
      </c>
      <c r="C154" t="s">
        <v>536</v>
      </c>
    </row>
    <row r="155" spans="1:3" x14ac:dyDescent="0.25">
      <c r="A155" t="s">
        <v>537</v>
      </c>
      <c r="B155" t="s">
        <v>538</v>
      </c>
      <c r="C155" t="s">
        <v>539</v>
      </c>
    </row>
    <row r="156" spans="1:3" x14ac:dyDescent="0.25">
      <c r="A156" t="s">
        <v>540</v>
      </c>
      <c r="B156" t="s">
        <v>541</v>
      </c>
      <c r="C156" t="s">
        <v>542</v>
      </c>
    </row>
    <row r="157" spans="1:3" x14ac:dyDescent="0.25">
      <c r="A157" t="s">
        <v>543</v>
      </c>
      <c r="B157" t="s">
        <v>544</v>
      </c>
      <c r="C157" t="s">
        <v>545</v>
      </c>
    </row>
    <row r="158" spans="1:3" x14ac:dyDescent="0.25">
      <c r="A158" t="s">
        <v>546</v>
      </c>
      <c r="B158" t="s">
        <v>547</v>
      </c>
      <c r="C158" t="s">
        <v>548</v>
      </c>
    </row>
    <row r="159" spans="1:3" x14ac:dyDescent="0.25">
      <c r="A159" t="s">
        <v>549</v>
      </c>
      <c r="B159" t="s">
        <v>550</v>
      </c>
      <c r="C159" t="s">
        <v>551</v>
      </c>
    </row>
    <row r="160" spans="1:3" x14ac:dyDescent="0.25">
      <c r="A160" t="s">
        <v>552</v>
      </c>
      <c r="B160" t="s">
        <v>553</v>
      </c>
      <c r="C160" t="s">
        <v>554</v>
      </c>
    </row>
    <row r="161" spans="1:3" x14ac:dyDescent="0.25">
      <c r="A161" t="s">
        <v>555</v>
      </c>
      <c r="B161" t="s">
        <v>556</v>
      </c>
      <c r="C161" t="s">
        <v>557</v>
      </c>
    </row>
    <row r="162" spans="1:3" x14ac:dyDescent="0.25">
      <c r="A162" t="s">
        <v>558</v>
      </c>
      <c r="B162" t="s">
        <v>559</v>
      </c>
      <c r="C162" t="s">
        <v>560</v>
      </c>
    </row>
    <row r="163" spans="1:3" x14ac:dyDescent="0.25">
      <c r="A163" t="s">
        <v>561</v>
      </c>
      <c r="B163" t="s">
        <v>562</v>
      </c>
      <c r="C163" t="s">
        <v>563</v>
      </c>
    </row>
    <row r="164" spans="1:3" x14ac:dyDescent="0.25">
      <c r="A164" t="s">
        <v>564</v>
      </c>
      <c r="B164" t="s">
        <v>565</v>
      </c>
      <c r="C164" t="s">
        <v>566</v>
      </c>
    </row>
    <row r="165" spans="1:3" x14ac:dyDescent="0.25">
      <c r="A165" t="s">
        <v>567</v>
      </c>
      <c r="B165" t="s">
        <v>568</v>
      </c>
      <c r="C165" t="s">
        <v>569</v>
      </c>
    </row>
    <row r="166" spans="1:3" x14ac:dyDescent="0.25">
      <c r="A166" t="s">
        <v>570</v>
      </c>
      <c r="B166" t="s">
        <v>571</v>
      </c>
      <c r="C166" t="s">
        <v>572</v>
      </c>
    </row>
    <row r="167" spans="1:3" x14ac:dyDescent="0.25">
      <c r="A167" t="s">
        <v>573</v>
      </c>
      <c r="B167" t="s">
        <v>574</v>
      </c>
      <c r="C167" t="s">
        <v>575</v>
      </c>
    </row>
    <row r="168" spans="1:3" x14ac:dyDescent="0.25">
      <c r="A168" t="s">
        <v>576</v>
      </c>
      <c r="B168" t="s">
        <v>577</v>
      </c>
      <c r="C168" t="s">
        <v>578</v>
      </c>
    </row>
    <row r="169" spans="1:3" x14ac:dyDescent="0.25">
      <c r="A169" t="s">
        <v>579</v>
      </c>
      <c r="B169" t="s">
        <v>580</v>
      </c>
      <c r="C169" t="s">
        <v>581</v>
      </c>
    </row>
    <row r="170" spans="1:3" x14ac:dyDescent="0.25">
      <c r="A170" t="s">
        <v>582</v>
      </c>
      <c r="B170" t="s">
        <v>583</v>
      </c>
      <c r="C170" t="s">
        <v>584</v>
      </c>
    </row>
    <row r="171" spans="1:3" x14ac:dyDescent="0.25">
      <c r="A171" t="s">
        <v>585</v>
      </c>
      <c r="B171" t="s">
        <v>586</v>
      </c>
      <c r="C171" t="s">
        <v>587</v>
      </c>
    </row>
    <row r="172" spans="1:3" x14ac:dyDescent="0.25">
      <c r="A172" t="s">
        <v>588</v>
      </c>
      <c r="B172" t="s">
        <v>589</v>
      </c>
      <c r="C172" t="s">
        <v>590</v>
      </c>
    </row>
    <row r="173" spans="1:3" x14ac:dyDescent="0.25">
      <c r="A173" t="s">
        <v>591</v>
      </c>
      <c r="B173" t="s">
        <v>592</v>
      </c>
      <c r="C173" t="s">
        <v>593</v>
      </c>
    </row>
    <row r="174" spans="1:3" x14ac:dyDescent="0.25">
      <c r="A174" t="s">
        <v>594</v>
      </c>
      <c r="B174" t="s">
        <v>595</v>
      </c>
      <c r="C174" t="s">
        <v>596</v>
      </c>
    </row>
    <row r="175" spans="1:3" x14ac:dyDescent="0.25">
      <c r="A175" t="s">
        <v>597</v>
      </c>
      <c r="B175" t="s">
        <v>598</v>
      </c>
      <c r="C175" t="s">
        <v>599</v>
      </c>
    </row>
    <row r="176" spans="1:3" x14ac:dyDescent="0.25">
      <c r="A176" t="s">
        <v>600</v>
      </c>
      <c r="B176" t="s">
        <v>601</v>
      </c>
      <c r="C176" t="s">
        <v>602</v>
      </c>
    </row>
    <row r="177" spans="1:3" x14ac:dyDescent="0.25">
      <c r="A177" t="s">
        <v>603</v>
      </c>
      <c r="B177" t="s">
        <v>604</v>
      </c>
      <c r="C177" t="s">
        <v>605</v>
      </c>
    </row>
    <row r="178" spans="1:3" x14ac:dyDescent="0.25">
      <c r="A178" t="s">
        <v>606</v>
      </c>
      <c r="B178" t="s">
        <v>607</v>
      </c>
      <c r="C178" t="s">
        <v>608</v>
      </c>
    </row>
    <row r="179" spans="1:3" x14ac:dyDescent="0.25">
      <c r="A179" t="s">
        <v>609</v>
      </c>
      <c r="B179" t="s">
        <v>610</v>
      </c>
      <c r="C179" t="s">
        <v>611</v>
      </c>
    </row>
    <row r="180" spans="1:3" x14ac:dyDescent="0.25">
      <c r="A180" t="s">
        <v>612</v>
      </c>
      <c r="B180" t="s">
        <v>613</v>
      </c>
      <c r="C180" t="s">
        <v>614</v>
      </c>
    </row>
    <row r="181" spans="1:3" x14ac:dyDescent="0.25">
      <c r="A181" t="s">
        <v>615</v>
      </c>
      <c r="B181" t="s">
        <v>616</v>
      </c>
      <c r="C181" t="s">
        <v>617</v>
      </c>
    </row>
    <row r="182" spans="1:3" x14ac:dyDescent="0.25">
      <c r="A182" t="s">
        <v>618</v>
      </c>
      <c r="B182" t="s">
        <v>619</v>
      </c>
      <c r="C182" t="s">
        <v>620</v>
      </c>
    </row>
    <row r="183" spans="1:3" x14ac:dyDescent="0.25">
      <c r="A183" t="s">
        <v>621</v>
      </c>
      <c r="B183" t="s">
        <v>622</v>
      </c>
      <c r="C183" t="s">
        <v>623</v>
      </c>
    </row>
    <row r="184" spans="1:3" x14ac:dyDescent="0.25">
      <c r="A184" t="s">
        <v>624</v>
      </c>
      <c r="B184" t="s">
        <v>625</v>
      </c>
      <c r="C184" t="s">
        <v>626</v>
      </c>
    </row>
    <row r="185" spans="1:3" x14ac:dyDescent="0.25">
      <c r="A185" t="s">
        <v>627</v>
      </c>
      <c r="B185" t="s">
        <v>628</v>
      </c>
      <c r="C185" t="s">
        <v>629</v>
      </c>
    </row>
    <row r="186" spans="1:3" x14ac:dyDescent="0.25">
      <c r="A186" t="s">
        <v>630</v>
      </c>
      <c r="B186" t="s">
        <v>631</v>
      </c>
      <c r="C186" t="s">
        <v>632</v>
      </c>
    </row>
    <row r="187" spans="1:3" x14ac:dyDescent="0.25">
      <c r="A187" t="s">
        <v>633</v>
      </c>
      <c r="B187" t="s">
        <v>634</v>
      </c>
      <c r="C187" t="s">
        <v>635</v>
      </c>
    </row>
    <row r="188" spans="1:3" x14ac:dyDescent="0.25">
      <c r="A188" t="s">
        <v>636</v>
      </c>
      <c r="B188" t="s">
        <v>637</v>
      </c>
      <c r="C188" t="s">
        <v>638</v>
      </c>
    </row>
    <row r="189" spans="1:3" x14ac:dyDescent="0.25">
      <c r="A189" t="s">
        <v>639</v>
      </c>
      <c r="B189" t="s">
        <v>640</v>
      </c>
      <c r="C189" t="s">
        <v>641</v>
      </c>
    </row>
    <row r="190" spans="1:3" x14ac:dyDescent="0.25">
      <c r="A190" t="s">
        <v>642</v>
      </c>
      <c r="B190" t="s">
        <v>643</v>
      </c>
      <c r="C190" t="s">
        <v>644</v>
      </c>
    </row>
    <row r="191" spans="1:3" x14ac:dyDescent="0.25">
      <c r="A191" t="s">
        <v>645</v>
      </c>
      <c r="B191" t="s">
        <v>646</v>
      </c>
      <c r="C191" t="s">
        <v>647</v>
      </c>
    </row>
    <row r="192" spans="1:3" x14ac:dyDescent="0.25">
      <c r="A192" t="s">
        <v>648</v>
      </c>
      <c r="B192" t="s">
        <v>649</v>
      </c>
      <c r="C192" t="s">
        <v>650</v>
      </c>
    </row>
    <row r="193" spans="1:3" x14ac:dyDescent="0.25">
      <c r="A193" t="s">
        <v>651</v>
      </c>
      <c r="B193" t="s">
        <v>652</v>
      </c>
      <c r="C193" t="s">
        <v>653</v>
      </c>
    </row>
    <row r="194" spans="1:3" x14ac:dyDescent="0.25">
      <c r="A194" t="s">
        <v>654</v>
      </c>
      <c r="B194" t="s">
        <v>655</v>
      </c>
      <c r="C194" t="s">
        <v>656</v>
      </c>
    </row>
    <row r="195" spans="1:3" x14ac:dyDescent="0.25">
      <c r="A195" t="s">
        <v>657</v>
      </c>
      <c r="B195" t="s">
        <v>658</v>
      </c>
      <c r="C195" t="s">
        <v>659</v>
      </c>
    </row>
    <row r="196" spans="1:3" x14ac:dyDescent="0.25">
      <c r="A196" t="s">
        <v>660</v>
      </c>
      <c r="B196" t="s">
        <v>661</v>
      </c>
      <c r="C196" t="s">
        <v>662</v>
      </c>
    </row>
    <row r="197" spans="1:3" x14ac:dyDescent="0.25">
      <c r="A197" t="s">
        <v>663</v>
      </c>
      <c r="B197" t="s">
        <v>664</v>
      </c>
      <c r="C197" t="s">
        <v>665</v>
      </c>
    </row>
    <row r="198" spans="1:3" x14ac:dyDescent="0.25">
      <c r="A198" t="s">
        <v>666</v>
      </c>
      <c r="B198" t="s">
        <v>667</v>
      </c>
      <c r="C198" t="s">
        <v>668</v>
      </c>
    </row>
    <row r="199" spans="1:3" x14ac:dyDescent="0.25">
      <c r="A199" t="s">
        <v>669</v>
      </c>
      <c r="B199" t="s">
        <v>670</v>
      </c>
      <c r="C199" t="s">
        <v>671</v>
      </c>
    </row>
    <row r="200" spans="1:3" x14ac:dyDescent="0.25">
      <c r="A200" t="s">
        <v>672</v>
      </c>
      <c r="B200" t="s">
        <v>673</v>
      </c>
      <c r="C200" t="s">
        <v>674</v>
      </c>
    </row>
    <row r="201" spans="1:3" x14ac:dyDescent="0.25">
      <c r="A201" t="s">
        <v>675</v>
      </c>
      <c r="B201" t="s">
        <v>676</v>
      </c>
      <c r="C201" t="s">
        <v>677</v>
      </c>
    </row>
    <row r="202" spans="1:3" x14ac:dyDescent="0.25">
      <c r="A202" t="s">
        <v>678</v>
      </c>
      <c r="B202" t="s">
        <v>679</v>
      </c>
      <c r="C202" t="s">
        <v>680</v>
      </c>
    </row>
    <row r="203" spans="1:3" x14ac:dyDescent="0.25">
      <c r="A203" t="s">
        <v>681</v>
      </c>
      <c r="B203" t="s">
        <v>682</v>
      </c>
      <c r="C203" t="s">
        <v>683</v>
      </c>
    </row>
    <row r="204" spans="1:3" x14ac:dyDescent="0.25">
      <c r="A204" t="s">
        <v>684</v>
      </c>
      <c r="B204" t="s">
        <v>685</v>
      </c>
      <c r="C204" t="s">
        <v>686</v>
      </c>
    </row>
    <row r="205" spans="1:3" x14ac:dyDescent="0.25">
      <c r="A205" t="s">
        <v>687</v>
      </c>
      <c r="B205" t="s">
        <v>688</v>
      </c>
      <c r="C205" t="s">
        <v>689</v>
      </c>
    </row>
    <row r="206" spans="1:3" x14ac:dyDescent="0.25">
      <c r="A206" t="s">
        <v>690</v>
      </c>
      <c r="B206" t="s">
        <v>691</v>
      </c>
      <c r="C206" t="s">
        <v>692</v>
      </c>
    </row>
    <row r="207" spans="1:3" x14ac:dyDescent="0.25">
      <c r="A207" t="s">
        <v>693</v>
      </c>
      <c r="B207" t="s">
        <v>694</v>
      </c>
      <c r="C207" t="s">
        <v>695</v>
      </c>
    </row>
    <row r="208" spans="1:3" x14ac:dyDescent="0.25">
      <c r="A208" t="s">
        <v>696</v>
      </c>
      <c r="B208" t="s">
        <v>697</v>
      </c>
      <c r="C208" t="s">
        <v>698</v>
      </c>
    </row>
    <row r="209" spans="1:3" x14ac:dyDescent="0.25">
      <c r="A209" t="s">
        <v>699</v>
      </c>
      <c r="B209" t="s">
        <v>700</v>
      </c>
      <c r="C209" t="s">
        <v>701</v>
      </c>
    </row>
    <row r="210" spans="1:3" x14ac:dyDescent="0.25">
      <c r="A210" t="s">
        <v>702</v>
      </c>
      <c r="B210" t="s">
        <v>703</v>
      </c>
      <c r="C210" t="s">
        <v>704</v>
      </c>
    </row>
    <row r="211" spans="1:3" x14ac:dyDescent="0.25">
      <c r="A211" t="s">
        <v>705</v>
      </c>
      <c r="B211" t="s">
        <v>706</v>
      </c>
      <c r="C211" t="s">
        <v>707</v>
      </c>
    </row>
    <row r="212" spans="1:3" x14ac:dyDescent="0.25">
      <c r="A212" t="s">
        <v>708</v>
      </c>
      <c r="B212" t="s">
        <v>709</v>
      </c>
      <c r="C212" t="s">
        <v>710</v>
      </c>
    </row>
    <row r="213" spans="1:3" x14ac:dyDescent="0.25">
      <c r="A213" t="s">
        <v>711</v>
      </c>
      <c r="B213" t="s">
        <v>712</v>
      </c>
      <c r="C213" t="s">
        <v>713</v>
      </c>
    </row>
    <row r="214" spans="1:3" x14ac:dyDescent="0.25">
      <c r="A214" t="s">
        <v>714</v>
      </c>
      <c r="B214" t="s">
        <v>715</v>
      </c>
      <c r="C214" t="s">
        <v>716</v>
      </c>
    </row>
    <row r="215" spans="1:3" x14ac:dyDescent="0.25">
      <c r="A215" t="s">
        <v>717</v>
      </c>
      <c r="B215" t="s">
        <v>718</v>
      </c>
      <c r="C215" t="s">
        <v>719</v>
      </c>
    </row>
    <row r="216" spans="1:3" x14ac:dyDescent="0.25">
      <c r="A216" t="s">
        <v>720</v>
      </c>
      <c r="B216" t="s">
        <v>721</v>
      </c>
      <c r="C216" t="s">
        <v>722</v>
      </c>
    </row>
    <row r="217" spans="1:3" x14ac:dyDescent="0.25">
      <c r="A217" t="s">
        <v>723</v>
      </c>
      <c r="B217" t="s">
        <v>724</v>
      </c>
      <c r="C217" t="s">
        <v>725</v>
      </c>
    </row>
    <row r="218" spans="1:3" x14ac:dyDescent="0.25">
      <c r="A218" t="s">
        <v>726</v>
      </c>
      <c r="B218" t="s">
        <v>727</v>
      </c>
      <c r="C218" t="s">
        <v>728</v>
      </c>
    </row>
    <row r="219" spans="1:3" x14ac:dyDescent="0.25">
      <c r="A219" t="s">
        <v>729</v>
      </c>
      <c r="B219" t="s">
        <v>730</v>
      </c>
      <c r="C219" t="s">
        <v>731</v>
      </c>
    </row>
    <row r="220" spans="1:3" x14ac:dyDescent="0.25">
      <c r="A220" t="s">
        <v>732</v>
      </c>
      <c r="B220" t="s">
        <v>733</v>
      </c>
      <c r="C220" t="s">
        <v>734</v>
      </c>
    </row>
    <row r="221" spans="1:3" x14ac:dyDescent="0.25">
      <c r="A221" t="s">
        <v>735</v>
      </c>
      <c r="B221" t="s">
        <v>736</v>
      </c>
      <c r="C221" t="s">
        <v>737</v>
      </c>
    </row>
    <row r="222" spans="1:3" x14ac:dyDescent="0.25">
      <c r="A222" t="s">
        <v>738</v>
      </c>
      <c r="B222" t="s">
        <v>739</v>
      </c>
      <c r="C222" t="s">
        <v>740</v>
      </c>
    </row>
    <row r="223" spans="1:3" x14ac:dyDescent="0.25">
      <c r="A223" t="s">
        <v>741</v>
      </c>
      <c r="B223" t="s">
        <v>742</v>
      </c>
      <c r="C223" t="s">
        <v>743</v>
      </c>
    </row>
    <row r="224" spans="1:3" x14ac:dyDescent="0.25">
      <c r="A224" t="s">
        <v>744</v>
      </c>
      <c r="B224" t="s">
        <v>745</v>
      </c>
      <c r="C224" t="s">
        <v>746</v>
      </c>
    </row>
    <row r="225" spans="1:3" x14ac:dyDescent="0.25">
      <c r="A225" t="s">
        <v>747</v>
      </c>
      <c r="B225" t="s">
        <v>748</v>
      </c>
      <c r="C225" t="s">
        <v>749</v>
      </c>
    </row>
    <row r="226" spans="1:3" x14ac:dyDescent="0.25">
      <c r="A226" t="s">
        <v>750</v>
      </c>
      <c r="B226" t="s">
        <v>751</v>
      </c>
      <c r="C226" t="s">
        <v>752</v>
      </c>
    </row>
    <row r="227" spans="1:3" x14ac:dyDescent="0.25">
      <c r="A227" t="s">
        <v>753</v>
      </c>
      <c r="B227" t="s">
        <v>754</v>
      </c>
      <c r="C227" t="s">
        <v>755</v>
      </c>
    </row>
    <row r="228" spans="1:3" x14ac:dyDescent="0.25">
      <c r="A228" t="s">
        <v>756</v>
      </c>
      <c r="B228" t="s">
        <v>757</v>
      </c>
      <c r="C228" t="s">
        <v>758</v>
      </c>
    </row>
    <row r="229" spans="1:3" x14ac:dyDescent="0.25">
      <c r="A229" t="s">
        <v>759</v>
      </c>
      <c r="B229" t="s">
        <v>760</v>
      </c>
      <c r="C229" t="s">
        <v>761</v>
      </c>
    </row>
    <row r="230" spans="1:3" x14ac:dyDescent="0.25">
      <c r="A230" t="s">
        <v>762</v>
      </c>
      <c r="B230" t="s">
        <v>763</v>
      </c>
      <c r="C230" t="s">
        <v>764</v>
      </c>
    </row>
    <row r="231" spans="1:3" x14ac:dyDescent="0.25">
      <c r="A231" t="s">
        <v>765</v>
      </c>
      <c r="B231" t="s">
        <v>766</v>
      </c>
      <c r="C231" t="s">
        <v>767</v>
      </c>
    </row>
    <row r="232" spans="1:3" x14ac:dyDescent="0.25">
      <c r="A232" t="s">
        <v>768</v>
      </c>
      <c r="B232" t="s">
        <v>769</v>
      </c>
      <c r="C232" t="s">
        <v>770</v>
      </c>
    </row>
    <row r="233" spans="1:3" x14ac:dyDescent="0.25">
      <c r="A233" t="s">
        <v>771</v>
      </c>
      <c r="B233" t="s">
        <v>772</v>
      </c>
      <c r="C233" t="s">
        <v>773</v>
      </c>
    </row>
    <row r="234" spans="1:3" x14ac:dyDescent="0.25">
      <c r="A234" t="s">
        <v>774</v>
      </c>
      <c r="B234" t="s">
        <v>775</v>
      </c>
      <c r="C234" t="s">
        <v>776</v>
      </c>
    </row>
    <row r="235" spans="1:3" x14ac:dyDescent="0.25">
      <c r="A235" t="s">
        <v>777</v>
      </c>
      <c r="B235" t="s">
        <v>778</v>
      </c>
      <c r="C235" t="s">
        <v>779</v>
      </c>
    </row>
    <row r="236" spans="1:3" x14ac:dyDescent="0.25">
      <c r="A236" t="s">
        <v>780</v>
      </c>
      <c r="B236" t="s">
        <v>781</v>
      </c>
      <c r="C236" t="s">
        <v>782</v>
      </c>
    </row>
    <row r="237" spans="1:3" x14ac:dyDescent="0.25">
      <c r="A237" t="s">
        <v>783</v>
      </c>
      <c r="B237" t="s">
        <v>784</v>
      </c>
      <c r="C237" t="s">
        <v>785</v>
      </c>
    </row>
    <row r="238" spans="1:3" x14ac:dyDescent="0.25">
      <c r="A238" t="s">
        <v>786</v>
      </c>
      <c r="B238" t="s">
        <v>787</v>
      </c>
      <c r="C238" t="s">
        <v>788</v>
      </c>
    </row>
    <row r="239" spans="1:3" x14ac:dyDescent="0.25">
      <c r="A239" t="s">
        <v>789</v>
      </c>
      <c r="B239" t="s">
        <v>790</v>
      </c>
      <c r="C239" t="s">
        <v>791</v>
      </c>
    </row>
    <row r="240" spans="1:3" x14ac:dyDescent="0.25">
      <c r="A240" t="s">
        <v>792</v>
      </c>
      <c r="B240" t="s">
        <v>793</v>
      </c>
      <c r="C240" t="s">
        <v>794</v>
      </c>
    </row>
    <row r="241" spans="1:3" x14ac:dyDescent="0.25">
      <c r="A241" t="s">
        <v>795</v>
      </c>
      <c r="B241" t="s">
        <v>796</v>
      </c>
      <c r="C241" t="s">
        <v>797</v>
      </c>
    </row>
    <row r="242" spans="1:3" x14ac:dyDescent="0.25">
      <c r="A242" t="s">
        <v>798</v>
      </c>
      <c r="B242" t="s">
        <v>799</v>
      </c>
      <c r="C242" t="s">
        <v>800</v>
      </c>
    </row>
    <row r="243" spans="1:3" x14ac:dyDescent="0.25">
      <c r="A243" t="s">
        <v>801</v>
      </c>
      <c r="B243" t="s">
        <v>802</v>
      </c>
      <c r="C243" t="s">
        <v>803</v>
      </c>
    </row>
    <row r="244" spans="1:3" x14ac:dyDescent="0.25">
      <c r="A244" t="s">
        <v>804</v>
      </c>
      <c r="B244" t="s">
        <v>805</v>
      </c>
      <c r="C244" t="s">
        <v>806</v>
      </c>
    </row>
    <row r="245" spans="1:3" x14ac:dyDescent="0.25">
      <c r="A245" t="s">
        <v>807</v>
      </c>
      <c r="B245" t="s">
        <v>808</v>
      </c>
      <c r="C245" t="s">
        <v>809</v>
      </c>
    </row>
    <row r="246" spans="1:3" x14ac:dyDescent="0.25">
      <c r="A246" t="s">
        <v>810</v>
      </c>
      <c r="B246" t="s">
        <v>811</v>
      </c>
      <c r="C246" t="s">
        <v>812</v>
      </c>
    </row>
    <row r="247" spans="1:3" x14ac:dyDescent="0.25">
      <c r="A247" t="s">
        <v>813</v>
      </c>
      <c r="B247" t="s">
        <v>814</v>
      </c>
      <c r="C247" t="s">
        <v>815</v>
      </c>
    </row>
    <row r="248" spans="1:3" x14ac:dyDescent="0.25">
      <c r="A248" t="s">
        <v>816</v>
      </c>
      <c r="B248" t="s">
        <v>817</v>
      </c>
      <c r="C248" t="s">
        <v>818</v>
      </c>
    </row>
    <row r="249" spans="1:3" x14ac:dyDescent="0.25">
      <c r="A249" t="s">
        <v>819</v>
      </c>
      <c r="B249" t="s">
        <v>820</v>
      </c>
      <c r="C249" t="s">
        <v>821</v>
      </c>
    </row>
    <row r="250" spans="1:3" x14ac:dyDescent="0.25">
      <c r="A250" t="s">
        <v>822</v>
      </c>
      <c r="B250" t="s">
        <v>823</v>
      </c>
      <c r="C250" t="s">
        <v>824</v>
      </c>
    </row>
    <row r="251" spans="1:3" x14ac:dyDescent="0.25">
      <c r="A251" t="s">
        <v>825</v>
      </c>
      <c r="B251" t="s">
        <v>826</v>
      </c>
      <c r="C251" t="s">
        <v>827</v>
      </c>
    </row>
    <row r="252" spans="1:3" x14ac:dyDescent="0.25">
      <c r="A252" t="s">
        <v>828</v>
      </c>
      <c r="B252" t="s">
        <v>829</v>
      </c>
      <c r="C252" t="s">
        <v>830</v>
      </c>
    </row>
    <row r="253" spans="1:3" x14ac:dyDescent="0.25">
      <c r="A253" t="s">
        <v>831</v>
      </c>
      <c r="B253" t="s">
        <v>832</v>
      </c>
      <c r="C253" t="s">
        <v>833</v>
      </c>
    </row>
    <row r="254" spans="1:3" x14ac:dyDescent="0.25">
      <c r="A254" t="s">
        <v>834</v>
      </c>
      <c r="B254" t="s">
        <v>835</v>
      </c>
      <c r="C254" t="s">
        <v>836</v>
      </c>
    </row>
    <row r="255" spans="1:3" x14ac:dyDescent="0.25">
      <c r="A255" t="s">
        <v>837</v>
      </c>
      <c r="B255" t="s">
        <v>838</v>
      </c>
      <c r="C255" t="s">
        <v>839</v>
      </c>
    </row>
    <row r="256" spans="1:3" x14ac:dyDescent="0.25">
      <c r="A256" t="s">
        <v>840</v>
      </c>
      <c r="B256" t="s">
        <v>841</v>
      </c>
      <c r="C256" t="s">
        <v>842</v>
      </c>
    </row>
    <row r="257" spans="1:3" x14ac:dyDescent="0.25">
      <c r="A257" t="s">
        <v>843</v>
      </c>
      <c r="B257" t="s">
        <v>844</v>
      </c>
      <c r="C257" t="s">
        <v>845</v>
      </c>
    </row>
    <row r="258" spans="1:3" x14ac:dyDescent="0.25">
      <c r="A258" t="s">
        <v>846</v>
      </c>
      <c r="B258" t="s">
        <v>847</v>
      </c>
      <c r="C258" t="s">
        <v>848</v>
      </c>
    </row>
    <row r="259" spans="1:3" x14ac:dyDescent="0.25">
      <c r="A259" t="s">
        <v>849</v>
      </c>
      <c r="B259" t="s">
        <v>850</v>
      </c>
      <c r="C259" t="s">
        <v>851</v>
      </c>
    </row>
    <row r="260" spans="1:3" x14ac:dyDescent="0.25">
      <c r="A260" t="s">
        <v>852</v>
      </c>
      <c r="B260" t="s">
        <v>853</v>
      </c>
      <c r="C260" t="s">
        <v>854</v>
      </c>
    </row>
    <row r="261" spans="1:3" x14ac:dyDescent="0.25">
      <c r="A261" t="s">
        <v>855</v>
      </c>
      <c r="B261" t="s">
        <v>856</v>
      </c>
      <c r="C261" t="s">
        <v>857</v>
      </c>
    </row>
    <row r="262" spans="1:3" x14ac:dyDescent="0.25">
      <c r="A262" t="s">
        <v>858</v>
      </c>
      <c r="B262" t="s">
        <v>859</v>
      </c>
      <c r="C262" t="s">
        <v>860</v>
      </c>
    </row>
    <row r="263" spans="1:3" x14ac:dyDescent="0.25">
      <c r="A263" t="s">
        <v>861</v>
      </c>
      <c r="B263" t="s">
        <v>862</v>
      </c>
      <c r="C263" t="s">
        <v>863</v>
      </c>
    </row>
    <row r="264" spans="1:3" x14ac:dyDescent="0.25">
      <c r="A264" t="s">
        <v>864</v>
      </c>
      <c r="B264" t="s">
        <v>865</v>
      </c>
      <c r="C264" t="s">
        <v>866</v>
      </c>
    </row>
    <row r="265" spans="1:3" x14ac:dyDescent="0.25">
      <c r="A265" t="s">
        <v>867</v>
      </c>
      <c r="B265" t="s">
        <v>868</v>
      </c>
      <c r="C265" t="s">
        <v>869</v>
      </c>
    </row>
    <row r="266" spans="1:3" x14ac:dyDescent="0.25">
      <c r="A266" t="s">
        <v>870</v>
      </c>
      <c r="B266" t="s">
        <v>871</v>
      </c>
      <c r="C266" t="s">
        <v>872</v>
      </c>
    </row>
    <row r="267" spans="1:3" x14ac:dyDescent="0.25">
      <c r="A267" t="s">
        <v>873</v>
      </c>
      <c r="B267" t="s">
        <v>874</v>
      </c>
      <c r="C267" t="s">
        <v>875</v>
      </c>
    </row>
    <row r="268" spans="1:3" x14ac:dyDescent="0.25">
      <c r="A268" t="s">
        <v>876</v>
      </c>
      <c r="B268" t="s">
        <v>877</v>
      </c>
      <c r="C268" t="s">
        <v>878</v>
      </c>
    </row>
    <row r="269" spans="1:3" x14ac:dyDescent="0.25">
      <c r="A269" t="s">
        <v>879</v>
      </c>
      <c r="B269" t="s">
        <v>880</v>
      </c>
      <c r="C269" t="s">
        <v>881</v>
      </c>
    </row>
    <row r="270" spans="1:3" x14ac:dyDescent="0.25">
      <c r="A270" t="s">
        <v>882</v>
      </c>
      <c r="B270" t="s">
        <v>883</v>
      </c>
      <c r="C270" t="s">
        <v>884</v>
      </c>
    </row>
    <row r="271" spans="1:3" x14ac:dyDescent="0.25">
      <c r="A271" t="s">
        <v>885</v>
      </c>
      <c r="B271" t="s">
        <v>886</v>
      </c>
      <c r="C271" t="s">
        <v>887</v>
      </c>
    </row>
    <row r="272" spans="1:3" x14ac:dyDescent="0.25">
      <c r="A272" t="s">
        <v>888</v>
      </c>
      <c r="B272" t="s">
        <v>889</v>
      </c>
      <c r="C272" t="s">
        <v>890</v>
      </c>
    </row>
    <row r="273" spans="1:3" x14ac:dyDescent="0.25">
      <c r="A273" t="s">
        <v>891</v>
      </c>
      <c r="B273" t="s">
        <v>892</v>
      </c>
      <c r="C273" t="s">
        <v>893</v>
      </c>
    </row>
    <row r="274" spans="1:3" x14ac:dyDescent="0.25">
      <c r="A274" t="s">
        <v>894</v>
      </c>
      <c r="B274" t="s">
        <v>895</v>
      </c>
      <c r="C274" t="s">
        <v>896</v>
      </c>
    </row>
    <row r="275" spans="1:3" x14ac:dyDescent="0.25">
      <c r="A275" t="s">
        <v>897</v>
      </c>
      <c r="B275" t="s">
        <v>898</v>
      </c>
      <c r="C275" t="s">
        <v>899</v>
      </c>
    </row>
    <row r="276" spans="1:3" x14ac:dyDescent="0.25">
      <c r="A276" t="s">
        <v>900</v>
      </c>
      <c r="B276" t="s">
        <v>901</v>
      </c>
      <c r="C276" t="s">
        <v>902</v>
      </c>
    </row>
    <row r="277" spans="1:3" x14ac:dyDescent="0.25">
      <c r="A277" t="s">
        <v>903</v>
      </c>
      <c r="B277" t="s">
        <v>904</v>
      </c>
      <c r="C277" t="s">
        <v>905</v>
      </c>
    </row>
    <row r="278" spans="1:3" x14ac:dyDescent="0.25">
      <c r="A278" t="s">
        <v>906</v>
      </c>
      <c r="B278" t="s">
        <v>907</v>
      </c>
      <c r="C278" t="s">
        <v>908</v>
      </c>
    </row>
    <row r="279" spans="1:3" x14ac:dyDescent="0.25">
      <c r="A279" t="s">
        <v>909</v>
      </c>
      <c r="B279" t="s">
        <v>910</v>
      </c>
      <c r="C279" t="s">
        <v>911</v>
      </c>
    </row>
    <row r="280" spans="1:3" x14ac:dyDescent="0.25">
      <c r="A280" t="s">
        <v>912</v>
      </c>
      <c r="B280" t="s">
        <v>913</v>
      </c>
      <c r="C280" t="s">
        <v>914</v>
      </c>
    </row>
    <row r="281" spans="1:3" x14ac:dyDescent="0.25">
      <c r="A281" t="s">
        <v>915</v>
      </c>
      <c r="B281" t="s">
        <v>916</v>
      </c>
      <c r="C281" t="s">
        <v>917</v>
      </c>
    </row>
    <row r="282" spans="1:3" x14ac:dyDescent="0.25">
      <c r="A282" t="s">
        <v>918</v>
      </c>
      <c r="B282" t="s">
        <v>919</v>
      </c>
      <c r="C282" t="s">
        <v>920</v>
      </c>
    </row>
    <row r="283" spans="1:3" x14ac:dyDescent="0.25">
      <c r="A283" t="s">
        <v>921</v>
      </c>
      <c r="B283" t="s">
        <v>922</v>
      </c>
      <c r="C283" t="s">
        <v>923</v>
      </c>
    </row>
    <row r="284" spans="1:3" x14ac:dyDescent="0.25">
      <c r="A284" t="s">
        <v>924</v>
      </c>
      <c r="B284" t="s">
        <v>925</v>
      </c>
      <c r="C284" t="s">
        <v>926</v>
      </c>
    </row>
    <row r="285" spans="1:3" x14ac:dyDescent="0.25">
      <c r="A285" t="s">
        <v>927</v>
      </c>
      <c r="B285" t="s">
        <v>928</v>
      </c>
      <c r="C285" t="s">
        <v>929</v>
      </c>
    </row>
    <row r="286" spans="1:3" x14ac:dyDescent="0.25">
      <c r="A286" t="s">
        <v>930</v>
      </c>
      <c r="B286" t="s">
        <v>931</v>
      </c>
      <c r="C286" t="s">
        <v>932</v>
      </c>
    </row>
    <row r="287" spans="1:3" x14ac:dyDescent="0.25">
      <c r="A287" t="s">
        <v>933</v>
      </c>
      <c r="B287" t="s">
        <v>934</v>
      </c>
      <c r="C287" t="s">
        <v>935</v>
      </c>
    </row>
    <row r="288" spans="1:3" x14ac:dyDescent="0.25">
      <c r="A288" t="s">
        <v>936</v>
      </c>
      <c r="B288" t="s">
        <v>937</v>
      </c>
      <c r="C288" t="s">
        <v>938</v>
      </c>
    </row>
    <row r="289" spans="1:3" x14ac:dyDescent="0.25">
      <c r="A289" t="s">
        <v>939</v>
      </c>
      <c r="B289" t="s">
        <v>940</v>
      </c>
      <c r="C289" t="s">
        <v>941</v>
      </c>
    </row>
    <row r="290" spans="1:3" x14ac:dyDescent="0.25">
      <c r="A290" t="s">
        <v>942</v>
      </c>
      <c r="B290" t="s">
        <v>943</v>
      </c>
      <c r="C290" t="s">
        <v>944</v>
      </c>
    </row>
    <row r="291" spans="1:3" x14ac:dyDescent="0.25">
      <c r="A291" t="s">
        <v>945</v>
      </c>
      <c r="B291" t="s">
        <v>946</v>
      </c>
      <c r="C291" t="s">
        <v>947</v>
      </c>
    </row>
    <row r="292" spans="1:3" x14ac:dyDescent="0.25">
      <c r="A292" t="s">
        <v>948</v>
      </c>
      <c r="B292" t="s">
        <v>949</v>
      </c>
      <c r="C292" t="s">
        <v>950</v>
      </c>
    </row>
    <row r="293" spans="1:3" x14ac:dyDescent="0.25">
      <c r="A293" t="s">
        <v>951</v>
      </c>
      <c r="B293" t="s">
        <v>952</v>
      </c>
      <c r="C293" t="s">
        <v>953</v>
      </c>
    </row>
    <row r="294" spans="1:3" x14ac:dyDescent="0.25">
      <c r="A294" t="s">
        <v>954</v>
      </c>
      <c r="B294" t="s">
        <v>955</v>
      </c>
      <c r="C294" t="s">
        <v>956</v>
      </c>
    </row>
    <row r="295" spans="1:3" x14ac:dyDescent="0.25">
      <c r="A295" t="s">
        <v>957</v>
      </c>
      <c r="B295" t="s">
        <v>958</v>
      </c>
      <c r="C295" t="s">
        <v>959</v>
      </c>
    </row>
    <row r="296" spans="1:3" x14ac:dyDescent="0.25">
      <c r="A296" t="s">
        <v>960</v>
      </c>
      <c r="B296" t="s">
        <v>961</v>
      </c>
      <c r="C296" t="s">
        <v>962</v>
      </c>
    </row>
    <row r="297" spans="1:3" x14ac:dyDescent="0.25">
      <c r="A297" t="s">
        <v>963</v>
      </c>
      <c r="B297" t="s">
        <v>964</v>
      </c>
      <c r="C297" t="s">
        <v>965</v>
      </c>
    </row>
    <row r="298" spans="1:3" x14ac:dyDescent="0.25">
      <c r="A298" t="s">
        <v>966</v>
      </c>
      <c r="B298" t="s">
        <v>967</v>
      </c>
      <c r="C298" t="s">
        <v>968</v>
      </c>
    </row>
    <row r="299" spans="1:3" x14ac:dyDescent="0.25">
      <c r="A299" t="s">
        <v>969</v>
      </c>
      <c r="B299" t="s">
        <v>970</v>
      </c>
      <c r="C299" t="s">
        <v>971</v>
      </c>
    </row>
    <row r="300" spans="1:3" x14ac:dyDescent="0.25">
      <c r="A300" t="s">
        <v>972</v>
      </c>
      <c r="B300" t="s">
        <v>973</v>
      </c>
      <c r="C300" t="s">
        <v>974</v>
      </c>
    </row>
    <row r="301" spans="1:3" x14ac:dyDescent="0.25">
      <c r="A301" t="s">
        <v>975</v>
      </c>
      <c r="B301" t="s">
        <v>976</v>
      </c>
      <c r="C301" t="s">
        <v>977</v>
      </c>
    </row>
    <row r="302" spans="1:3" x14ac:dyDescent="0.25">
      <c r="A302" t="s">
        <v>978</v>
      </c>
      <c r="B302" t="s">
        <v>979</v>
      </c>
      <c r="C302" t="s">
        <v>980</v>
      </c>
    </row>
    <row r="303" spans="1:3" x14ac:dyDescent="0.25">
      <c r="A303" t="s">
        <v>981</v>
      </c>
      <c r="B303" t="s">
        <v>982</v>
      </c>
      <c r="C303" t="s">
        <v>983</v>
      </c>
    </row>
    <row r="304" spans="1:3" x14ac:dyDescent="0.25">
      <c r="A304" t="s">
        <v>984</v>
      </c>
      <c r="B304" t="s">
        <v>985</v>
      </c>
      <c r="C304" t="s">
        <v>986</v>
      </c>
    </row>
    <row r="305" spans="1:3" x14ac:dyDescent="0.25">
      <c r="A305" t="s">
        <v>987</v>
      </c>
      <c r="B305" t="s">
        <v>988</v>
      </c>
      <c r="C305" t="s">
        <v>989</v>
      </c>
    </row>
    <row r="306" spans="1:3" x14ac:dyDescent="0.25">
      <c r="A306" t="s">
        <v>990</v>
      </c>
      <c r="B306" t="s">
        <v>991</v>
      </c>
      <c r="C306" t="s">
        <v>992</v>
      </c>
    </row>
    <row r="307" spans="1:3" x14ac:dyDescent="0.25">
      <c r="A307" t="s">
        <v>993</v>
      </c>
      <c r="B307" t="s">
        <v>994</v>
      </c>
      <c r="C307" t="s">
        <v>995</v>
      </c>
    </row>
    <row r="308" spans="1:3" x14ac:dyDescent="0.25">
      <c r="A308" t="s">
        <v>996</v>
      </c>
      <c r="B308" t="s">
        <v>997</v>
      </c>
      <c r="C308" t="s">
        <v>998</v>
      </c>
    </row>
    <row r="309" spans="1:3" x14ac:dyDescent="0.25">
      <c r="A309" t="s">
        <v>999</v>
      </c>
      <c r="B309" t="s">
        <v>1000</v>
      </c>
      <c r="C309" t="s">
        <v>1001</v>
      </c>
    </row>
    <row r="310" spans="1:3" x14ac:dyDescent="0.25">
      <c r="A310" t="s">
        <v>1002</v>
      </c>
      <c r="B310" t="s">
        <v>1003</v>
      </c>
      <c r="C310" t="s">
        <v>1004</v>
      </c>
    </row>
    <row r="311" spans="1:3" x14ac:dyDescent="0.25">
      <c r="A311" t="s">
        <v>1005</v>
      </c>
      <c r="B311" t="s">
        <v>1006</v>
      </c>
      <c r="C311" t="s">
        <v>1007</v>
      </c>
    </row>
    <row r="312" spans="1:3" x14ac:dyDescent="0.25">
      <c r="A312" t="s">
        <v>1008</v>
      </c>
      <c r="B312" t="s">
        <v>1009</v>
      </c>
      <c r="C312" t="s">
        <v>1010</v>
      </c>
    </row>
    <row r="313" spans="1:3" x14ac:dyDescent="0.25">
      <c r="A313" t="s">
        <v>1011</v>
      </c>
      <c r="B313" t="s">
        <v>1012</v>
      </c>
      <c r="C313" t="s">
        <v>1013</v>
      </c>
    </row>
    <row r="314" spans="1:3" x14ac:dyDescent="0.25">
      <c r="A314" t="s">
        <v>1014</v>
      </c>
      <c r="B314" t="s">
        <v>1015</v>
      </c>
      <c r="C314" t="s">
        <v>1016</v>
      </c>
    </row>
    <row r="315" spans="1:3" x14ac:dyDescent="0.25">
      <c r="A315" t="s">
        <v>1017</v>
      </c>
      <c r="B315" t="s">
        <v>1018</v>
      </c>
      <c r="C315" t="s">
        <v>1019</v>
      </c>
    </row>
    <row r="316" spans="1:3" x14ac:dyDescent="0.25">
      <c r="A316" t="s">
        <v>1020</v>
      </c>
      <c r="B316" t="s">
        <v>1021</v>
      </c>
      <c r="C316" t="s">
        <v>1022</v>
      </c>
    </row>
    <row r="317" spans="1:3" x14ac:dyDescent="0.25">
      <c r="A317" t="s">
        <v>1023</v>
      </c>
      <c r="B317" t="s">
        <v>1024</v>
      </c>
      <c r="C317" t="s">
        <v>1025</v>
      </c>
    </row>
    <row r="318" spans="1:3" x14ac:dyDescent="0.25">
      <c r="A318" t="s">
        <v>1026</v>
      </c>
      <c r="B318" t="s">
        <v>1027</v>
      </c>
      <c r="C318" t="s">
        <v>1028</v>
      </c>
    </row>
    <row r="319" spans="1:3" x14ac:dyDescent="0.25">
      <c r="A319" t="s">
        <v>1029</v>
      </c>
      <c r="B319" t="s">
        <v>1030</v>
      </c>
      <c r="C319" t="s">
        <v>1031</v>
      </c>
    </row>
    <row r="320" spans="1:3" x14ac:dyDescent="0.25">
      <c r="A320" t="s">
        <v>1032</v>
      </c>
      <c r="B320" t="s">
        <v>1033</v>
      </c>
      <c r="C320" t="s">
        <v>1034</v>
      </c>
    </row>
    <row r="321" spans="1:3" x14ac:dyDescent="0.25">
      <c r="A321" t="s">
        <v>1035</v>
      </c>
      <c r="B321" t="s">
        <v>1036</v>
      </c>
      <c r="C321" t="s">
        <v>1037</v>
      </c>
    </row>
    <row r="322" spans="1:3" x14ac:dyDescent="0.25">
      <c r="A322" t="s">
        <v>1038</v>
      </c>
      <c r="B322" t="s">
        <v>1039</v>
      </c>
      <c r="C322" t="s">
        <v>1040</v>
      </c>
    </row>
    <row r="323" spans="1:3" x14ac:dyDescent="0.25">
      <c r="A323" t="s">
        <v>1041</v>
      </c>
      <c r="B323" t="s">
        <v>1042</v>
      </c>
      <c r="C323" t="s">
        <v>1043</v>
      </c>
    </row>
    <row r="324" spans="1:3" x14ac:dyDescent="0.25">
      <c r="A324" t="s">
        <v>1044</v>
      </c>
      <c r="B324" t="s">
        <v>1045</v>
      </c>
      <c r="C324" t="s">
        <v>1046</v>
      </c>
    </row>
    <row r="325" spans="1:3" x14ac:dyDescent="0.25">
      <c r="A325" t="s">
        <v>1047</v>
      </c>
      <c r="B325" t="s">
        <v>1048</v>
      </c>
      <c r="C325" t="s">
        <v>1049</v>
      </c>
    </row>
    <row r="326" spans="1:3" x14ac:dyDescent="0.25">
      <c r="A326" t="s">
        <v>1050</v>
      </c>
      <c r="B326" t="s">
        <v>1051</v>
      </c>
      <c r="C326" t="s">
        <v>1052</v>
      </c>
    </row>
    <row r="327" spans="1:3" x14ac:dyDescent="0.25">
      <c r="A327" t="s">
        <v>1053</v>
      </c>
      <c r="B327" t="s">
        <v>1054</v>
      </c>
      <c r="C327" t="s">
        <v>1055</v>
      </c>
    </row>
    <row r="328" spans="1:3" x14ac:dyDescent="0.25">
      <c r="A328" t="s">
        <v>1056</v>
      </c>
      <c r="B328" t="s">
        <v>1057</v>
      </c>
      <c r="C328" t="s">
        <v>1058</v>
      </c>
    </row>
    <row r="329" spans="1:3" x14ac:dyDescent="0.25">
      <c r="A329" t="s">
        <v>1059</v>
      </c>
      <c r="B329" t="s">
        <v>1060</v>
      </c>
      <c r="C329" t="s">
        <v>1061</v>
      </c>
    </row>
    <row r="330" spans="1:3" x14ac:dyDescent="0.25">
      <c r="A330" t="s">
        <v>1062</v>
      </c>
      <c r="B330" t="s">
        <v>1063</v>
      </c>
      <c r="C330" t="s">
        <v>1064</v>
      </c>
    </row>
    <row r="331" spans="1:3" x14ac:dyDescent="0.25">
      <c r="A331" t="s">
        <v>1065</v>
      </c>
      <c r="B331" t="s">
        <v>1066</v>
      </c>
      <c r="C331" t="s">
        <v>1067</v>
      </c>
    </row>
    <row r="332" spans="1:3" x14ac:dyDescent="0.25">
      <c r="A332" t="s">
        <v>1068</v>
      </c>
      <c r="B332" t="s">
        <v>1069</v>
      </c>
      <c r="C332" t="s">
        <v>1070</v>
      </c>
    </row>
    <row r="333" spans="1:3" x14ac:dyDescent="0.25">
      <c r="A333" t="s">
        <v>1071</v>
      </c>
      <c r="B333" t="s">
        <v>1072</v>
      </c>
      <c r="C333" t="s">
        <v>1073</v>
      </c>
    </row>
    <row r="334" spans="1:3" x14ac:dyDescent="0.25">
      <c r="A334" t="s">
        <v>1074</v>
      </c>
      <c r="B334" t="s">
        <v>1075</v>
      </c>
      <c r="C334" t="s">
        <v>1076</v>
      </c>
    </row>
    <row r="335" spans="1:3" x14ac:dyDescent="0.25">
      <c r="A335" t="s">
        <v>1077</v>
      </c>
      <c r="B335" t="s">
        <v>1078</v>
      </c>
      <c r="C335" t="s">
        <v>1079</v>
      </c>
    </row>
    <row r="336" spans="1:3" x14ac:dyDescent="0.25">
      <c r="A336" t="s">
        <v>1080</v>
      </c>
      <c r="B336" t="s">
        <v>1081</v>
      </c>
      <c r="C336" t="s">
        <v>1082</v>
      </c>
    </row>
    <row r="337" spans="1:3" x14ac:dyDescent="0.25">
      <c r="A337" t="s">
        <v>1083</v>
      </c>
      <c r="B337" t="s">
        <v>1084</v>
      </c>
      <c r="C337" t="s">
        <v>1085</v>
      </c>
    </row>
    <row r="338" spans="1:3" x14ac:dyDescent="0.25">
      <c r="A338" t="s">
        <v>1086</v>
      </c>
      <c r="B338" t="s">
        <v>1087</v>
      </c>
      <c r="C338" t="s">
        <v>1088</v>
      </c>
    </row>
    <row r="339" spans="1:3" x14ac:dyDescent="0.25">
      <c r="A339" t="s">
        <v>1089</v>
      </c>
      <c r="B339" t="s">
        <v>1090</v>
      </c>
      <c r="C339" t="s">
        <v>1091</v>
      </c>
    </row>
    <row r="340" spans="1:3" x14ac:dyDescent="0.25">
      <c r="A340" t="s">
        <v>1092</v>
      </c>
      <c r="B340" t="s">
        <v>1093</v>
      </c>
      <c r="C340" t="s">
        <v>1094</v>
      </c>
    </row>
    <row r="341" spans="1:3" x14ac:dyDescent="0.25">
      <c r="A341" t="s">
        <v>1095</v>
      </c>
      <c r="B341" t="s">
        <v>1096</v>
      </c>
      <c r="C341" t="s">
        <v>1097</v>
      </c>
    </row>
    <row r="342" spans="1:3" x14ac:dyDescent="0.25">
      <c r="A342" t="s">
        <v>1098</v>
      </c>
      <c r="B342" t="s">
        <v>1099</v>
      </c>
      <c r="C342" t="s">
        <v>1100</v>
      </c>
    </row>
    <row r="343" spans="1:3" x14ac:dyDescent="0.25">
      <c r="A343" t="s">
        <v>1101</v>
      </c>
      <c r="B343" t="s">
        <v>1102</v>
      </c>
      <c r="C343" t="s">
        <v>1103</v>
      </c>
    </row>
    <row r="344" spans="1:3" x14ac:dyDescent="0.25">
      <c r="A344" t="s">
        <v>1104</v>
      </c>
      <c r="B344" t="s">
        <v>1105</v>
      </c>
      <c r="C344" t="s">
        <v>1106</v>
      </c>
    </row>
    <row r="345" spans="1:3" x14ac:dyDescent="0.25">
      <c r="A345" t="s">
        <v>1107</v>
      </c>
      <c r="B345" t="s">
        <v>1108</v>
      </c>
      <c r="C345" t="s">
        <v>1109</v>
      </c>
    </row>
    <row r="346" spans="1:3" x14ac:dyDescent="0.25">
      <c r="A346" t="s">
        <v>1110</v>
      </c>
      <c r="B346" t="s">
        <v>1111</v>
      </c>
      <c r="C346" t="s">
        <v>1112</v>
      </c>
    </row>
    <row r="347" spans="1:3" x14ac:dyDescent="0.25">
      <c r="A347" t="s">
        <v>1113</v>
      </c>
      <c r="B347" t="s">
        <v>1114</v>
      </c>
      <c r="C347" t="s">
        <v>1115</v>
      </c>
    </row>
    <row r="348" spans="1:3" x14ac:dyDescent="0.25">
      <c r="A348" t="s">
        <v>1116</v>
      </c>
      <c r="B348" t="s">
        <v>1117</v>
      </c>
      <c r="C348" t="s">
        <v>1118</v>
      </c>
    </row>
    <row r="349" spans="1:3" x14ac:dyDescent="0.25">
      <c r="A349" t="s">
        <v>1119</v>
      </c>
      <c r="B349" t="s">
        <v>1120</v>
      </c>
      <c r="C349" t="s">
        <v>1121</v>
      </c>
    </row>
    <row r="350" spans="1:3" x14ac:dyDescent="0.25">
      <c r="A350" t="s">
        <v>1122</v>
      </c>
      <c r="B350" t="s">
        <v>1123</v>
      </c>
      <c r="C350" t="s">
        <v>1124</v>
      </c>
    </row>
    <row r="351" spans="1:3" x14ac:dyDescent="0.25">
      <c r="A351" t="s">
        <v>1125</v>
      </c>
      <c r="B351" t="s">
        <v>1126</v>
      </c>
      <c r="C351" t="s">
        <v>1127</v>
      </c>
    </row>
    <row r="352" spans="1:3" x14ac:dyDescent="0.25">
      <c r="A352" t="s">
        <v>1128</v>
      </c>
      <c r="B352" t="s">
        <v>1129</v>
      </c>
      <c r="C352" t="s">
        <v>1130</v>
      </c>
    </row>
    <row r="353" spans="1:3" x14ac:dyDescent="0.25">
      <c r="A353" t="s">
        <v>1131</v>
      </c>
      <c r="B353" t="s">
        <v>1132</v>
      </c>
      <c r="C353" t="s">
        <v>1133</v>
      </c>
    </row>
    <row r="354" spans="1:3" x14ac:dyDescent="0.25">
      <c r="A354" t="s">
        <v>1134</v>
      </c>
      <c r="B354" t="s">
        <v>1135</v>
      </c>
      <c r="C354" t="s">
        <v>1136</v>
      </c>
    </row>
    <row r="355" spans="1:3" x14ac:dyDescent="0.25">
      <c r="A355" t="s">
        <v>1137</v>
      </c>
      <c r="B355" t="s">
        <v>1138</v>
      </c>
      <c r="C355" t="s">
        <v>1139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1148</v>
      </c>
    </row>
    <row r="359" spans="1:3" x14ac:dyDescent="0.25">
      <c r="A359" t="s">
        <v>1149</v>
      </c>
      <c r="B359" t="s">
        <v>1150</v>
      </c>
      <c r="C359" t="s">
        <v>1151</v>
      </c>
    </row>
    <row r="360" spans="1:3" x14ac:dyDescent="0.25">
      <c r="A360" t="s">
        <v>1152</v>
      </c>
      <c r="B360" t="s">
        <v>1153</v>
      </c>
      <c r="C360" t="s">
        <v>1154</v>
      </c>
    </row>
    <row r="361" spans="1:3" x14ac:dyDescent="0.25">
      <c r="A361" t="s">
        <v>1155</v>
      </c>
      <c r="B361" t="s">
        <v>1156</v>
      </c>
      <c r="C361" t="s">
        <v>1157</v>
      </c>
    </row>
    <row r="362" spans="1:3" x14ac:dyDescent="0.25">
      <c r="A362" t="s">
        <v>1158</v>
      </c>
      <c r="B362" t="s">
        <v>1159</v>
      </c>
      <c r="C362" t="s">
        <v>1160</v>
      </c>
    </row>
    <row r="363" spans="1:3" x14ac:dyDescent="0.25">
      <c r="A363" t="s">
        <v>1161</v>
      </c>
      <c r="B363" t="s">
        <v>1162</v>
      </c>
      <c r="C363" t="s">
        <v>1163</v>
      </c>
    </row>
    <row r="364" spans="1:3" x14ac:dyDescent="0.25">
      <c r="A364" t="s">
        <v>1164</v>
      </c>
      <c r="B364" t="s">
        <v>1165</v>
      </c>
      <c r="C364" t="s">
        <v>1166</v>
      </c>
    </row>
    <row r="365" spans="1:3" x14ac:dyDescent="0.25">
      <c r="A365" t="s">
        <v>1167</v>
      </c>
      <c r="B365" t="s">
        <v>1168</v>
      </c>
      <c r="C365" t="s">
        <v>1169</v>
      </c>
    </row>
    <row r="366" spans="1:3" x14ac:dyDescent="0.25">
      <c r="A366" t="s">
        <v>1170</v>
      </c>
      <c r="B366" t="s">
        <v>1171</v>
      </c>
      <c r="C366" t="s">
        <v>1172</v>
      </c>
    </row>
    <row r="367" spans="1:3" x14ac:dyDescent="0.25">
      <c r="A367" t="s">
        <v>1173</v>
      </c>
      <c r="B367" t="s">
        <v>1174</v>
      </c>
      <c r="C367" t="s">
        <v>1175</v>
      </c>
    </row>
    <row r="368" spans="1:3" x14ac:dyDescent="0.25">
      <c r="A368" t="s">
        <v>1176</v>
      </c>
      <c r="B368" t="s">
        <v>1177</v>
      </c>
      <c r="C368" t="s">
        <v>1178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5" x14ac:dyDescent="0.25"/>
  <sheetData>
    <row r="1" spans="1:40" x14ac:dyDescent="0.25">
      <c r="A1" t="s">
        <v>62</v>
      </c>
      <c r="N1" t="s">
        <v>65</v>
      </c>
    </row>
    <row r="2" spans="1:40" x14ac:dyDescent="0.25">
      <c r="A2" t="s">
        <v>61</v>
      </c>
      <c r="N2" t="s">
        <v>61</v>
      </c>
    </row>
    <row r="3" spans="1:40" x14ac:dyDescent="0.25">
      <c r="A3" t="s">
        <v>60</v>
      </c>
      <c r="N3" t="s">
        <v>66</v>
      </c>
    </row>
    <row r="4" spans="1:40" x14ac:dyDescent="0.25">
      <c r="A4" t="s">
        <v>59</v>
      </c>
      <c r="N4" t="s">
        <v>67</v>
      </c>
    </row>
    <row r="6" spans="1:40" x14ac:dyDescent="0.25">
      <c r="J6" t="s">
        <v>64</v>
      </c>
      <c r="K6" t="s">
        <v>63</v>
      </c>
      <c r="W6" t="s">
        <v>64</v>
      </c>
      <c r="X6" t="s">
        <v>63</v>
      </c>
    </row>
    <row r="7" spans="1:40" x14ac:dyDescent="0.25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25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25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25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25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25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25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25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25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25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25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25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25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25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25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25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25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25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25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25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25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25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25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25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25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25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25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25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25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25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25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25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25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25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25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25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25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25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25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25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25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25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25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25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25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25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25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25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25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25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25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25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25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25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25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25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25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25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25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25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25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25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25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25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25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25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25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25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25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25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25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25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25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25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25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25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25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25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25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25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25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25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25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25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25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25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25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25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25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25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25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25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25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25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25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25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25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25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25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25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25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25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25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25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25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25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25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25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25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25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25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25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25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25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25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25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25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25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25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25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25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25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25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25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25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25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25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25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25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25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25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25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25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25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25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25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25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25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25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25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25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25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25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25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25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25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25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25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25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25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25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25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25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25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25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25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25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25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25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25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25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25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25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25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25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25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25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25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25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25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25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25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25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25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25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25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25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25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25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25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25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25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25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25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25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25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25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25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25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25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25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25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25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25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25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25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25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25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25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25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25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25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25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25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25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25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25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25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25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25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25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25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25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25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25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25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25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25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25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25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25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25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25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25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25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25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25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25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25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25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25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25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25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25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25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25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25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25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25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25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25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25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25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25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25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25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25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25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25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25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25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25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25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25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25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25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25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25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25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25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25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25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25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25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25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25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25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25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25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25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25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25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25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25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25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25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25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25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25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25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25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25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25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25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25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25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25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25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25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25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25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25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25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25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25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25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25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25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25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25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25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25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25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25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25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25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25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25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25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25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25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25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25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25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25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25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25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25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25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25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25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25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25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25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25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25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25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25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25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25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25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25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25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25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25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25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25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25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25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25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25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25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25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25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25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25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25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25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25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25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25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25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25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25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25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25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25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25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25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25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25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25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25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25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25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25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25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25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25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25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25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25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25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25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25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25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25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25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25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25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25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25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25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25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25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25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25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25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25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25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25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25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25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25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25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25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25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25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25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25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25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25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25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25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25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25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25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25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25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25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25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25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25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25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25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25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25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25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25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25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25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25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25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25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25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25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25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25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25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25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25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25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25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25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25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25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25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25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25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25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25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25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25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25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25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25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25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25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25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25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25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25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25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25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25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25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25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25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25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25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25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25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25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25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25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25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25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25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25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25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25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25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25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25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25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25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25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25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25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25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25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25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25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25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25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25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25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25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25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25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25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25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25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25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25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25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25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25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25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25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25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25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25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25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25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25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25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25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25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25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25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25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25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25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25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25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25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25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25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25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25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25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25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25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25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25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25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25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25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25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25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25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25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25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25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25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25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25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25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25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25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25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25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25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25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25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25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25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25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25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25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25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25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25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25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25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25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25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25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25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25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25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25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25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25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25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25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25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25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25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25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25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25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25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25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25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25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25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25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25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25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25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25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25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25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25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25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25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25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25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25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25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25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25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25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25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25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25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25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25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25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25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25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25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25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25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25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25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25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25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25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25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25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25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25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25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25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25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25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25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25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25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25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25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25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25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25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25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25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25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25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25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25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25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25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25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25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25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25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25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25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25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25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25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25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25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25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25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25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25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25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25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25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25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25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25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25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25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25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25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25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25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25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25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25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25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25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25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K135"/>
  <sheetViews>
    <sheetView topLeftCell="A61" zoomScale="83" workbookViewId="0">
      <selection activeCell="H30" sqref="A30:H31"/>
    </sheetView>
  </sheetViews>
  <sheetFormatPr defaultRowHeight="15" x14ac:dyDescent="0.25"/>
  <cols>
    <col min="1" max="1" width="16.28515625" customWidth="1"/>
    <col min="27" max="27" width="14.28515625" customWidth="1"/>
    <col min="28" max="28" width="16.140625" customWidth="1"/>
    <col min="31" max="31" width="11.42578125" bestFit="1" customWidth="1"/>
    <col min="32" max="32" width="11" bestFit="1" customWidth="1"/>
  </cols>
  <sheetData>
    <row r="1" spans="2:34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4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B2" t="s">
        <v>20</v>
      </c>
      <c r="AD2" t="s">
        <v>11</v>
      </c>
      <c r="AE2" t="s">
        <v>12</v>
      </c>
      <c r="AF2" t="s">
        <v>21</v>
      </c>
      <c r="AH2" t="s">
        <v>68</v>
      </c>
    </row>
    <row r="3" spans="2:34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B3">
        <f>MAX(B3:V3)</f>
        <v>37.74</v>
      </c>
      <c r="AD3">
        <f>MEDIAN(B3:V3)</f>
        <v>23.43</v>
      </c>
      <c r="AE3" s="3">
        <f>AVERAGE(B3:V3)</f>
        <v>24.238571428571429</v>
      </c>
      <c r="AF3" s="2">
        <f>AVEDEV(B3:V3)</f>
        <v>2.8372789115646264</v>
      </c>
      <c r="AH3">
        <f>_xlfn.STDEV.P(B3:V3)</f>
        <v>3.9644074627379098</v>
      </c>
    </row>
    <row r="4" spans="2:34" x14ac:dyDescent="0.25">
      <c r="AB4">
        <f>MIN(B3:V3)</f>
        <v>18.28</v>
      </c>
    </row>
    <row r="6" spans="2:34" x14ac:dyDescent="0.25">
      <c r="AB6" t="s">
        <v>20</v>
      </c>
      <c r="AD6" t="s">
        <v>11</v>
      </c>
      <c r="AE6" t="s">
        <v>12</v>
      </c>
      <c r="AF6" t="s">
        <v>21</v>
      </c>
    </row>
    <row r="7" spans="2:34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B7">
        <f>MAX(B7:V7)</f>
        <v>28.3</v>
      </c>
      <c r="AD7">
        <f>MEDIAN(B7:V7)</f>
        <v>23.43</v>
      </c>
      <c r="AE7" s="3">
        <f>AVERAGE(B7:V7)</f>
        <v>23.841578947368422</v>
      </c>
      <c r="AF7" s="2">
        <f>AVEDEV(B7:V7)</f>
        <v>2.0081440443213294</v>
      </c>
    </row>
    <row r="8" spans="2:34" x14ac:dyDescent="0.25">
      <c r="AB8">
        <f>MIN(B7:V7)</f>
        <v>20.3</v>
      </c>
    </row>
    <row r="10" spans="2:34" x14ac:dyDescent="0.25">
      <c r="AB10" t="s">
        <v>20</v>
      </c>
      <c r="AD10" t="s">
        <v>11</v>
      </c>
      <c r="AE10" t="s">
        <v>12</v>
      </c>
      <c r="AF10" t="s">
        <v>21</v>
      </c>
    </row>
    <row r="11" spans="2:34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B11">
        <f>MAX(B11:V11)</f>
        <v>27.12</v>
      </c>
      <c r="AD11">
        <f>MEDIAN(B11:V11)</f>
        <v>23.43</v>
      </c>
      <c r="AE11" s="3">
        <f>AVERAGE(B11:V11)</f>
        <v>23.787647058823527</v>
      </c>
      <c r="AF11" s="2">
        <f>AVEDEV(B11:V11)</f>
        <v>1.7642906574394459</v>
      </c>
    </row>
    <row r="12" spans="2:34" x14ac:dyDescent="0.25">
      <c r="AB12">
        <f>MIN(B11:V11)</f>
        <v>20.67</v>
      </c>
    </row>
    <row r="19" spans="1:33" x14ac:dyDescent="0.25">
      <c r="AD19">
        <f>TAN(RADIANS(AD11))</f>
        <v>0.43336043250341694</v>
      </c>
      <c r="AE19" s="27">
        <f>TAN(RADIANS(AE11))</f>
        <v>0.44079503684620319</v>
      </c>
    </row>
    <row r="21" spans="1:33" x14ac:dyDescent="0.25">
      <c r="AA21" t="s">
        <v>12</v>
      </c>
      <c r="AB21" t="s">
        <v>68</v>
      </c>
    </row>
    <row r="22" spans="1:33" x14ac:dyDescent="0.25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A22">
        <f>AVERAGE(B22:V22)</f>
        <v>0.45327505375566574</v>
      </c>
      <c r="AB22">
        <f>_xlfn.STDEV.P(B22:V22)</f>
        <v>8.9562527056063934E-2</v>
      </c>
    </row>
    <row r="27" spans="1:33" x14ac:dyDescent="0.25">
      <c r="A27" t="s">
        <v>1273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3" x14ac:dyDescent="0.25">
      <c r="A28" t="s">
        <v>1274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3" x14ac:dyDescent="0.25">
      <c r="A29" t="s">
        <v>1275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</row>
    <row r="30" spans="1:33" x14ac:dyDescent="0.25">
      <c r="A30" t="s">
        <v>1276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3" ht="21" x14ac:dyDescent="0.35">
      <c r="A32" s="35" t="s">
        <v>1183</v>
      </c>
      <c r="AB32" t="s">
        <v>12</v>
      </c>
      <c r="AC32" t="s">
        <v>68</v>
      </c>
      <c r="AG32" t="s">
        <v>1179</v>
      </c>
    </row>
    <row r="33" spans="1:37" x14ac:dyDescent="0.25">
      <c r="A33" s="34" t="str">
        <f>A27</f>
        <v>Normal 01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W33" s="34"/>
      <c r="X33" s="34"/>
      <c r="Y33" s="34"/>
      <c r="AA33" t="str">
        <f>A33</f>
        <v>Normal 01</v>
      </c>
      <c r="AB33">
        <f>AVERAGE(B33:V33)</f>
        <v>0.44968156633601886</v>
      </c>
      <c r="AC33">
        <f>_xlfn.STDEV.P(B33:V33)</f>
        <v>9.0605639675025745E-2</v>
      </c>
      <c r="AG33">
        <v>15.1</v>
      </c>
      <c r="AJ33">
        <f>AB36</f>
        <v>0.36736757202772691</v>
      </c>
      <c r="AK33">
        <f>AG36</f>
        <v>14.89</v>
      </c>
    </row>
    <row r="34" spans="1:37" x14ac:dyDescent="0.25">
      <c r="A34" s="34" t="str">
        <f>A28</f>
        <v>Odlomené 05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AA34" t="s">
        <v>72</v>
      </c>
      <c r="AB34">
        <f>AVERAGE(B34:V34)</f>
        <v>0.5159442910105756</v>
      </c>
      <c r="AC34">
        <f>_xlfn.STDEV.P(B34:V34)</f>
        <v>0.11833852864359409</v>
      </c>
      <c r="AG34">
        <v>15.6</v>
      </c>
      <c r="AJ34">
        <f>AB33</f>
        <v>0.44968156633601886</v>
      </c>
      <c r="AK34">
        <f>AG33</f>
        <v>15.1</v>
      </c>
    </row>
    <row r="35" spans="1:37" x14ac:dyDescent="0.25">
      <c r="A35" s="34" t="str">
        <f>A29</f>
        <v>Vlny (výplň) 06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AA35" t="s">
        <v>73</v>
      </c>
      <c r="AB35">
        <f>AVERAGE(B35:V35)</f>
        <v>0.47970632944966624</v>
      </c>
      <c r="AC35">
        <f>_xlfn.STDEV.P(B35:V35)</f>
        <v>0.10635974058730255</v>
      </c>
      <c r="AG35">
        <v>15.35</v>
      </c>
      <c r="AJ35">
        <f>AB35</f>
        <v>0.47970632944966624</v>
      </c>
      <c r="AK35">
        <f>AG35</f>
        <v>15.35</v>
      </c>
    </row>
    <row r="36" spans="1:37" x14ac:dyDescent="0.25">
      <c r="A36" s="34" t="str">
        <f>A30</f>
        <v>Hladké (výplň) 07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AA36" t="s">
        <v>74</v>
      </c>
      <c r="AB36">
        <f>AVERAGE(B36:V36)</f>
        <v>0.36736757202772691</v>
      </c>
      <c r="AC36">
        <f>_xlfn.STDEV.P(B36:V36)</f>
        <v>5.8554372743095391E-2</v>
      </c>
      <c r="AG36">
        <v>14.89</v>
      </c>
      <c r="AJ36">
        <f>AB34</f>
        <v>0.5159442910105756</v>
      </c>
      <c r="AK36">
        <f>AG34</f>
        <v>15.6</v>
      </c>
    </row>
    <row r="40" spans="1:37" ht="21" x14ac:dyDescent="0.35">
      <c r="A40" s="35" t="s">
        <v>1180</v>
      </c>
      <c r="B40" t="s">
        <v>1184</v>
      </c>
      <c r="C40">
        <v>9.81</v>
      </c>
    </row>
    <row r="41" spans="1:37" x14ac:dyDescent="0.25">
      <c r="A41" t="str">
        <f>A27</f>
        <v>Normal 01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7" x14ac:dyDescent="0.25">
      <c r="A42" t="s">
        <v>1181</v>
      </c>
      <c r="B42">
        <f t="shared" ref="B42:V42" si="9">$W$52</f>
        <v>1.16489</v>
      </c>
      <c r="C42">
        <f t="shared" si="9"/>
        <v>1.16489</v>
      </c>
      <c r="D42">
        <f t="shared" si="9"/>
        <v>1.16489</v>
      </c>
      <c r="E42">
        <f t="shared" si="9"/>
        <v>1.16489</v>
      </c>
      <c r="F42">
        <f t="shared" si="9"/>
        <v>1.16489</v>
      </c>
      <c r="G42">
        <f t="shared" si="9"/>
        <v>1.16489</v>
      </c>
      <c r="H42">
        <f t="shared" si="9"/>
        <v>1.16489</v>
      </c>
      <c r="I42">
        <f t="shared" si="9"/>
        <v>1.16489</v>
      </c>
      <c r="J42">
        <f t="shared" si="9"/>
        <v>1.16489</v>
      </c>
      <c r="K42">
        <f t="shared" si="9"/>
        <v>1.16489</v>
      </c>
      <c r="L42">
        <f t="shared" si="9"/>
        <v>1.16489</v>
      </c>
      <c r="M42">
        <f t="shared" si="9"/>
        <v>1.16489</v>
      </c>
      <c r="N42">
        <f t="shared" si="9"/>
        <v>1.16489</v>
      </c>
      <c r="O42">
        <f t="shared" si="9"/>
        <v>1.16489</v>
      </c>
      <c r="P42">
        <f t="shared" si="9"/>
        <v>1.16489</v>
      </c>
      <c r="Q42">
        <f t="shared" si="9"/>
        <v>1.16489</v>
      </c>
      <c r="R42">
        <f t="shared" si="9"/>
        <v>1.16489</v>
      </c>
      <c r="S42">
        <f t="shared" si="9"/>
        <v>1.16489</v>
      </c>
      <c r="T42">
        <f t="shared" si="9"/>
        <v>1.16489</v>
      </c>
      <c r="U42">
        <f t="shared" si="9"/>
        <v>1.16489</v>
      </c>
      <c r="V42">
        <f t="shared" si="9"/>
        <v>1.16489</v>
      </c>
    </row>
    <row r="43" spans="1:37" x14ac:dyDescent="0.25">
      <c r="A43" t="s">
        <v>1182</v>
      </c>
      <c r="B43">
        <f t="shared" ref="B43:V43" si="10">(($C$40 * SIN(RADIANS(B41))) - B42) / ($C$40 * COS(RADIANS(B41)))</f>
        <v>0.3789613410360208</v>
      </c>
      <c r="C43">
        <f t="shared" si="10"/>
        <v>0.26647766508203979</v>
      </c>
      <c r="D43">
        <f t="shared" si="10"/>
        <v>0.37771140120976138</v>
      </c>
      <c r="E43">
        <f t="shared" si="10"/>
        <v>0.3134557497671665</v>
      </c>
      <c r="F43">
        <f t="shared" si="10"/>
        <v>0.37604666667788833</v>
      </c>
      <c r="G43">
        <f t="shared" si="10"/>
        <v>0.27111293023330962</v>
      </c>
      <c r="H43">
        <f t="shared" si="10"/>
        <v>0.33387483461677803</v>
      </c>
      <c r="I43">
        <f t="shared" si="10"/>
        <v>0.26358726232785412</v>
      </c>
      <c r="J43">
        <f t="shared" si="10"/>
        <v>0.20676657753706587</v>
      </c>
      <c r="K43">
        <f t="shared" si="10"/>
        <v>0.30710816720809081</v>
      </c>
      <c r="L43">
        <f t="shared" si="10"/>
        <v>0.3025624641667165</v>
      </c>
      <c r="M43">
        <f t="shared" si="10"/>
        <v>0.29921138501065547</v>
      </c>
      <c r="N43">
        <f t="shared" si="10"/>
        <v>0.24387307194133984</v>
      </c>
      <c r="O43">
        <f t="shared" si="10"/>
        <v>0.29370799085737948</v>
      </c>
      <c r="P43">
        <f t="shared" si="10"/>
        <v>0.29233522190875183</v>
      </c>
      <c r="Q43">
        <f t="shared" si="10"/>
        <v>0.40464274849324694</v>
      </c>
      <c r="R43">
        <f t="shared" si="10"/>
        <v>0.37708687822186443</v>
      </c>
      <c r="S43">
        <f t="shared" si="10"/>
        <v>0.24730190563090335</v>
      </c>
      <c r="T43">
        <f t="shared" si="10"/>
        <v>0.25054650551773394</v>
      </c>
      <c r="U43">
        <f t="shared" si="10"/>
        <v>0.62229297871899869</v>
      </c>
      <c r="V43">
        <f t="shared" si="10"/>
        <v>0.27324184828058062</v>
      </c>
    </row>
    <row r="44" spans="1:37" x14ac:dyDescent="0.25">
      <c r="C44">
        <v>0.68220000000000003</v>
      </c>
    </row>
    <row r="45" spans="1:37" x14ac:dyDescent="0.25">
      <c r="A45" t="s">
        <v>1185</v>
      </c>
      <c r="B45">
        <f t="shared" ref="B45:V45" si="11">TAN(RADIANS(B41)) - (B42/( $C$40*COS(RADIANS(B41))))</f>
        <v>0.37896134103602075</v>
      </c>
      <c r="C45">
        <f t="shared" si="11"/>
        <v>0.26647766508203974</v>
      </c>
      <c r="D45">
        <f t="shared" si="11"/>
        <v>0.37771140120976132</v>
      </c>
      <c r="E45">
        <f t="shared" si="11"/>
        <v>0.31345574976716661</v>
      </c>
      <c r="F45">
        <f t="shared" si="11"/>
        <v>0.37604666667788833</v>
      </c>
      <c r="G45">
        <f t="shared" si="11"/>
        <v>0.27111293023330957</v>
      </c>
      <c r="H45">
        <f t="shared" si="11"/>
        <v>0.33387483461677803</v>
      </c>
      <c r="I45">
        <f t="shared" si="11"/>
        <v>0.26358726232785407</v>
      </c>
      <c r="J45">
        <f t="shared" si="11"/>
        <v>0.20676657753706587</v>
      </c>
      <c r="K45">
        <f t="shared" si="11"/>
        <v>0.30710816720809075</v>
      </c>
      <c r="L45">
        <f t="shared" si="11"/>
        <v>0.3025624641667165</v>
      </c>
      <c r="M45">
        <f t="shared" si="11"/>
        <v>0.29921138501065536</v>
      </c>
      <c r="N45">
        <f t="shared" si="11"/>
        <v>0.24387307194133984</v>
      </c>
      <c r="O45">
        <f t="shared" si="11"/>
        <v>0.29370799085737948</v>
      </c>
      <c r="P45">
        <f t="shared" si="11"/>
        <v>0.29233522190875189</v>
      </c>
      <c r="Q45">
        <f t="shared" si="11"/>
        <v>0.40464274849324694</v>
      </c>
      <c r="R45">
        <f t="shared" si="11"/>
        <v>0.37708687822186426</v>
      </c>
      <c r="S45">
        <f t="shared" si="11"/>
        <v>0.24730190563090332</v>
      </c>
      <c r="T45">
        <f t="shared" si="11"/>
        <v>0.25054650551773383</v>
      </c>
      <c r="U45">
        <f t="shared" si="11"/>
        <v>0.62229297871899858</v>
      </c>
      <c r="V45">
        <f t="shared" si="11"/>
        <v>0.27324184828058062</v>
      </c>
    </row>
    <row r="46" spans="1:37" x14ac:dyDescent="0.25">
      <c r="A46" t="s">
        <v>1186</v>
      </c>
      <c r="B46">
        <f t="shared" ref="B46:V46" si="12" xml:space="preserve"> (B42/( $C$40*SIN(RADIANS(B41))))</f>
        <v>0.26039979003130903</v>
      </c>
      <c r="C46">
        <f t="shared" si="12"/>
        <v>0.32385313098907659</v>
      </c>
      <c r="D46">
        <f t="shared" si="12"/>
        <v>0.26093321891367366</v>
      </c>
      <c r="E46">
        <f t="shared" si="12"/>
        <v>0.2929800682295271</v>
      </c>
      <c r="F46">
        <f t="shared" si="12"/>
        <v>0.26164831379056963</v>
      </c>
      <c r="G46">
        <f t="shared" si="12"/>
        <v>0.32045007327342256</v>
      </c>
      <c r="H46">
        <f t="shared" si="12"/>
        <v>0.28171328238398263</v>
      </c>
      <c r="I46">
        <f t="shared" si="12"/>
        <v>0.32601991930125312</v>
      </c>
      <c r="J46">
        <f t="shared" si="12"/>
        <v>0.37698488853422557</v>
      </c>
      <c r="K46">
        <f t="shared" si="12"/>
        <v>0.29672262606558925</v>
      </c>
      <c r="L46">
        <f t="shared" si="12"/>
        <v>0.29947802674855761</v>
      </c>
      <c r="M46">
        <f t="shared" si="12"/>
        <v>0.30155089246915345</v>
      </c>
      <c r="N46">
        <f t="shared" si="12"/>
        <v>0.34178479756444602</v>
      </c>
      <c r="O46">
        <f t="shared" si="12"/>
        <v>0.30503421140227843</v>
      </c>
      <c r="P46">
        <f t="shared" si="12"/>
        <v>0.30591879979220693</v>
      </c>
      <c r="Q46">
        <f t="shared" si="12"/>
        <v>0.25006541037469993</v>
      </c>
      <c r="R46">
        <f t="shared" si="12"/>
        <v>0.26120086130319592</v>
      </c>
      <c r="S46">
        <f t="shared" si="12"/>
        <v>0.33891277184620716</v>
      </c>
      <c r="T46">
        <f t="shared" si="12"/>
        <v>0.33624729648771806</v>
      </c>
      <c r="U46">
        <f t="shared" si="12"/>
        <v>0.19426584851479065</v>
      </c>
      <c r="V46">
        <f t="shared" si="12"/>
        <v>0.31891598321617792</v>
      </c>
    </row>
    <row r="47" spans="1:37" x14ac:dyDescent="0.25">
      <c r="A47" t="s">
        <v>1187</v>
      </c>
      <c r="B47">
        <f t="shared" ref="B47:V47" si="13" xml:space="preserve"> (( $C$40*SIN(RADIANS(B41))))/B42</f>
        <v>3.8402488722428139</v>
      </c>
      <c r="C47">
        <f t="shared" si="13"/>
        <v>3.0878194598456097</v>
      </c>
      <c r="D47">
        <f t="shared" si="13"/>
        <v>3.8323982058062027</v>
      </c>
      <c r="E47">
        <f t="shared" si="13"/>
        <v>3.4132014714959307</v>
      </c>
      <c r="F47">
        <f t="shared" si="13"/>
        <v>3.8219241145212459</v>
      </c>
      <c r="G47">
        <f t="shared" si="13"/>
        <v>3.12061092632909</v>
      </c>
      <c r="H47">
        <f t="shared" si="13"/>
        <v>3.5497083827129372</v>
      </c>
      <c r="I47">
        <f t="shared" si="13"/>
        <v>3.0672972441170598</v>
      </c>
      <c r="J47">
        <f t="shared" si="13"/>
        <v>2.652626220345732</v>
      </c>
      <c r="K47">
        <f t="shared" si="13"/>
        <v>3.3701508147846955</v>
      </c>
      <c r="L47">
        <f t="shared" si="13"/>
        <v>3.3391431446808686</v>
      </c>
      <c r="M47">
        <f t="shared" si="13"/>
        <v>3.3161898206031442</v>
      </c>
      <c r="N47">
        <f t="shared" si="13"/>
        <v>2.9258176698495277</v>
      </c>
      <c r="O47">
        <f t="shared" si="13"/>
        <v>3.278320800158387</v>
      </c>
      <c r="P47">
        <f t="shared" si="13"/>
        <v>3.2688412764408157</v>
      </c>
      <c r="Q47">
        <f t="shared" si="13"/>
        <v>3.9989537077582717</v>
      </c>
      <c r="R47">
        <f t="shared" si="13"/>
        <v>3.8284712960391931</v>
      </c>
      <c r="S47">
        <f t="shared" si="13"/>
        <v>2.9506117298340793</v>
      </c>
      <c r="T47">
        <f t="shared" si="13"/>
        <v>2.9740016066910639</v>
      </c>
      <c r="U47">
        <f t="shared" si="13"/>
        <v>5.1475851656132132</v>
      </c>
      <c r="V47">
        <f t="shared" si="13"/>
        <v>3.1356220842721068</v>
      </c>
    </row>
    <row r="49" spans="1:29" x14ac:dyDescent="0.25">
      <c r="B49">
        <f t="shared" ref="B49:V49" si="14">B33-B43</f>
        <v>0.13342539970336204</v>
      </c>
      <c r="C49">
        <f t="shared" si="14"/>
        <v>0.12763443880427533</v>
      </c>
      <c r="D49">
        <f t="shared" si="14"/>
        <v>0.13335391910483535</v>
      </c>
      <c r="E49">
        <f t="shared" si="14"/>
        <v>0.12989207634323924</v>
      </c>
      <c r="F49">
        <f t="shared" si="14"/>
        <v>0.13325895786594766</v>
      </c>
      <c r="G49">
        <f t="shared" si="14"/>
        <v>0.12784661574040973</v>
      </c>
      <c r="H49">
        <f t="shared" si="14"/>
        <v>0.13094628267313024</v>
      </c>
      <c r="I49">
        <f t="shared" si="14"/>
        <v>0.12750332013354559</v>
      </c>
      <c r="J49">
        <f t="shared" si="14"/>
        <v>0.12511393985617023</v>
      </c>
      <c r="K49">
        <f t="shared" si="14"/>
        <v>0.12957325976574552</v>
      </c>
      <c r="L49">
        <f t="shared" si="14"/>
        <v>0.12934756252721569</v>
      </c>
      <c r="M49">
        <f t="shared" si="14"/>
        <v>0.12918258354694762</v>
      </c>
      <c r="N49">
        <f t="shared" si="14"/>
        <v>0.12663352079451773</v>
      </c>
      <c r="O49">
        <f t="shared" si="14"/>
        <v>0.1289142384325162</v>
      </c>
      <c r="P49">
        <f t="shared" si="14"/>
        <v>0.12884780656289235</v>
      </c>
      <c r="Q49">
        <f t="shared" si="14"/>
        <v>0.13492797419527985</v>
      </c>
      <c r="R49">
        <f t="shared" si="14"/>
        <v>0.13331826232421445</v>
      </c>
      <c r="S49">
        <f t="shared" si="14"/>
        <v>0.12678171767783789</v>
      </c>
      <c r="T49">
        <f t="shared" si="14"/>
        <v>0.12692315176871327</v>
      </c>
      <c r="U49">
        <f t="shared" si="14"/>
        <v>0.1500374202989978</v>
      </c>
      <c r="V49">
        <f t="shared" si="14"/>
        <v>0.12794485049245541</v>
      </c>
    </row>
    <row r="51" spans="1:29" x14ac:dyDescent="0.25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29" x14ac:dyDescent="0.25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29" x14ac:dyDescent="0.25">
      <c r="A54" t="s">
        <v>1210</v>
      </c>
      <c r="G54" t="s">
        <v>1210</v>
      </c>
    </row>
    <row r="55" spans="1:29" x14ac:dyDescent="0.25">
      <c r="B55" t="s">
        <v>1188</v>
      </c>
      <c r="H55" t="s">
        <v>1250</v>
      </c>
    </row>
    <row r="56" spans="1:29" x14ac:dyDescent="0.25">
      <c r="A56" t="s">
        <v>1211</v>
      </c>
      <c r="G56" t="s">
        <v>1211</v>
      </c>
    </row>
    <row r="57" spans="1:29" x14ac:dyDescent="0.25">
      <c r="A57" t="s">
        <v>1189</v>
      </c>
      <c r="H57" t="s">
        <v>1189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1212</v>
      </c>
      <c r="G58" t="s">
        <v>1212</v>
      </c>
      <c r="Z58">
        <f t="shared" ref="Z58:Z65" si="15">1/60+Z57</f>
        <v>1.6666666666666666E-2</v>
      </c>
      <c r="AA58">
        <v>5.5699999999999999E-4</v>
      </c>
      <c r="AB58">
        <f t="shared" ref="AB58:AB65" si="16">(AA58-AA57)/(Z58-Z57)</f>
        <v>3.3419999999999998E-2</v>
      </c>
      <c r="AC58">
        <f t="shared" ref="AC58:AC65" si="17">(AB58-AB57)/(Z58-Z57)</f>
        <v>2.0051999999999999</v>
      </c>
    </row>
    <row r="59" spans="1:29" x14ac:dyDescent="0.25">
      <c r="B59" t="s">
        <v>1190</v>
      </c>
      <c r="H59" t="s">
        <v>1251</v>
      </c>
      <c r="Z59">
        <f t="shared" si="15"/>
        <v>3.3333333333333333E-2</v>
      </c>
      <c r="AA59">
        <v>2.0430000000000001E-3</v>
      </c>
      <c r="AB59">
        <f t="shared" si="16"/>
        <v>8.9160000000000003E-2</v>
      </c>
      <c r="AC59">
        <f t="shared" si="17"/>
        <v>3.3444000000000003</v>
      </c>
    </row>
    <row r="60" spans="1:29" x14ac:dyDescent="0.25">
      <c r="A60" t="s">
        <v>1213</v>
      </c>
      <c r="G60" t="s">
        <v>1213</v>
      </c>
      <c r="Z60">
        <f t="shared" si="15"/>
        <v>0.05</v>
      </c>
      <c r="AA60">
        <v>4.4580000000000002E-3</v>
      </c>
      <c r="AB60">
        <f t="shared" si="16"/>
        <v>0.14489999999999997</v>
      </c>
      <c r="AC60">
        <f t="shared" si="17"/>
        <v>3.3443999999999976</v>
      </c>
    </row>
    <row r="61" spans="1:29" x14ac:dyDescent="0.25">
      <c r="A61" t="s">
        <v>1189</v>
      </c>
      <c r="H61" t="s">
        <v>1189</v>
      </c>
      <c r="Z61">
        <f t="shared" si="15"/>
        <v>6.6666666666666666E-2</v>
      </c>
      <c r="AA61">
        <v>7.6150000000000002E-3</v>
      </c>
      <c r="AB61">
        <f t="shared" si="16"/>
        <v>0.18942000000000006</v>
      </c>
      <c r="AC61">
        <f t="shared" si="17"/>
        <v>2.671200000000006</v>
      </c>
    </row>
    <row r="62" spans="1:29" x14ac:dyDescent="0.25">
      <c r="A62" t="s">
        <v>1214</v>
      </c>
      <c r="G62" t="s">
        <v>1214</v>
      </c>
      <c r="Z62">
        <f t="shared" si="15"/>
        <v>8.3333333333333329E-2</v>
      </c>
      <c r="AA62">
        <v>1.1887E-2</v>
      </c>
      <c r="AB62">
        <f t="shared" si="16"/>
        <v>0.25632000000000005</v>
      </c>
      <c r="AC62">
        <f t="shared" si="17"/>
        <v>4.0140000000000002</v>
      </c>
    </row>
    <row r="63" spans="1:29" x14ac:dyDescent="0.25">
      <c r="B63" t="s">
        <v>1191</v>
      </c>
      <c r="H63" t="s">
        <v>1252</v>
      </c>
      <c r="Z63">
        <f t="shared" si="15"/>
        <v>9.9999999999999992E-2</v>
      </c>
      <c r="AA63">
        <v>1.7087999999999999E-2</v>
      </c>
      <c r="AB63">
        <f t="shared" si="16"/>
        <v>0.31206</v>
      </c>
      <c r="AC63">
        <f t="shared" si="17"/>
        <v>3.344399999999998</v>
      </c>
    </row>
    <row r="64" spans="1:29" x14ac:dyDescent="0.25">
      <c r="A64" t="s">
        <v>1215</v>
      </c>
      <c r="G64" t="s">
        <v>1215</v>
      </c>
      <c r="Z64">
        <f t="shared" si="15"/>
        <v>0.11666666666666665</v>
      </c>
      <c r="AA64">
        <v>2.3032E-2</v>
      </c>
      <c r="AB64">
        <f t="shared" si="16"/>
        <v>0.35664000000000018</v>
      </c>
      <c r="AC64">
        <f t="shared" si="17"/>
        <v>2.6748000000000109</v>
      </c>
    </row>
    <row r="65" spans="1:29" x14ac:dyDescent="0.25">
      <c r="A65" t="s">
        <v>1189</v>
      </c>
      <c r="H65" t="s">
        <v>1189</v>
      </c>
      <c r="Z65">
        <f t="shared" si="15"/>
        <v>0.13333333333333333</v>
      </c>
      <c r="AA65">
        <v>3.0275E-2</v>
      </c>
      <c r="AB65">
        <f t="shared" si="16"/>
        <v>0.43457999999999969</v>
      </c>
      <c r="AC65">
        <f t="shared" si="17"/>
        <v>4.6763999999999681</v>
      </c>
    </row>
    <row r="66" spans="1:29" x14ac:dyDescent="0.25">
      <c r="A66" t="s">
        <v>1216</v>
      </c>
      <c r="G66" t="s">
        <v>1216</v>
      </c>
    </row>
    <row r="67" spans="1:29" x14ac:dyDescent="0.25">
      <c r="B67" t="s">
        <v>1192</v>
      </c>
      <c r="H67" t="s">
        <v>1253</v>
      </c>
    </row>
    <row r="68" spans="1:29" x14ac:dyDescent="0.25">
      <c r="A68" t="s">
        <v>1217</v>
      </c>
      <c r="G68" t="s">
        <v>1217</v>
      </c>
    </row>
    <row r="69" spans="1:29" x14ac:dyDescent="0.25">
      <c r="B69" t="s">
        <v>1193</v>
      </c>
      <c r="H69" t="s">
        <v>1254</v>
      </c>
    </row>
    <row r="70" spans="1:29" x14ac:dyDescent="0.25">
      <c r="A70" t="s">
        <v>1218</v>
      </c>
      <c r="G70" t="s">
        <v>1218</v>
      </c>
    </row>
    <row r="71" spans="1:29" x14ac:dyDescent="0.25">
      <c r="B71" t="s">
        <v>1194</v>
      </c>
      <c r="H71" t="s">
        <v>1255</v>
      </c>
    </row>
    <row r="72" spans="1:29" x14ac:dyDescent="0.25">
      <c r="A72" t="s">
        <v>1219</v>
      </c>
      <c r="G72" t="s">
        <v>1219</v>
      </c>
    </row>
    <row r="73" spans="1:29" x14ac:dyDescent="0.25">
      <c r="A73" t="s">
        <v>1195</v>
      </c>
      <c r="H73" t="s">
        <v>1195</v>
      </c>
    </row>
    <row r="74" spans="1:29" x14ac:dyDescent="0.25">
      <c r="A74" t="s">
        <v>1220</v>
      </c>
      <c r="G74" t="s">
        <v>1220</v>
      </c>
    </row>
    <row r="75" spans="1:29" x14ac:dyDescent="0.25">
      <c r="B75" t="s">
        <v>1196</v>
      </c>
      <c r="G75" t="s">
        <v>1256</v>
      </c>
    </row>
    <row r="76" spans="1:29" x14ac:dyDescent="0.25">
      <c r="A76" t="s">
        <v>1221</v>
      </c>
      <c r="G76" t="s">
        <v>1221</v>
      </c>
    </row>
    <row r="77" spans="1:29" x14ac:dyDescent="0.25">
      <c r="B77" t="s">
        <v>1197</v>
      </c>
      <c r="H77" t="s">
        <v>1257</v>
      </c>
    </row>
    <row r="78" spans="1:29" x14ac:dyDescent="0.25">
      <c r="A78" t="s">
        <v>1222</v>
      </c>
      <c r="G78" t="s">
        <v>1222</v>
      </c>
    </row>
    <row r="79" spans="1:29" x14ac:dyDescent="0.25">
      <c r="A79" t="s">
        <v>1195</v>
      </c>
      <c r="H79" t="s">
        <v>1195</v>
      </c>
    </row>
    <row r="80" spans="1:29" x14ac:dyDescent="0.25">
      <c r="A80" t="s">
        <v>1223</v>
      </c>
      <c r="G80" t="s">
        <v>1223</v>
      </c>
    </row>
    <row r="81" spans="1:8" x14ac:dyDescent="0.25">
      <c r="B81" t="s">
        <v>1198</v>
      </c>
      <c r="H81" t="s">
        <v>1258</v>
      </c>
    </row>
    <row r="82" spans="1:8" x14ac:dyDescent="0.25">
      <c r="A82" t="s">
        <v>1224</v>
      </c>
      <c r="G82" t="s">
        <v>1224</v>
      </c>
    </row>
    <row r="83" spans="1:8" x14ac:dyDescent="0.25">
      <c r="A83" t="s">
        <v>1189</v>
      </c>
      <c r="H83" t="s">
        <v>1189</v>
      </c>
    </row>
    <row r="84" spans="1:8" x14ac:dyDescent="0.25">
      <c r="A84" t="s">
        <v>1225</v>
      </c>
      <c r="G84" t="s">
        <v>1225</v>
      </c>
    </row>
    <row r="85" spans="1:8" x14ac:dyDescent="0.25">
      <c r="B85" t="s">
        <v>1199</v>
      </c>
      <c r="H85" t="s">
        <v>1259</v>
      </c>
    </row>
    <row r="86" spans="1:8" x14ac:dyDescent="0.25">
      <c r="A86" t="s">
        <v>1226</v>
      </c>
      <c r="G86" t="s">
        <v>1226</v>
      </c>
    </row>
    <row r="87" spans="1:8" x14ac:dyDescent="0.25">
      <c r="A87" t="s">
        <v>1189</v>
      </c>
      <c r="H87" t="s">
        <v>1189</v>
      </c>
    </row>
    <row r="88" spans="1:8" x14ac:dyDescent="0.25">
      <c r="A88" t="s">
        <v>1227</v>
      </c>
      <c r="G88" t="s">
        <v>1227</v>
      </c>
    </row>
    <row r="89" spans="1:8" x14ac:dyDescent="0.25">
      <c r="A89" t="s">
        <v>1189</v>
      </c>
      <c r="H89" t="s">
        <v>1189</v>
      </c>
    </row>
    <row r="90" spans="1:8" x14ac:dyDescent="0.25">
      <c r="A90" t="s">
        <v>1228</v>
      </c>
      <c r="G90" t="s">
        <v>1228</v>
      </c>
    </row>
    <row r="91" spans="1:8" x14ac:dyDescent="0.25">
      <c r="A91" t="s">
        <v>1195</v>
      </c>
      <c r="H91" t="s">
        <v>1195</v>
      </c>
    </row>
    <row r="92" spans="1:8" x14ac:dyDescent="0.25">
      <c r="A92" t="s">
        <v>1229</v>
      </c>
      <c r="G92" t="s">
        <v>1229</v>
      </c>
    </row>
    <row r="93" spans="1:8" x14ac:dyDescent="0.25">
      <c r="A93" t="s">
        <v>1195</v>
      </c>
      <c r="H93" t="s">
        <v>1195</v>
      </c>
    </row>
    <row r="94" spans="1:8" x14ac:dyDescent="0.25">
      <c r="A94" t="s">
        <v>1230</v>
      </c>
      <c r="G94" t="s">
        <v>1230</v>
      </c>
    </row>
    <row r="95" spans="1:8" x14ac:dyDescent="0.25">
      <c r="B95" t="s">
        <v>1200</v>
      </c>
      <c r="H95" t="s">
        <v>1260</v>
      </c>
    </row>
    <row r="96" spans="1:8" x14ac:dyDescent="0.25">
      <c r="A96" t="s">
        <v>1231</v>
      </c>
      <c r="G96" t="s">
        <v>1231</v>
      </c>
    </row>
    <row r="97" spans="1:8" x14ac:dyDescent="0.25">
      <c r="A97" t="s">
        <v>1195</v>
      </c>
      <c r="H97" t="s">
        <v>1195</v>
      </c>
    </row>
    <row r="98" spans="1:8" x14ac:dyDescent="0.25">
      <c r="A98" t="s">
        <v>1232</v>
      </c>
      <c r="G98" t="s">
        <v>1232</v>
      </c>
    </row>
    <row r="99" spans="1:8" x14ac:dyDescent="0.25">
      <c r="A99" t="s">
        <v>1195</v>
      </c>
      <c r="H99" t="s">
        <v>1195</v>
      </c>
    </row>
    <row r="100" spans="1:8" x14ac:dyDescent="0.25">
      <c r="A100" t="s">
        <v>1233</v>
      </c>
      <c r="G100" t="s">
        <v>1233</v>
      </c>
    </row>
    <row r="101" spans="1:8" x14ac:dyDescent="0.25">
      <c r="B101" t="s">
        <v>1201</v>
      </c>
      <c r="H101" t="s">
        <v>1261</v>
      </c>
    </row>
    <row r="102" spans="1:8" x14ac:dyDescent="0.25">
      <c r="A102" t="s">
        <v>1234</v>
      </c>
      <c r="G102" t="s">
        <v>1234</v>
      </c>
    </row>
    <row r="103" spans="1:8" x14ac:dyDescent="0.25">
      <c r="A103" t="s">
        <v>1195</v>
      </c>
      <c r="H103" t="s">
        <v>1195</v>
      </c>
    </row>
    <row r="104" spans="1:8" x14ac:dyDescent="0.25">
      <c r="A104" t="s">
        <v>1235</v>
      </c>
      <c r="G104" t="s">
        <v>1235</v>
      </c>
    </row>
    <row r="105" spans="1:8" x14ac:dyDescent="0.25">
      <c r="A105" t="s">
        <v>1195</v>
      </c>
      <c r="H105" t="s">
        <v>1195</v>
      </c>
    </row>
    <row r="106" spans="1:8" x14ac:dyDescent="0.25">
      <c r="A106" t="s">
        <v>1236</v>
      </c>
      <c r="G106" t="s">
        <v>1236</v>
      </c>
    </row>
    <row r="107" spans="1:8" x14ac:dyDescent="0.25">
      <c r="A107" t="s">
        <v>1195</v>
      </c>
      <c r="H107" t="s">
        <v>1195</v>
      </c>
    </row>
    <row r="108" spans="1:8" x14ac:dyDescent="0.25">
      <c r="A108" t="s">
        <v>1237</v>
      </c>
      <c r="G108" t="s">
        <v>1237</v>
      </c>
    </row>
    <row r="109" spans="1:8" x14ac:dyDescent="0.25">
      <c r="A109" t="s">
        <v>1195</v>
      </c>
      <c r="H109" t="s">
        <v>1195</v>
      </c>
    </row>
    <row r="110" spans="1:8" x14ac:dyDescent="0.25">
      <c r="A110" t="s">
        <v>1238</v>
      </c>
      <c r="G110" t="s">
        <v>1238</v>
      </c>
    </row>
    <row r="111" spans="1:8" x14ac:dyDescent="0.25">
      <c r="B111" t="s">
        <v>1202</v>
      </c>
      <c r="H111" t="s">
        <v>1262</v>
      </c>
    </row>
    <row r="112" spans="1:8" x14ac:dyDescent="0.25">
      <c r="A112" t="s">
        <v>1239</v>
      </c>
      <c r="G112" t="s">
        <v>1239</v>
      </c>
    </row>
    <row r="113" spans="1:8" x14ac:dyDescent="0.25">
      <c r="B113" t="s">
        <v>1203</v>
      </c>
      <c r="H113" t="s">
        <v>1263</v>
      </c>
    </row>
    <row r="114" spans="1:8" x14ac:dyDescent="0.25">
      <c r="A114" t="s">
        <v>1240</v>
      </c>
      <c r="G114" t="s">
        <v>1240</v>
      </c>
    </row>
    <row r="115" spans="1:8" x14ac:dyDescent="0.25">
      <c r="B115" t="s">
        <v>1204</v>
      </c>
      <c r="H115" t="s">
        <v>1264</v>
      </c>
    </row>
    <row r="116" spans="1:8" x14ac:dyDescent="0.25">
      <c r="A116" t="s">
        <v>1241</v>
      </c>
      <c r="G116" t="s">
        <v>1241</v>
      </c>
    </row>
    <row r="117" spans="1:8" x14ac:dyDescent="0.25">
      <c r="A117" t="s">
        <v>1195</v>
      </c>
      <c r="H117" t="s">
        <v>1195</v>
      </c>
    </row>
    <row r="118" spans="1:8" x14ac:dyDescent="0.25">
      <c r="A118" t="s">
        <v>1242</v>
      </c>
      <c r="G118" t="s">
        <v>1242</v>
      </c>
    </row>
    <row r="119" spans="1:8" x14ac:dyDescent="0.25">
      <c r="A119" t="s">
        <v>1195</v>
      </c>
      <c r="H119" t="s">
        <v>1195</v>
      </c>
    </row>
    <row r="120" spans="1:8" x14ac:dyDescent="0.25">
      <c r="A120" t="s">
        <v>1243</v>
      </c>
      <c r="G120" t="s">
        <v>1243</v>
      </c>
    </row>
    <row r="121" spans="1:8" x14ac:dyDescent="0.25">
      <c r="B121" t="s">
        <v>1205</v>
      </c>
      <c r="H121" t="s">
        <v>1265</v>
      </c>
    </row>
    <row r="122" spans="1:8" x14ac:dyDescent="0.25">
      <c r="A122" t="s">
        <v>1244</v>
      </c>
      <c r="G122" t="s">
        <v>1244</v>
      </c>
    </row>
    <row r="123" spans="1:8" x14ac:dyDescent="0.25">
      <c r="B123" t="s">
        <v>1206</v>
      </c>
      <c r="H123" t="s">
        <v>1266</v>
      </c>
    </row>
    <row r="124" spans="1:8" x14ac:dyDescent="0.25">
      <c r="A124" t="s">
        <v>1245</v>
      </c>
      <c r="G124" t="s">
        <v>1245</v>
      </c>
    </row>
    <row r="125" spans="1:8" x14ac:dyDescent="0.25">
      <c r="B125" t="s">
        <v>1207</v>
      </c>
      <c r="H125" t="s">
        <v>1267</v>
      </c>
    </row>
    <row r="126" spans="1:8" x14ac:dyDescent="0.25">
      <c r="A126" t="s">
        <v>1246</v>
      </c>
      <c r="G126" t="s">
        <v>1246</v>
      </c>
    </row>
    <row r="127" spans="1:8" x14ac:dyDescent="0.25">
      <c r="B127" t="s">
        <v>1208</v>
      </c>
      <c r="H127" t="s">
        <v>1268</v>
      </c>
    </row>
    <row r="128" spans="1:8" x14ac:dyDescent="0.25">
      <c r="A128" t="s">
        <v>1247</v>
      </c>
      <c r="G128" t="s">
        <v>1247</v>
      </c>
    </row>
    <row r="129" spans="1:8" x14ac:dyDescent="0.25">
      <c r="B129" t="s">
        <v>1209</v>
      </c>
      <c r="H129" t="s">
        <v>1269</v>
      </c>
    </row>
    <row r="131" spans="1:8" x14ac:dyDescent="0.25">
      <c r="A131" t="s">
        <v>1248</v>
      </c>
      <c r="G131" t="s">
        <v>1270</v>
      </c>
    </row>
    <row r="133" spans="1:8" x14ac:dyDescent="0.25">
      <c r="A133" t="s">
        <v>1249</v>
      </c>
      <c r="G133" t="s">
        <v>1271</v>
      </c>
    </row>
    <row r="135" spans="1:8" x14ac:dyDescent="0.25">
      <c r="G135" t="s">
        <v>1272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5" customHeight="1" x14ac:dyDescent="0.25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5" customHeight="1" x14ac:dyDescent="0.25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5" customHeight="1" x14ac:dyDescent="0.25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5" customHeight="1" x14ac:dyDescent="0.25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5" customHeight="1" x14ac:dyDescent="0.25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5" customHeight="1" x14ac:dyDescent="0.25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5" customHeight="1" x14ac:dyDescent="0.25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5" customHeight="1" x14ac:dyDescent="0.25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5" customHeight="1" x14ac:dyDescent="0.25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5" customHeight="1" x14ac:dyDescent="0.25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5" customHeight="1" x14ac:dyDescent="0.25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5" customHeight="1" x14ac:dyDescent="0.25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5" customHeight="1" x14ac:dyDescent="0.25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5" customHeight="1" x14ac:dyDescent="0.25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5" customHeight="1" x14ac:dyDescent="0.25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5" customHeight="1" x14ac:dyDescent="0.25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5" customHeight="1" x14ac:dyDescent="0.25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5" customHeight="1" x14ac:dyDescent="0.25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0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5" customHeight="1" x14ac:dyDescent="0.25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0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5" customHeight="1" x14ac:dyDescent="0.25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0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5" customHeight="1" x14ac:dyDescent="0.25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1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5" customHeight="1" x14ac:dyDescent="0.25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1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5" customHeight="1" x14ac:dyDescent="0.25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1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5" customHeight="1" x14ac:dyDescent="0.25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5" customHeight="1" x14ac:dyDescent="0.25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5" customHeight="1" x14ac:dyDescent="0.25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5" customHeight="1" x14ac:dyDescent="0.25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5" customHeight="1" x14ac:dyDescent="0.25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5" customHeight="1" x14ac:dyDescent="0.25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5" customHeight="1" x14ac:dyDescent="0.25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5" customHeight="1" x14ac:dyDescent="0.25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5" customHeight="1" x14ac:dyDescent="0.25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5" customHeight="1" x14ac:dyDescent="0.25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5" customHeight="1" x14ac:dyDescent="0.25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5" customHeight="1" x14ac:dyDescent="0.25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5" customHeight="1" x14ac:dyDescent="0.25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5" customHeight="1" x14ac:dyDescent="0.25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5" customHeight="1" x14ac:dyDescent="0.25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5" customHeight="1" x14ac:dyDescent="0.25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5" customHeight="1" x14ac:dyDescent="0.25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5" customHeight="1" x14ac:dyDescent="0.25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5" customHeight="1" x14ac:dyDescent="0.25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0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5" customHeight="1" x14ac:dyDescent="0.25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0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5" customHeight="1" x14ac:dyDescent="0.25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0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5" customHeight="1" x14ac:dyDescent="0.25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1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5" customHeight="1" x14ac:dyDescent="0.25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1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5" customHeight="1" x14ac:dyDescent="0.25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1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5" customHeight="1" x14ac:dyDescent="0.25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5" customHeight="1" x14ac:dyDescent="0.25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5" customHeight="1" x14ac:dyDescent="0.25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5" customHeight="1" x14ac:dyDescent="0.25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5" customHeight="1" x14ac:dyDescent="0.25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5" customHeight="1" x14ac:dyDescent="0.25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5" customHeight="1" x14ac:dyDescent="0.25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5" customHeight="1" x14ac:dyDescent="0.25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5" customHeight="1" x14ac:dyDescent="0.25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5" customHeight="1" x14ac:dyDescent="0.25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5" customHeight="1" x14ac:dyDescent="0.25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5" customHeight="1" x14ac:dyDescent="0.25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5" customHeight="1" x14ac:dyDescent="0.25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5" customHeight="1" x14ac:dyDescent="0.25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5" customHeight="1" x14ac:dyDescent="0.25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5" customHeight="1" x14ac:dyDescent="0.25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5" customHeight="1" x14ac:dyDescent="0.25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5" customHeight="1" x14ac:dyDescent="0.25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5" customHeight="1" x14ac:dyDescent="0.25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0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5" customHeight="1" x14ac:dyDescent="0.25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0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5" customHeight="1" x14ac:dyDescent="0.25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0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5" customHeight="1" x14ac:dyDescent="0.25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1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5" customHeight="1" x14ac:dyDescent="0.25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1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5" customHeight="1" x14ac:dyDescent="0.25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1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65" customHeight="1" x14ac:dyDescent="0.25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65" customHeight="1" x14ac:dyDescent="0.25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65" customHeight="1" x14ac:dyDescent="0.25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65" customHeight="1" x14ac:dyDescent="0.25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65" customHeight="1" x14ac:dyDescent="0.25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65" customHeight="1" x14ac:dyDescent="0.25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65" customHeight="1" x14ac:dyDescent="0.25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65" customHeight="1" x14ac:dyDescent="0.25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65" customHeight="1" x14ac:dyDescent="0.25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65" customHeight="1" x14ac:dyDescent="0.25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65" customHeight="1" x14ac:dyDescent="0.25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65" customHeight="1" x14ac:dyDescent="0.25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65" customHeight="1" x14ac:dyDescent="0.25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65" customHeight="1" x14ac:dyDescent="0.25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65" customHeight="1" x14ac:dyDescent="0.25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65" customHeight="1" x14ac:dyDescent="0.25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65" customHeight="1" x14ac:dyDescent="0.25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65" customHeight="1" x14ac:dyDescent="0.25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65" customHeight="1" x14ac:dyDescent="0.25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0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65" customHeight="1" x14ac:dyDescent="0.25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0"/>
      <c r="N93" s="39"/>
      <c r="AX93" s="36"/>
      <c r="AY93" s="37"/>
      <c r="AZ93" s="37"/>
      <c r="BA93" s="7">
        <v>15.24</v>
      </c>
      <c r="BB93" s="38"/>
    </row>
    <row r="94" spans="2:54" ht="14.65" customHeight="1" x14ac:dyDescent="0.25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0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65" customHeight="1" x14ac:dyDescent="0.25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1">
        <v>47.04</v>
      </c>
      <c r="N95" s="39"/>
      <c r="AX95" s="36"/>
      <c r="AY95" s="37"/>
      <c r="AZ95" s="37"/>
      <c r="BA95" s="6">
        <v>15.28</v>
      </c>
      <c r="BB95" s="38"/>
    </row>
    <row r="96" spans="2:54" ht="14.65" customHeight="1" x14ac:dyDescent="0.25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1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65" customHeight="1" x14ac:dyDescent="0.25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1"/>
      <c r="N97" s="39"/>
      <c r="AX97" s="36"/>
      <c r="AY97" s="37"/>
      <c r="AZ97" s="37"/>
      <c r="BA97" s="7">
        <v>15.1</v>
      </c>
      <c r="BB97" s="38"/>
    </row>
    <row r="98" spans="2:54" ht="14.65" customHeight="1" x14ac:dyDescent="0.25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65" customHeight="1" x14ac:dyDescent="0.25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65" customHeight="1" x14ac:dyDescent="0.25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65" customHeight="1" x14ac:dyDescent="0.25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65" customHeight="1" x14ac:dyDescent="0.25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65" customHeight="1" x14ac:dyDescent="0.25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65" customHeight="1" x14ac:dyDescent="0.25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65" customHeight="1" x14ac:dyDescent="0.25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65" customHeight="1" x14ac:dyDescent="0.25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65" customHeight="1" x14ac:dyDescent="0.25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65" customHeight="1" x14ac:dyDescent="0.25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65" customHeight="1" x14ac:dyDescent="0.25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65" customHeight="1" x14ac:dyDescent="0.25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65" customHeight="1" x14ac:dyDescent="0.25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65" customHeight="1" x14ac:dyDescent="0.25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65" customHeight="1" x14ac:dyDescent="0.25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65" customHeight="1" x14ac:dyDescent="0.25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65" customHeight="1" x14ac:dyDescent="0.25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0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65" customHeight="1" x14ac:dyDescent="0.25">
      <c r="F117" s="10"/>
      <c r="H117" s="36"/>
      <c r="I117" s="37"/>
      <c r="J117" s="37"/>
      <c r="K117" s="6">
        <v>2.54</v>
      </c>
      <c r="L117" s="38"/>
      <c r="M117" s="40"/>
      <c r="N117" s="39"/>
      <c r="AX117" s="36"/>
      <c r="AY117" s="37"/>
      <c r="AZ117" s="37"/>
      <c r="BA117" s="7">
        <v>15.18</v>
      </c>
      <c r="BB117" s="38"/>
    </row>
    <row r="118" spans="3:54" ht="14.65" customHeight="1" x14ac:dyDescent="0.25">
      <c r="F118" s="10"/>
      <c r="H118" s="36"/>
      <c r="I118" s="37"/>
      <c r="J118" s="37"/>
      <c r="K118" s="6">
        <v>2.5299999999999998</v>
      </c>
      <c r="L118" s="38"/>
      <c r="M118" s="40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65" customHeight="1" x14ac:dyDescent="0.25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1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65" customHeight="1" x14ac:dyDescent="0.25">
      <c r="H120" s="36"/>
      <c r="I120" s="37"/>
      <c r="J120" s="37"/>
      <c r="K120" s="7">
        <v>2.5299999999999998</v>
      </c>
      <c r="L120" s="38"/>
      <c r="M120" s="41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65" customHeight="1" x14ac:dyDescent="0.25">
      <c r="H121" s="36"/>
      <c r="I121" s="37"/>
      <c r="J121" s="37"/>
      <c r="K121" s="7">
        <v>2.52</v>
      </c>
      <c r="L121" s="38"/>
      <c r="M121" s="41"/>
      <c r="N121" s="39"/>
      <c r="AX121" s="36"/>
      <c r="AY121" s="37"/>
      <c r="AZ121" s="37"/>
      <c r="BA121" s="7">
        <v>15.07</v>
      </c>
      <c r="BB121" s="38"/>
    </row>
    <row r="122" spans="3:54" ht="14.65" customHeight="1" x14ac:dyDescent="0.25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65" customHeight="1" x14ac:dyDescent="0.25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65" customHeight="1" x14ac:dyDescent="0.25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65" customHeight="1" x14ac:dyDescent="0.25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65" customHeight="1" x14ac:dyDescent="0.25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65" customHeight="1" x14ac:dyDescent="0.25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65" customHeight="1" x14ac:dyDescent="0.25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65" customHeight="1" x14ac:dyDescent="0.25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65" customHeight="1" x14ac:dyDescent="0.25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65" customHeight="1" x14ac:dyDescent="0.25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65" customHeight="1" x14ac:dyDescent="0.25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65" customHeight="1" x14ac:dyDescent="0.25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65" customHeight="1" x14ac:dyDescent="0.25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65" customHeight="1" x14ac:dyDescent="0.25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65" customHeight="1" x14ac:dyDescent="0.25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65" customHeight="1" x14ac:dyDescent="0.25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65" customHeight="1" x14ac:dyDescent="0.25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65" customHeight="1" x14ac:dyDescent="0.25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65" customHeight="1" x14ac:dyDescent="0.25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0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65" customHeight="1" x14ac:dyDescent="0.25">
      <c r="H141" s="36"/>
      <c r="I141" s="37"/>
      <c r="J141" s="37"/>
      <c r="K141" s="6">
        <v>2.5099999999999998</v>
      </c>
      <c r="L141" s="38"/>
      <c r="M141" s="40"/>
      <c r="N141" s="39"/>
      <c r="AX141" s="36"/>
      <c r="AY141" s="37"/>
      <c r="AZ141" s="37"/>
      <c r="BA141" s="7">
        <v>15.2</v>
      </c>
      <c r="BB141" s="38"/>
    </row>
    <row r="142" spans="8:54" ht="14.65" customHeight="1" x14ac:dyDescent="0.25">
      <c r="H142" s="36"/>
      <c r="I142" s="37"/>
      <c r="J142" s="37"/>
      <c r="K142" s="6">
        <v>2.5299999999999998</v>
      </c>
      <c r="L142" s="38"/>
      <c r="M142" s="40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65" customHeight="1" x14ac:dyDescent="0.25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1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65" customHeight="1" x14ac:dyDescent="0.25">
      <c r="H144" s="36"/>
      <c r="I144" s="37"/>
      <c r="J144" s="37"/>
      <c r="K144" s="7">
        <v>2.54</v>
      </c>
      <c r="L144" s="38"/>
      <c r="M144" s="41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65" customHeight="1" x14ac:dyDescent="0.25">
      <c r="H145" s="36"/>
      <c r="I145" s="37"/>
      <c r="J145" s="37"/>
      <c r="K145" s="7">
        <v>2.5099999999999998</v>
      </c>
      <c r="L145" s="38"/>
      <c r="M145" s="41"/>
      <c r="N145" s="39"/>
      <c r="AX145" s="36"/>
      <c r="AY145" s="37"/>
      <c r="AZ145" s="37"/>
      <c r="BA145" s="7">
        <v>15.26</v>
      </c>
      <c r="BB145" s="38"/>
    </row>
    <row r="146" spans="8:54" ht="14.65" customHeight="1" x14ac:dyDescent="0.25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65" customHeight="1" x14ac:dyDescent="0.25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65" customHeight="1" x14ac:dyDescent="0.25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65" customHeight="1" x14ac:dyDescent="0.25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65" customHeight="1" x14ac:dyDescent="0.25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65" customHeight="1" x14ac:dyDescent="0.25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65" customHeight="1" x14ac:dyDescent="0.25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65" customHeight="1" x14ac:dyDescent="0.25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65" customHeight="1" x14ac:dyDescent="0.25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65" customHeight="1" x14ac:dyDescent="0.25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65" customHeight="1" x14ac:dyDescent="0.25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65" customHeight="1" x14ac:dyDescent="0.25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65" customHeight="1" x14ac:dyDescent="0.25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65" customHeight="1" x14ac:dyDescent="0.25">
      <c r="H159" s="36"/>
      <c r="I159" s="37"/>
      <c r="J159" s="37"/>
      <c r="K159" s="6">
        <v>2.63</v>
      </c>
      <c r="L159" s="38"/>
    </row>
    <row r="160" spans="8:54" ht="14.65" customHeight="1" x14ac:dyDescent="0.25">
      <c r="H160" s="36"/>
      <c r="I160" s="37"/>
      <c r="J160" s="37"/>
      <c r="K160" s="6">
        <v>2.72</v>
      </c>
      <c r="L160" s="38"/>
    </row>
    <row r="161" spans="8:53" ht="14.65" customHeight="1" x14ac:dyDescent="0.25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65" customHeight="1" x14ac:dyDescent="0.25">
      <c r="H162" s="36"/>
      <c r="I162" s="37"/>
      <c r="J162" s="37"/>
      <c r="K162" s="7">
        <v>2.64</v>
      </c>
      <c r="L162" s="38"/>
    </row>
    <row r="163" spans="8:53" ht="14.65" customHeight="1" x14ac:dyDescent="0.25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0"/>
      <c r="N164" s="39"/>
    </row>
    <row r="165" spans="8:53" ht="14.65" customHeight="1" x14ac:dyDescent="0.25">
      <c r="H165" s="36"/>
      <c r="I165" s="37"/>
      <c r="J165" s="37"/>
      <c r="K165" s="6">
        <v>2.5299999999999998</v>
      </c>
      <c r="L165" s="38"/>
      <c r="M165" s="40"/>
      <c r="N165" s="39"/>
    </row>
    <row r="166" spans="8:53" ht="14.65" customHeight="1" x14ac:dyDescent="0.25">
      <c r="H166" s="36"/>
      <c r="I166" s="37"/>
      <c r="J166" s="37"/>
      <c r="K166" s="6">
        <v>2.5</v>
      </c>
      <c r="L166" s="38"/>
      <c r="M166" s="40"/>
      <c r="N166" s="39"/>
    </row>
    <row r="167" spans="8:53" ht="14.65" customHeight="1" x14ac:dyDescent="0.25">
      <c r="H167" s="36"/>
      <c r="I167" s="37"/>
      <c r="J167" s="37">
        <f>AVERAGE(K167:K169)</f>
        <v>2.5</v>
      </c>
      <c r="K167" s="7">
        <v>2.5</v>
      </c>
      <c r="L167" s="38">
        <v>8</v>
      </c>
      <c r="M167" s="41"/>
      <c r="N167" s="39"/>
    </row>
    <row r="168" spans="8:53" ht="14.65" customHeight="1" x14ac:dyDescent="0.25">
      <c r="H168" s="36"/>
      <c r="I168" s="37"/>
      <c r="J168" s="37"/>
      <c r="K168" s="7">
        <v>2.52</v>
      </c>
      <c r="L168" s="38"/>
      <c r="M168" s="41"/>
      <c r="N168" s="39"/>
    </row>
    <row r="169" spans="8:53" ht="14.65" customHeight="1" x14ac:dyDescent="0.25">
      <c r="H169" s="36"/>
      <c r="I169" s="37"/>
      <c r="J169" s="37"/>
      <c r="K169" s="7">
        <v>2.48</v>
      </c>
      <c r="L169" s="38"/>
      <c r="M169" s="41"/>
      <c r="N169" s="39"/>
    </row>
    <row r="170" spans="8:53" ht="14.65" customHeight="1" x14ac:dyDescent="0.25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65" customHeight="1" x14ac:dyDescent="0.25">
      <c r="H171" s="36"/>
      <c r="I171" s="37"/>
      <c r="J171" s="37"/>
      <c r="K171" s="6">
        <v>2.63</v>
      </c>
      <c r="L171" s="38"/>
    </row>
    <row r="172" spans="8:53" ht="14.65" customHeight="1" x14ac:dyDescent="0.25">
      <c r="H172" s="36"/>
      <c r="I172" s="37"/>
      <c r="J172" s="37"/>
      <c r="K172" s="6">
        <v>2.7</v>
      </c>
      <c r="L172" s="38"/>
    </row>
    <row r="173" spans="8:53" ht="14.65" customHeight="1" x14ac:dyDescent="0.25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65" customHeight="1" x14ac:dyDescent="0.25">
      <c r="H174" s="36"/>
      <c r="I174" s="37"/>
      <c r="J174" s="37"/>
      <c r="K174" s="7">
        <v>2.62</v>
      </c>
      <c r="L174" s="38"/>
    </row>
    <row r="175" spans="8:53" ht="14.65" customHeight="1" x14ac:dyDescent="0.25">
      <c r="H175" s="36"/>
      <c r="I175" s="37"/>
      <c r="J175" s="37"/>
      <c r="K175" s="7">
        <v>2.64</v>
      </c>
      <c r="L175" s="38"/>
    </row>
    <row r="176" spans="8:53" ht="14.65" customHeight="1" x14ac:dyDescent="0.25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65" customHeight="1" x14ac:dyDescent="0.25">
      <c r="H177" s="36"/>
      <c r="I177" s="37"/>
      <c r="J177" s="37"/>
      <c r="K177" s="6">
        <v>2.59</v>
      </c>
      <c r="L177" s="38"/>
    </row>
    <row r="178" spans="8:14" ht="14.65" customHeight="1" x14ac:dyDescent="0.25">
      <c r="H178" s="36"/>
      <c r="I178" s="37"/>
      <c r="J178" s="37"/>
      <c r="K178" s="6">
        <v>2.68</v>
      </c>
      <c r="L178" s="38"/>
    </row>
    <row r="179" spans="8:14" ht="14.65" customHeight="1" x14ac:dyDescent="0.25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65" customHeight="1" x14ac:dyDescent="0.25">
      <c r="H180" s="36"/>
      <c r="I180" s="37"/>
      <c r="J180" s="37"/>
      <c r="K180" s="7">
        <v>2.64</v>
      </c>
      <c r="L180" s="38"/>
    </row>
    <row r="181" spans="8:14" ht="14.65" customHeight="1" x14ac:dyDescent="0.25">
      <c r="H181" s="36"/>
      <c r="I181" s="37"/>
      <c r="J181" s="37"/>
      <c r="K181" s="7">
        <v>2.72</v>
      </c>
      <c r="L181" s="38"/>
    </row>
    <row r="182" spans="8:14" ht="14.65" customHeight="1" x14ac:dyDescent="0.25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65" customHeight="1" x14ac:dyDescent="0.25">
      <c r="H183" s="36"/>
      <c r="I183" s="37"/>
      <c r="J183" s="37"/>
      <c r="K183" s="6">
        <v>2.66</v>
      </c>
      <c r="L183" s="38"/>
    </row>
    <row r="184" spans="8:14" ht="14.65" customHeight="1" x14ac:dyDescent="0.25">
      <c r="H184" s="36"/>
      <c r="I184" s="37"/>
      <c r="J184" s="37"/>
      <c r="K184" s="6">
        <v>2.73</v>
      </c>
      <c r="L184" s="38"/>
    </row>
    <row r="185" spans="8:14" ht="14.65" customHeight="1" x14ac:dyDescent="0.25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65" customHeight="1" x14ac:dyDescent="0.25">
      <c r="H186" s="36"/>
      <c r="I186" s="37"/>
      <c r="J186" s="37"/>
      <c r="K186" s="7">
        <v>2.62</v>
      </c>
      <c r="L186" s="38"/>
    </row>
    <row r="187" spans="8:14" ht="14.65" customHeight="1" x14ac:dyDescent="0.25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65" customHeight="1" x14ac:dyDescent="0.25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0"/>
      <c r="N188" s="39"/>
    </row>
    <row r="189" spans="8:14" ht="14.65" customHeight="1" x14ac:dyDescent="0.25">
      <c r="H189" s="36"/>
      <c r="I189" s="37"/>
      <c r="J189" s="37"/>
      <c r="K189" s="6">
        <v>2.5499999999999998</v>
      </c>
      <c r="L189" s="38"/>
      <c r="M189" s="40"/>
      <c r="N189" s="39"/>
    </row>
    <row r="190" spans="8:14" ht="14.65" customHeight="1" x14ac:dyDescent="0.25">
      <c r="H190" s="36"/>
      <c r="I190" s="37"/>
      <c r="J190" s="37"/>
      <c r="K190" s="6">
        <v>2.44</v>
      </c>
      <c r="L190" s="38"/>
      <c r="M190" s="40"/>
      <c r="N190" s="39"/>
    </row>
    <row r="191" spans="8:14" ht="14.65" customHeight="1" x14ac:dyDescent="0.25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1"/>
      <c r="N191" s="39"/>
    </row>
    <row r="192" spans="8:14" ht="14.65" customHeight="1" x14ac:dyDescent="0.25">
      <c r="H192" s="36"/>
      <c r="I192" s="37"/>
      <c r="J192" s="37"/>
      <c r="K192" s="7">
        <v>2.5499999999999998</v>
      </c>
      <c r="L192" s="38"/>
      <c r="M192" s="41"/>
      <c r="N192" s="39"/>
    </row>
    <row r="193" spans="8:14" ht="14.65" customHeight="1" x14ac:dyDescent="0.25">
      <c r="H193" s="36"/>
      <c r="I193" s="37"/>
      <c r="J193" s="37"/>
      <c r="K193" s="7">
        <v>2.5099999999999998</v>
      </c>
      <c r="L193" s="38"/>
      <c r="M193" s="41"/>
      <c r="N193" s="39"/>
    </row>
    <row r="194" spans="8:14" ht="14.65" customHeight="1" x14ac:dyDescent="0.25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65" customHeight="1" x14ac:dyDescent="0.25">
      <c r="H195" s="36"/>
      <c r="I195" s="37"/>
      <c r="J195" s="37"/>
      <c r="K195" s="6">
        <v>2.64</v>
      </c>
      <c r="L195" s="38"/>
    </row>
    <row r="196" spans="8:14" ht="14.65" customHeight="1" x14ac:dyDescent="0.25">
      <c r="H196" s="36"/>
      <c r="I196" s="37"/>
      <c r="J196" s="37"/>
      <c r="K196" s="6">
        <v>2.69</v>
      </c>
      <c r="L196" s="38"/>
    </row>
    <row r="197" spans="8:14" ht="14.65" customHeight="1" x14ac:dyDescent="0.25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65" customHeight="1" x14ac:dyDescent="0.25">
      <c r="H198" s="36"/>
      <c r="I198" s="37"/>
      <c r="J198" s="37"/>
      <c r="K198" s="7">
        <v>2.67</v>
      </c>
      <c r="L198" s="38"/>
    </row>
    <row r="199" spans="8:14" ht="14.65" customHeight="1" x14ac:dyDescent="0.25">
      <c r="H199" s="36"/>
      <c r="I199" s="37"/>
      <c r="J199" s="37"/>
      <c r="K199" s="7">
        <v>2.73</v>
      </c>
      <c r="L199" s="38"/>
    </row>
    <row r="200" spans="8:14" ht="14.65" customHeight="1" x14ac:dyDescent="0.25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65" customHeight="1" x14ac:dyDescent="0.25">
      <c r="H201" s="36"/>
      <c r="I201" s="37"/>
      <c r="J201" s="37"/>
      <c r="K201" s="6">
        <v>2.69</v>
      </c>
      <c r="L201" s="38"/>
    </row>
    <row r="202" spans="8:14" ht="14.65" customHeight="1" x14ac:dyDescent="0.25">
      <c r="H202" s="36"/>
      <c r="I202" s="37"/>
      <c r="J202" s="37"/>
      <c r="K202" s="6">
        <v>2.68</v>
      </c>
      <c r="L202" s="38"/>
    </row>
    <row r="203" spans="8:14" ht="14.65" customHeight="1" x14ac:dyDescent="0.25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65" customHeight="1" x14ac:dyDescent="0.25">
      <c r="H204" s="36"/>
      <c r="I204" s="37"/>
      <c r="J204" s="37"/>
      <c r="K204" s="7">
        <v>2.62</v>
      </c>
      <c r="L204" s="38"/>
    </row>
    <row r="205" spans="8:14" ht="14.65" customHeight="1" x14ac:dyDescent="0.25">
      <c r="H205" s="36"/>
      <c r="I205" s="37"/>
      <c r="J205" s="37"/>
      <c r="K205" s="7">
        <v>2.68</v>
      </c>
      <c r="L205" s="38"/>
    </row>
    <row r="206" spans="8:14" ht="14.65" customHeight="1" x14ac:dyDescent="0.25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65" customHeight="1" x14ac:dyDescent="0.25">
      <c r="H207" s="36"/>
      <c r="I207" s="37"/>
      <c r="J207" s="37"/>
      <c r="K207" s="6">
        <v>2.61</v>
      </c>
      <c r="L207" s="38"/>
    </row>
    <row r="208" spans="8:14" ht="14.65" customHeight="1" x14ac:dyDescent="0.25">
      <c r="H208" s="36"/>
      <c r="I208" s="37"/>
      <c r="J208" s="37"/>
      <c r="K208" s="6">
        <v>2.63</v>
      </c>
      <c r="L208" s="38"/>
    </row>
    <row r="209" spans="8:14" ht="14.65" customHeight="1" x14ac:dyDescent="0.25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65" customHeight="1" x14ac:dyDescent="0.25">
      <c r="H210" s="36"/>
      <c r="I210" s="37"/>
      <c r="J210" s="37"/>
      <c r="K210" s="7">
        <v>2.63</v>
      </c>
      <c r="L210" s="38"/>
    </row>
    <row r="211" spans="8:14" ht="14.65" customHeight="1" x14ac:dyDescent="0.25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65" customHeight="1" x14ac:dyDescent="0.25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0"/>
      <c r="N212" s="39"/>
    </row>
    <row r="213" spans="8:14" ht="14.65" customHeight="1" x14ac:dyDescent="0.25">
      <c r="H213" s="36"/>
      <c r="I213" s="37"/>
      <c r="J213" s="37"/>
      <c r="K213" s="6">
        <v>2.56</v>
      </c>
      <c r="L213" s="38"/>
      <c r="M213" s="40"/>
      <c r="N213" s="39"/>
    </row>
    <row r="214" spans="8:14" ht="14.65" customHeight="1" x14ac:dyDescent="0.25">
      <c r="H214" s="36"/>
      <c r="I214" s="37"/>
      <c r="J214" s="37"/>
      <c r="K214" s="6">
        <v>2.52</v>
      </c>
      <c r="L214" s="38"/>
      <c r="M214" s="40"/>
      <c r="N214" s="39"/>
    </row>
    <row r="215" spans="8:14" ht="14.65" customHeight="1" x14ac:dyDescent="0.25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1"/>
      <c r="N215" s="39"/>
    </row>
    <row r="216" spans="8:14" ht="14.65" customHeight="1" x14ac:dyDescent="0.25">
      <c r="H216" s="36"/>
      <c r="I216" s="37"/>
      <c r="J216" s="37"/>
      <c r="K216" s="7">
        <v>2.56</v>
      </c>
      <c r="L216" s="38"/>
      <c r="M216" s="41"/>
      <c r="N216" s="39"/>
    </row>
    <row r="217" spans="8:14" ht="14.65" customHeight="1" x14ac:dyDescent="0.25">
      <c r="H217" s="36"/>
      <c r="I217" s="37"/>
      <c r="J217" s="37"/>
      <c r="K217" s="7">
        <v>2.46</v>
      </c>
      <c r="L217" s="38"/>
      <c r="M217" s="41"/>
      <c r="N217" s="39"/>
    </row>
    <row r="218" spans="8:14" ht="14.65" customHeight="1" x14ac:dyDescent="0.25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65" customHeight="1" x14ac:dyDescent="0.25">
      <c r="H219" s="36"/>
      <c r="I219" s="37"/>
      <c r="J219" s="37"/>
      <c r="K219" s="6">
        <v>2.62</v>
      </c>
      <c r="L219" s="38"/>
    </row>
    <row r="220" spans="8:14" ht="14.65" customHeight="1" x14ac:dyDescent="0.25">
      <c r="H220" s="36"/>
      <c r="I220" s="37"/>
      <c r="J220" s="37"/>
      <c r="K220" s="6">
        <v>2.68</v>
      </c>
      <c r="L220" s="38"/>
    </row>
    <row r="221" spans="8:14" ht="14.65" customHeight="1" x14ac:dyDescent="0.25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65" customHeight="1" x14ac:dyDescent="0.25">
      <c r="H222" s="36"/>
      <c r="I222" s="37"/>
      <c r="J222" s="37"/>
      <c r="K222" s="7">
        <v>2.65</v>
      </c>
      <c r="L222" s="38"/>
    </row>
    <row r="223" spans="8:14" ht="14.65" customHeight="1" x14ac:dyDescent="0.25">
      <c r="H223" s="36"/>
      <c r="I223" s="37"/>
      <c r="J223" s="37"/>
      <c r="K223" s="7">
        <v>2.65</v>
      </c>
      <c r="L223" s="38"/>
    </row>
    <row r="224" spans="8:14" ht="14.65" customHeight="1" x14ac:dyDescent="0.25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65" customHeight="1" x14ac:dyDescent="0.25">
      <c r="H225" s="36"/>
      <c r="I225" s="37"/>
      <c r="J225" s="37"/>
      <c r="K225" s="6">
        <v>2.67</v>
      </c>
      <c r="L225" s="38"/>
    </row>
    <row r="226" spans="8:14" ht="14.65" customHeight="1" x14ac:dyDescent="0.25">
      <c r="H226" s="36"/>
      <c r="I226" s="37"/>
      <c r="J226" s="37"/>
      <c r="K226" s="6">
        <v>2.68</v>
      </c>
      <c r="L226" s="38"/>
    </row>
    <row r="227" spans="8:14" ht="14.65" customHeight="1" x14ac:dyDescent="0.25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65" customHeight="1" x14ac:dyDescent="0.25">
      <c r="H228" s="36"/>
      <c r="I228" s="37"/>
      <c r="J228" s="37"/>
      <c r="K228" s="7">
        <v>2.64</v>
      </c>
      <c r="L228" s="38"/>
    </row>
    <row r="229" spans="8:14" ht="14.65" customHeight="1" x14ac:dyDescent="0.25">
      <c r="H229" s="36"/>
      <c r="I229" s="37"/>
      <c r="J229" s="37"/>
      <c r="K229" s="7">
        <v>2.69</v>
      </c>
      <c r="L229" s="38"/>
    </row>
    <row r="230" spans="8:14" ht="14.65" customHeight="1" x14ac:dyDescent="0.25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65" customHeight="1" x14ac:dyDescent="0.25">
      <c r="H231" s="36"/>
      <c r="I231" s="37"/>
      <c r="J231" s="37"/>
      <c r="K231" s="6">
        <v>2.68</v>
      </c>
      <c r="L231" s="38"/>
    </row>
    <row r="232" spans="8:14" ht="14.65" customHeight="1" x14ac:dyDescent="0.25">
      <c r="H232" s="36"/>
      <c r="I232" s="37"/>
      <c r="J232" s="37"/>
      <c r="K232" s="6">
        <v>2.76</v>
      </c>
      <c r="L232" s="38"/>
    </row>
    <row r="233" spans="8:14" ht="14.65" customHeight="1" x14ac:dyDescent="0.25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65" customHeight="1" x14ac:dyDescent="0.25">
      <c r="H234" s="36"/>
      <c r="I234" s="37"/>
      <c r="J234" s="37"/>
      <c r="K234" s="7">
        <v>2.68</v>
      </c>
      <c r="L234" s="38"/>
    </row>
    <row r="235" spans="8:14" ht="14.65" customHeight="1" x14ac:dyDescent="0.25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65" customHeight="1" x14ac:dyDescent="0.25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0"/>
      <c r="N236" s="39"/>
    </row>
    <row r="237" spans="8:14" ht="14.65" customHeight="1" x14ac:dyDescent="0.25">
      <c r="H237" s="36"/>
      <c r="I237" s="37"/>
      <c r="J237" s="37"/>
      <c r="K237" s="6">
        <v>2.57</v>
      </c>
      <c r="L237" s="38"/>
      <c r="M237" s="40"/>
      <c r="N237" s="39"/>
    </row>
    <row r="238" spans="8:14" ht="14.65" customHeight="1" x14ac:dyDescent="0.25">
      <c r="H238" s="36"/>
      <c r="I238" s="37"/>
      <c r="J238" s="37"/>
      <c r="K238" s="6">
        <v>2.52</v>
      </c>
      <c r="L238" s="38"/>
      <c r="M238" s="40"/>
      <c r="N238" s="39"/>
    </row>
    <row r="239" spans="8:14" ht="14.65" customHeight="1" x14ac:dyDescent="0.25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1"/>
      <c r="N239" s="39"/>
    </row>
    <row r="240" spans="8:14" ht="14.65" customHeight="1" x14ac:dyDescent="0.25">
      <c r="H240" s="36"/>
      <c r="I240" s="37"/>
      <c r="J240" s="37"/>
      <c r="K240" s="7">
        <v>2.5499999999999998</v>
      </c>
      <c r="L240" s="38"/>
      <c r="M240" s="41"/>
      <c r="N240" s="39"/>
    </row>
    <row r="241" spans="8:14" ht="14.65" customHeight="1" x14ac:dyDescent="0.25">
      <c r="H241" s="36"/>
      <c r="I241" s="37"/>
      <c r="J241" s="37"/>
      <c r="K241" s="7">
        <v>2.5099999999999998</v>
      </c>
      <c r="L241" s="38"/>
      <c r="M241" s="41"/>
      <c r="N241" s="39"/>
    </row>
    <row r="242" spans="8:14" ht="14.65" customHeight="1" x14ac:dyDescent="0.25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65" customHeight="1" x14ac:dyDescent="0.25">
      <c r="H243" s="36"/>
      <c r="I243" s="37"/>
      <c r="J243" s="37"/>
      <c r="K243" s="6">
        <v>2.65</v>
      </c>
      <c r="L243" s="38"/>
    </row>
    <row r="244" spans="8:14" ht="14.65" customHeight="1" x14ac:dyDescent="0.25">
      <c r="H244" s="36"/>
      <c r="I244" s="37"/>
      <c r="J244" s="37"/>
      <c r="K244" s="6">
        <v>2.71</v>
      </c>
      <c r="L244" s="38"/>
    </row>
    <row r="245" spans="8:14" ht="14.65" customHeight="1" x14ac:dyDescent="0.25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65" customHeight="1" x14ac:dyDescent="0.25">
      <c r="H246" s="36"/>
      <c r="I246" s="37"/>
      <c r="J246" s="37"/>
      <c r="K246" s="7">
        <v>2.65</v>
      </c>
      <c r="L246" s="38"/>
    </row>
    <row r="247" spans="8:14" ht="14.65" customHeight="1" x14ac:dyDescent="0.25">
      <c r="H247" s="36"/>
      <c r="I247" s="37"/>
      <c r="J247" s="37"/>
      <c r="K247" s="7">
        <v>2.77</v>
      </c>
      <c r="L247" s="38"/>
    </row>
    <row r="248" spans="8:14" ht="14.65" customHeight="1" x14ac:dyDescent="0.25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65" customHeight="1" x14ac:dyDescent="0.25">
      <c r="H249" s="36"/>
      <c r="I249" s="37"/>
      <c r="J249" s="37"/>
      <c r="K249" s="6">
        <v>2.68</v>
      </c>
      <c r="L249" s="38"/>
    </row>
    <row r="250" spans="8:14" ht="14.65" customHeight="1" x14ac:dyDescent="0.25">
      <c r="H250" s="36"/>
      <c r="I250" s="37"/>
      <c r="J250" s="37"/>
      <c r="K250" s="6">
        <v>2.67</v>
      </c>
      <c r="L250" s="38"/>
    </row>
    <row r="251" spans="8:14" ht="14.65" customHeight="1" x14ac:dyDescent="0.25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65" customHeight="1" x14ac:dyDescent="0.25">
      <c r="H252" s="36"/>
      <c r="I252" s="37"/>
      <c r="J252" s="37"/>
      <c r="K252" s="7">
        <v>2.63</v>
      </c>
      <c r="L252" s="38"/>
    </row>
    <row r="253" spans="8:14" ht="14.65" customHeight="1" x14ac:dyDescent="0.25">
      <c r="H253" s="36"/>
      <c r="I253" s="37"/>
      <c r="J253" s="37"/>
      <c r="K253" s="7">
        <v>2.69</v>
      </c>
      <c r="L253" s="38"/>
    </row>
    <row r="254" spans="8:14" ht="14.65" customHeight="1" x14ac:dyDescent="0.25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65" customHeight="1" x14ac:dyDescent="0.25">
      <c r="H255" s="36"/>
      <c r="I255" s="37"/>
      <c r="J255" s="37"/>
      <c r="K255" s="6">
        <v>2.63</v>
      </c>
      <c r="L255" s="38"/>
    </row>
    <row r="256" spans="8:14" ht="14.65" customHeight="1" x14ac:dyDescent="0.25">
      <c r="H256" s="36"/>
      <c r="I256" s="37"/>
      <c r="J256" s="37"/>
      <c r="K256" s="6">
        <v>2.65</v>
      </c>
      <c r="L256" s="38"/>
    </row>
    <row r="257" spans="8:14" ht="14.65" customHeight="1" x14ac:dyDescent="0.25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65" customHeight="1" x14ac:dyDescent="0.25">
      <c r="H258" s="36"/>
      <c r="I258" s="37"/>
      <c r="J258" s="37"/>
      <c r="K258" s="7">
        <v>2.67</v>
      </c>
      <c r="L258" s="38"/>
    </row>
    <row r="259" spans="8:14" ht="14.65" customHeight="1" x14ac:dyDescent="0.25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65" customHeight="1" x14ac:dyDescent="0.25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0"/>
      <c r="N260" s="39"/>
    </row>
    <row r="261" spans="8:14" ht="14.65" customHeight="1" x14ac:dyDescent="0.25">
      <c r="H261" s="36"/>
      <c r="I261" s="37"/>
      <c r="J261" s="37"/>
      <c r="K261" s="6">
        <v>2.57</v>
      </c>
      <c r="L261" s="38"/>
      <c r="M261" s="40"/>
      <c r="N261" s="39"/>
    </row>
    <row r="262" spans="8:14" ht="14.65" customHeight="1" x14ac:dyDescent="0.25">
      <c r="H262" s="36"/>
      <c r="I262" s="37"/>
      <c r="J262" s="37"/>
      <c r="K262" s="6">
        <v>2.5</v>
      </c>
      <c r="L262" s="38"/>
      <c r="M262" s="40"/>
      <c r="N262" s="39"/>
    </row>
    <row r="263" spans="8:14" ht="14.65" customHeight="1" x14ac:dyDescent="0.25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1"/>
      <c r="N263" s="39"/>
    </row>
    <row r="264" spans="8:14" ht="14.65" customHeight="1" x14ac:dyDescent="0.25">
      <c r="H264" s="36"/>
      <c r="I264" s="37"/>
      <c r="J264" s="37"/>
      <c r="K264" s="7">
        <v>2.5499999999999998</v>
      </c>
      <c r="L264" s="38"/>
      <c r="M264" s="41"/>
      <c r="N264" s="39"/>
    </row>
    <row r="265" spans="8:14" ht="14.65" customHeight="1" x14ac:dyDescent="0.25">
      <c r="H265" s="36"/>
      <c r="I265" s="37"/>
      <c r="J265" s="37"/>
      <c r="K265" s="7">
        <v>2.54</v>
      </c>
      <c r="L265" s="38"/>
      <c r="M265" s="41"/>
      <c r="N265" s="39"/>
    </row>
    <row r="266" spans="8:14" ht="14.65" customHeight="1" x14ac:dyDescent="0.25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65" customHeight="1" x14ac:dyDescent="0.25">
      <c r="H267" s="36"/>
      <c r="I267" s="37"/>
      <c r="J267" s="37"/>
      <c r="K267" s="6">
        <v>2.69</v>
      </c>
      <c r="L267" s="38"/>
    </row>
    <row r="268" spans="8:14" ht="14.65" customHeight="1" x14ac:dyDescent="0.25">
      <c r="H268" s="36"/>
      <c r="I268" s="37"/>
      <c r="J268" s="37"/>
      <c r="K268" s="6">
        <v>2.72</v>
      </c>
      <c r="L268" s="38"/>
    </row>
    <row r="269" spans="8:14" ht="14.65" customHeight="1" x14ac:dyDescent="0.25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65" customHeight="1" x14ac:dyDescent="0.25">
      <c r="H270" s="36"/>
      <c r="I270" s="37"/>
      <c r="J270" s="37"/>
      <c r="K270" s="7">
        <v>2.69</v>
      </c>
      <c r="L270" s="38"/>
    </row>
    <row r="271" spans="8:14" ht="14.65" customHeight="1" x14ac:dyDescent="0.25">
      <c r="H271" s="36"/>
      <c r="I271" s="37"/>
      <c r="J271" s="37"/>
      <c r="K271" s="7">
        <v>2.77</v>
      </c>
      <c r="L271" s="38"/>
    </row>
    <row r="272" spans="8:14" ht="14.65" customHeight="1" x14ac:dyDescent="0.25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65" customHeight="1" x14ac:dyDescent="0.25">
      <c r="H273" s="36"/>
      <c r="I273" s="37"/>
      <c r="J273" s="37"/>
      <c r="K273" s="6">
        <v>2.68</v>
      </c>
      <c r="L273" s="38"/>
    </row>
    <row r="274" spans="8:14" ht="14.65" customHeight="1" x14ac:dyDescent="0.25">
      <c r="H274" s="36"/>
      <c r="I274" s="37"/>
      <c r="J274" s="37"/>
      <c r="K274" s="6">
        <v>2.65</v>
      </c>
      <c r="L274" s="38"/>
    </row>
    <row r="275" spans="8:14" ht="14.65" customHeight="1" x14ac:dyDescent="0.25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65" customHeight="1" x14ac:dyDescent="0.25">
      <c r="H276" s="36"/>
      <c r="I276" s="37"/>
      <c r="J276" s="37"/>
      <c r="K276" s="7">
        <v>2.63</v>
      </c>
      <c r="L276" s="38"/>
    </row>
    <row r="277" spans="8:14" ht="14.65" customHeight="1" x14ac:dyDescent="0.25">
      <c r="H277" s="36"/>
      <c r="I277" s="37"/>
      <c r="J277" s="37"/>
      <c r="K277" s="7">
        <v>2.68</v>
      </c>
      <c r="L277" s="38"/>
    </row>
    <row r="278" spans="8:14" ht="14.65" customHeight="1" x14ac:dyDescent="0.25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65" customHeight="1" x14ac:dyDescent="0.25">
      <c r="H279" s="36"/>
      <c r="I279" s="37"/>
      <c r="J279" s="37"/>
      <c r="K279" s="6">
        <v>2.68</v>
      </c>
      <c r="L279" s="38"/>
    </row>
    <row r="280" spans="8:14" ht="14.65" customHeight="1" x14ac:dyDescent="0.25">
      <c r="H280" s="36"/>
      <c r="I280" s="37"/>
      <c r="J280" s="37"/>
      <c r="K280" s="6">
        <v>2.66</v>
      </c>
      <c r="L280" s="38"/>
    </row>
    <row r="281" spans="8:14" ht="14.65" customHeight="1" x14ac:dyDescent="0.25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65" customHeight="1" x14ac:dyDescent="0.25">
      <c r="H282" s="36"/>
      <c r="I282" s="37"/>
      <c r="J282" s="37"/>
      <c r="K282" s="7">
        <v>2.66</v>
      </c>
      <c r="L282" s="38"/>
    </row>
    <row r="283" spans="8:14" ht="14.65" customHeight="1" x14ac:dyDescent="0.25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65" customHeight="1" x14ac:dyDescent="0.25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0"/>
      <c r="N284" s="39"/>
    </row>
    <row r="285" spans="8:14" ht="14.65" customHeight="1" x14ac:dyDescent="0.25">
      <c r="H285" s="36"/>
      <c r="I285" s="37"/>
      <c r="J285" s="37"/>
      <c r="K285" s="6">
        <v>2.56</v>
      </c>
      <c r="L285" s="38"/>
      <c r="M285" s="40"/>
      <c r="N285" s="39"/>
    </row>
    <row r="286" spans="8:14" ht="14.65" customHeight="1" x14ac:dyDescent="0.25">
      <c r="H286" s="36"/>
      <c r="I286" s="37"/>
      <c r="J286" s="37"/>
      <c r="K286" s="6">
        <v>2.57</v>
      </c>
      <c r="L286" s="38"/>
      <c r="M286" s="40"/>
      <c r="N286" s="39"/>
    </row>
    <row r="287" spans="8:14" ht="14.65" customHeight="1" x14ac:dyDescent="0.25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1"/>
      <c r="N287" s="39"/>
    </row>
    <row r="288" spans="8:14" ht="14.65" customHeight="1" x14ac:dyDescent="0.25">
      <c r="H288" s="36"/>
      <c r="I288" s="37"/>
      <c r="J288" s="37"/>
      <c r="K288" s="7">
        <v>2.58</v>
      </c>
      <c r="L288" s="38"/>
      <c r="M288" s="41"/>
      <c r="N288" s="39"/>
    </row>
    <row r="289" spans="8:14" ht="14.65" customHeight="1" x14ac:dyDescent="0.25">
      <c r="H289" s="36"/>
      <c r="I289" s="37"/>
      <c r="J289" s="37"/>
      <c r="K289" s="7">
        <v>2.4500000000000002</v>
      </c>
      <c r="L289" s="38"/>
      <c r="M289" s="41"/>
      <c r="N289" s="39"/>
    </row>
    <row r="290" spans="8:14" ht="14.65" customHeight="1" x14ac:dyDescent="0.25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65" customHeight="1" x14ac:dyDescent="0.25">
      <c r="H291" s="36"/>
      <c r="I291" s="37"/>
      <c r="J291" s="37"/>
      <c r="K291" s="6">
        <v>2.65</v>
      </c>
      <c r="L291" s="38"/>
    </row>
    <row r="292" spans="8:14" ht="14.65" customHeight="1" x14ac:dyDescent="0.25">
      <c r="H292" s="36"/>
      <c r="I292" s="37"/>
      <c r="J292" s="37"/>
      <c r="K292" s="6">
        <v>2.69</v>
      </c>
      <c r="L292" s="38"/>
    </row>
    <row r="293" spans="8:14" ht="14.65" customHeight="1" x14ac:dyDescent="0.25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65" customHeight="1" x14ac:dyDescent="0.25">
      <c r="H294" s="36"/>
      <c r="I294" s="37"/>
      <c r="J294" s="37"/>
      <c r="K294" s="7">
        <v>2.63</v>
      </c>
      <c r="L294" s="38"/>
    </row>
    <row r="295" spans="8:14" ht="14.65" customHeight="1" x14ac:dyDescent="0.25">
      <c r="H295" s="36"/>
      <c r="I295" s="37"/>
      <c r="J295" s="37"/>
      <c r="K295" s="7">
        <v>2.7</v>
      </c>
      <c r="L295" s="38"/>
    </row>
    <row r="296" spans="8:14" ht="14.65" customHeight="1" x14ac:dyDescent="0.25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65" customHeight="1" x14ac:dyDescent="0.25">
      <c r="H297" s="36"/>
      <c r="I297" s="37"/>
      <c r="J297" s="37"/>
      <c r="K297" s="6">
        <v>2.7</v>
      </c>
      <c r="L297" s="38"/>
    </row>
    <row r="298" spans="8:14" ht="14.65" customHeight="1" x14ac:dyDescent="0.25">
      <c r="H298" s="36"/>
      <c r="I298" s="37"/>
      <c r="J298" s="37"/>
      <c r="K298" s="6">
        <v>2.72</v>
      </c>
      <c r="L298" s="38"/>
    </row>
    <row r="299" spans="8:14" ht="14.65" customHeight="1" x14ac:dyDescent="0.25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65" customHeight="1" x14ac:dyDescent="0.25">
      <c r="H300" s="36"/>
      <c r="I300" s="37"/>
      <c r="J300" s="37"/>
      <c r="K300" s="7">
        <v>7.69</v>
      </c>
      <c r="L300" s="38"/>
    </row>
    <row r="301" spans="8:14" ht="14.65" customHeight="1" x14ac:dyDescent="0.25">
      <c r="H301" s="36"/>
      <c r="I301" s="37"/>
      <c r="J301" s="37"/>
      <c r="K301" s="7">
        <v>2.73</v>
      </c>
      <c r="L301" s="38"/>
    </row>
    <row r="302" spans="8:14" ht="14.65" customHeight="1" x14ac:dyDescent="0.25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65" customHeight="1" x14ac:dyDescent="0.25">
      <c r="H303" s="36"/>
      <c r="I303" s="37"/>
      <c r="J303" s="37"/>
      <c r="K303" s="6">
        <v>2.66</v>
      </c>
      <c r="L303" s="38"/>
    </row>
    <row r="304" spans="8:14" ht="14.65" customHeight="1" x14ac:dyDescent="0.25">
      <c r="H304" s="36"/>
      <c r="I304" s="37"/>
      <c r="J304" s="37"/>
      <c r="K304" s="6">
        <v>2.69</v>
      </c>
      <c r="L304" s="38"/>
    </row>
    <row r="305" spans="8:14" ht="14.65" customHeight="1" x14ac:dyDescent="0.25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65" customHeight="1" x14ac:dyDescent="0.25">
      <c r="H306" s="36"/>
      <c r="I306" s="37"/>
      <c r="J306" s="37"/>
      <c r="K306" s="7">
        <v>2.66</v>
      </c>
      <c r="L306" s="38"/>
    </row>
    <row r="307" spans="8:14" ht="14.65" customHeight="1" x14ac:dyDescent="0.25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65" customHeight="1" x14ac:dyDescent="0.25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0"/>
      <c r="N308" s="39"/>
    </row>
    <row r="309" spans="8:14" ht="14.65" customHeight="1" x14ac:dyDescent="0.25">
      <c r="H309" s="36"/>
      <c r="I309" s="37"/>
      <c r="J309" s="37"/>
      <c r="K309" s="6">
        <v>2.57</v>
      </c>
      <c r="L309" s="38"/>
      <c r="M309" s="40"/>
      <c r="N309" s="39"/>
    </row>
    <row r="310" spans="8:14" ht="14.65" customHeight="1" x14ac:dyDescent="0.25">
      <c r="H310" s="36"/>
      <c r="I310" s="37"/>
      <c r="J310" s="37"/>
      <c r="K310" s="6">
        <v>2.54</v>
      </c>
      <c r="L310" s="38"/>
      <c r="M310" s="40"/>
      <c r="N310" s="39"/>
    </row>
    <row r="311" spans="8:14" ht="14.65" customHeight="1" x14ac:dyDescent="0.25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1"/>
      <c r="N311" s="39"/>
    </row>
    <row r="312" spans="8:14" ht="14.65" customHeight="1" x14ac:dyDescent="0.25">
      <c r="H312" s="36"/>
      <c r="I312" s="37"/>
      <c r="J312" s="37"/>
      <c r="K312" s="7">
        <v>2.57</v>
      </c>
      <c r="L312" s="38"/>
      <c r="M312" s="41"/>
      <c r="N312" s="39"/>
    </row>
    <row r="313" spans="8:14" ht="14.65" customHeight="1" x14ac:dyDescent="0.25">
      <c r="H313" s="36"/>
      <c r="I313" s="37"/>
      <c r="J313" s="37"/>
      <c r="K313" s="7">
        <v>2.52</v>
      </c>
      <c r="L313" s="38"/>
      <c r="M313" s="41"/>
      <c r="N313" s="39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List1</vt:lpstr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2023-12-29T23:36:38Z</dcterms:modified>
</cp:coreProperties>
</file>