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huiminna/Desktop/GWAS/QTL paper/DATA/10-19-2015 12 strain PA curve/"/>
    </mc:Choice>
  </mc:AlternateContent>
  <bookViews>
    <workbookView xWindow="880" yWindow="460" windowWidth="28800" windowHeight="16480" tabRatio="500" activeTab="3"/>
  </bookViews>
  <sheets>
    <sheet name="6-24-2019" sheetId="1" r:id="rId1"/>
    <sheet name="6-28-2019" sheetId="2" r:id="rId2"/>
    <sheet name="9-1-2019" sheetId="4" r:id="rId3"/>
    <sheet name="9-9-2019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4" l="1"/>
  <c r="P6" i="4"/>
  <c r="M6" i="4"/>
  <c r="J6" i="4"/>
  <c r="G6" i="4"/>
  <c r="D6" i="4"/>
  <c r="S5" i="4"/>
  <c r="P5" i="4"/>
  <c r="M5" i="4"/>
  <c r="J5" i="4"/>
  <c r="G5" i="4"/>
  <c r="D5" i="4"/>
  <c r="S4" i="4"/>
  <c r="P4" i="4"/>
  <c r="M4" i="4"/>
  <c r="J4" i="4"/>
  <c r="G4" i="4"/>
  <c r="D4" i="4"/>
  <c r="S3" i="4"/>
  <c r="P3" i="4"/>
  <c r="M3" i="4"/>
  <c r="J3" i="4"/>
  <c r="G3" i="4"/>
  <c r="D3" i="4"/>
  <c r="S6" i="3"/>
  <c r="P6" i="3"/>
  <c r="M6" i="3"/>
  <c r="J6" i="3"/>
  <c r="G6" i="3"/>
  <c r="D6" i="3"/>
  <c r="S5" i="3"/>
  <c r="P5" i="3"/>
  <c r="M5" i="3"/>
  <c r="J5" i="3"/>
  <c r="G5" i="3"/>
  <c r="D5" i="3"/>
  <c r="S4" i="3"/>
  <c r="P4" i="3"/>
  <c r="M4" i="3"/>
  <c r="J4" i="3"/>
  <c r="G4" i="3"/>
  <c r="D4" i="3"/>
  <c r="S3" i="3"/>
  <c r="P3" i="3"/>
  <c r="M3" i="3"/>
  <c r="J3" i="3"/>
  <c r="G3" i="3"/>
  <c r="D3" i="3"/>
  <c r="J4" i="2"/>
  <c r="J5" i="2"/>
  <c r="J6" i="2"/>
  <c r="J3" i="2"/>
  <c r="G4" i="2"/>
  <c r="G5" i="2"/>
  <c r="G6" i="2"/>
  <c r="G3" i="2"/>
  <c r="D4" i="2"/>
  <c r="D5" i="2"/>
  <c r="D6" i="2"/>
  <c r="D3" i="2"/>
  <c r="C5" i="1"/>
  <c r="C4" i="1"/>
  <c r="C3" i="1"/>
  <c r="C2" i="1"/>
  <c r="B5" i="1"/>
  <c r="B4" i="1"/>
  <c r="B2" i="1"/>
  <c r="B3" i="1"/>
</calcChain>
</file>

<file path=xl/sharedStrings.xml><?xml version="1.0" encoding="utf-8"?>
<sst xmlns="http://schemas.openxmlformats.org/spreadsheetml/2006/main" count="98" uniqueCount="23">
  <si>
    <t>BRC20067</t>
  </si>
  <si>
    <t>DL238</t>
  </si>
  <si>
    <t>glct-3_BRC20067_57nt</t>
  </si>
  <si>
    <t>glct-3_BRC20067_TGA</t>
  </si>
  <si>
    <t>survival rate_#1</t>
  </si>
  <si>
    <t>survival rate_#2</t>
  </si>
  <si>
    <t>Day0</t>
  </si>
  <si>
    <t>Day2</t>
  </si>
  <si>
    <t>Day2/Day0*100</t>
  </si>
  <si>
    <t>Replicate1</t>
  </si>
  <si>
    <t>Replicate2</t>
  </si>
  <si>
    <t>Replicate3</t>
  </si>
  <si>
    <t>Replicate-1</t>
  </si>
  <si>
    <t>Replicate-2</t>
  </si>
  <si>
    <t>Replicate-3</t>
  </si>
  <si>
    <t>Replicate-4</t>
  </si>
  <si>
    <t>Replicate-5</t>
  </si>
  <si>
    <t>Replicate-6</t>
  </si>
  <si>
    <t>day0</t>
  </si>
  <si>
    <t>day2</t>
  </si>
  <si>
    <t>day2/day0</t>
  </si>
  <si>
    <t>glct-3_57nt</t>
  </si>
  <si>
    <t>glct-3_TGA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</si>
</sst>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B5"/>
    </sheetView>
  </sheetViews>
  <sheetFormatPr baseColWidth="10" defaultRowHeight="20" x14ac:dyDescent="0.2"/>
  <cols>
    <col min="1" max="1" width="30.6640625" style="1" customWidth="1"/>
    <col min="2" max="2" width="27.5" style="1" customWidth="1"/>
    <col min="3" max="3" width="32.6640625" style="1" customWidth="1"/>
    <col min="4" max="16384" width="10.83203125" style="1"/>
  </cols>
  <sheetData>
    <row r="1" spans="1:3" x14ac:dyDescent="0.2">
      <c r="B1" s="1" t="s">
        <v>4</v>
      </c>
      <c r="C1" s="1" t="s">
        <v>5</v>
      </c>
    </row>
    <row r="2" spans="1:3" x14ac:dyDescent="0.2">
      <c r="A2" s="1" t="s">
        <v>0</v>
      </c>
      <c r="B2" s="1">
        <f>19/58*100</f>
        <v>32.758620689655174</v>
      </c>
      <c r="C2" s="1">
        <f>16/55*100</f>
        <v>29.09090909090909</v>
      </c>
    </row>
    <row r="3" spans="1:3" x14ac:dyDescent="0.2">
      <c r="A3" s="1" t="s">
        <v>1</v>
      </c>
      <c r="B3" s="1">
        <f>54/60*100</f>
        <v>90</v>
      </c>
      <c r="C3" s="1">
        <f>90/91*100</f>
        <v>98.901098901098905</v>
      </c>
    </row>
    <row r="4" spans="1:3" x14ac:dyDescent="0.2">
      <c r="A4" s="1" t="s">
        <v>2</v>
      </c>
      <c r="B4" s="1">
        <f>61/87*100</f>
        <v>70.114942528735639</v>
      </c>
      <c r="C4" s="1">
        <f>50/70*100</f>
        <v>71.428571428571431</v>
      </c>
    </row>
    <row r="5" spans="1:3" x14ac:dyDescent="0.2">
      <c r="A5" s="1" t="s">
        <v>3</v>
      </c>
      <c r="B5" s="1">
        <f>90/120*100</f>
        <v>75</v>
      </c>
      <c r="C5" s="1">
        <f>52/86*100</f>
        <v>60.465116279069761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18" sqref="E18"/>
    </sheetView>
  </sheetViews>
  <sheetFormatPr baseColWidth="10" defaultRowHeight="20" x14ac:dyDescent="0.2"/>
  <cols>
    <col min="1" max="1" width="33.1640625" style="2" customWidth="1"/>
    <col min="2" max="2" width="9.1640625" style="2" customWidth="1"/>
    <col min="3" max="3" width="12.5" style="2" customWidth="1"/>
    <col min="4" max="4" width="21.83203125" style="2" customWidth="1"/>
    <col min="5" max="5" width="11.6640625" style="2" customWidth="1"/>
    <col min="6" max="6" width="13.33203125" style="2" customWidth="1"/>
    <col min="7" max="7" width="20.83203125" style="2" customWidth="1"/>
    <col min="8" max="8" width="11.5" style="2" customWidth="1"/>
    <col min="9" max="9" width="11.33203125" style="2" customWidth="1"/>
    <col min="10" max="10" width="15" style="2" customWidth="1"/>
    <col min="11" max="16384" width="10.83203125" style="2"/>
  </cols>
  <sheetData>
    <row r="1" spans="1:10" x14ac:dyDescent="0.2">
      <c r="B1" s="3" t="s">
        <v>9</v>
      </c>
      <c r="C1" s="3"/>
      <c r="D1" s="3"/>
      <c r="E1" s="3" t="s">
        <v>10</v>
      </c>
      <c r="F1" s="3"/>
      <c r="G1" s="3"/>
      <c r="H1" s="3" t="s">
        <v>11</v>
      </c>
      <c r="I1" s="3"/>
      <c r="J1" s="3"/>
    </row>
    <row r="2" spans="1:10" x14ac:dyDescent="0.2">
      <c r="A2" s="1"/>
      <c r="B2" s="1" t="s">
        <v>6</v>
      </c>
      <c r="C2" s="2" t="s">
        <v>7</v>
      </c>
      <c r="D2" s="2" t="s">
        <v>8</v>
      </c>
      <c r="E2" s="1" t="s">
        <v>6</v>
      </c>
      <c r="F2" s="2" t="s">
        <v>7</v>
      </c>
      <c r="G2" s="2" t="s">
        <v>8</v>
      </c>
      <c r="H2" s="1" t="s">
        <v>6</v>
      </c>
      <c r="I2" s="2" t="s">
        <v>7</v>
      </c>
      <c r="J2" s="2" t="s">
        <v>8</v>
      </c>
    </row>
    <row r="3" spans="1:10" x14ac:dyDescent="0.2">
      <c r="A3" s="1" t="s">
        <v>0</v>
      </c>
      <c r="B3" s="1">
        <v>121</v>
      </c>
      <c r="C3" s="2">
        <v>20</v>
      </c>
      <c r="D3" s="2">
        <f>C3/B3*100</f>
        <v>16.528925619834713</v>
      </c>
      <c r="E3" s="2">
        <v>149</v>
      </c>
      <c r="F3" s="2">
        <v>27</v>
      </c>
      <c r="G3" s="2">
        <f>F3/E3*100</f>
        <v>18.120805369127517</v>
      </c>
      <c r="H3" s="2">
        <v>194</v>
      </c>
      <c r="I3" s="2">
        <v>54</v>
      </c>
      <c r="J3" s="2">
        <f>I3/H3*100</f>
        <v>27.835051546391753</v>
      </c>
    </row>
    <row r="4" spans="1:10" x14ac:dyDescent="0.2">
      <c r="A4" s="1" t="s">
        <v>1</v>
      </c>
      <c r="B4" s="1">
        <v>88</v>
      </c>
      <c r="C4" s="2">
        <v>40</v>
      </c>
      <c r="D4" s="2">
        <f t="shared" ref="D4:D6" si="0">C4/B4*100</f>
        <v>45.454545454545453</v>
      </c>
      <c r="E4" s="2">
        <v>140</v>
      </c>
      <c r="F4" s="2">
        <v>98</v>
      </c>
      <c r="G4" s="2">
        <f t="shared" ref="G4:G6" si="1">F4/E4*100</f>
        <v>70</v>
      </c>
      <c r="H4" s="2">
        <v>187</v>
      </c>
      <c r="I4" s="2">
        <v>88</v>
      </c>
      <c r="J4" s="2">
        <f t="shared" ref="J4:J6" si="2">I4/H4*100</f>
        <v>47.058823529411761</v>
      </c>
    </row>
    <row r="5" spans="1:10" x14ac:dyDescent="0.2">
      <c r="A5" s="1" t="s">
        <v>2</v>
      </c>
      <c r="B5" s="1">
        <v>101</v>
      </c>
      <c r="C5" s="2">
        <v>53</v>
      </c>
      <c r="D5" s="2">
        <f t="shared" si="0"/>
        <v>52.475247524752476</v>
      </c>
      <c r="E5" s="2">
        <v>171</v>
      </c>
      <c r="F5" s="2">
        <v>55</v>
      </c>
      <c r="G5" s="2">
        <f t="shared" si="1"/>
        <v>32.163742690058477</v>
      </c>
      <c r="H5" s="2">
        <v>142</v>
      </c>
      <c r="I5" s="2">
        <v>45</v>
      </c>
      <c r="J5" s="2">
        <f t="shared" si="2"/>
        <v>31.690140845070424</v>
      </c>
    </row>
    <row r="6" spans="1:10" x14ac:dyDescent="0.2">
      <c r="A6" s="1" t="s">
        <v>3</v>
      </c>
      <c r="B6" s="1">
        <v>34</v>
      </c>
      <c r="C6" s="2">
        <v>12</v>
      </c>
      <c r="D6" s="2">
        <f t="shared" si="0"/>
        <v>35.294117647058826</v>
      </c>
      <c r="E6" s="2">
        <v>56</v>
      </c>
      <c r="F6" s="2">
        <v>22</v>
      </c>
      <c r="G6" s="2">
        <f t="shared" si="1"/>
        <v>39.285714285714285</v>
      </c>
      <c r="H6" s="2">
        <v>40</v>
      </c>
      <c r="I6" s="2">
        <v>20</v>
      </c>
      <c r="J6" s="2">
        <f t="shared" si="2"/>
        <v>50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K20" sqref="K19:K20"/>
    </sheetView>
  </sheetViews>
  <sheetFormatPr baseColWidth="10" defaultRowHeight="20" x14ac:dyDescent="0.2"/>
  <cols>
    <col min="1" max="16384" width="10.83203125" style="2"/>
  </cols>
  <sheetData>
    <row r="1" spans="1:19" x14ac:dyDescent="0.2">
      <c r="A1" s="1"/>
      <c r="B1" s="4" t="s">
        <v>12</v>
      </c>
      <c r="C1" s="4"/>
      <c r="D1" s="4"/>
      <c r="E1" s="4" t="s">
        <v>13</v>
      </c>
      <c r="F1" s="4"/>
      <c r="G1" s="4"/>
      <c r="H1" s="4" t="s">
        <v>14</v>
      </c>
      <c r="I1" s="4"/>
      <c r="J1" s="4"/>
      <c r="K1" s="4" t="s">
        <v>15</v>
      </c>
      <c r="L1" s="4"/>
      <c r="M1" s="4"/>
      <c r="N1" s="4" t="s">
        <v>16</v>
      </c>
      <c r="O1" s="4"/>
      <c r="P1" s="4"/>
      <c r="Q1" s="4" t="s">
        <v>17</v>
      </c>
      <c r="R1" s="4"/>
      <c r="S1" s="4"/>
    </row>
    <row r="2" spans="1:19" x14ac:dyDescent="0.2">
      <c r="A2" s="1"/>
      <c r="B2" s="1" t="s">
        <v>18</v>
      </c>
      <c r="C2" s="1" t="s">
        <v>19</v>
      </c>
      <c r="D2" s="1" t="s">
        <v>20</v>
      </c>
      <c r="E2" s="1" t="s">
        <v>18</v>
      </c>
      <c r="F2" s="1" t="s">
        <v>19</v>
      </c>
      <c r="G2" s="1" t="s">
        <v>20</v>
      </c>
      <c r="H2" s="1" t="s">
        <v>18</v>
      </c>
      <c r="I2" s="1" t="s">
        <v>19</v>
      </c>
      <c r="J2" s="1" t="s">
        <v>20</v>
      </c>
      <c r="K2" s="1" t="s">
        <v>18</v>
      </c>
      <c r="L2" s="1" t="s">
        <v>19</v>
      </c>
      <c r="M2" s="1" t="s">
        <v>20</v>
      </c>
      <c r="N2" s="1" t="s">
        <v>18</v>
      </c>
      <c r="O2" s="1" t="s">
        <v>19</v>
      </c>
      <c r="P2" s="1" t="s">
        <v>20</v>
      </c>
      <c r="Q2" s="1" t="s">
        <v>18</v>
      </c>
      <c r="R2" s="1" t="s">
        <v>19</v>
      </c>
      <c r="S2" s="1" t="s">
        <v>20</v>
      </c>
    </row>
    <row r="3" spans="1:19" x14ac:dyDescent="0.2">
      <c r="A3" s="1" t="s">
        <v>1</v>
      </c>
      <c r="B3" s="1">
        <v>136</v>
      </c>
      <c r="C3" s="1">
        <v>122</v>
      </c>
      <c r="D3" s="1">
        <f>C3/B3*100</f>
        <v>89.705882352941174</v>
      </c>
      <c r="E3" s="1">
        <v>73</v>
      </c>
      <c r="F3" s="1">
        <v>64</v>
      </c>
      <c r="G3" s="1">
        <f>F3/E3*100</f>
        <v>87.671232876712324</v>
      </c>
      <c r="H3" s="1">
        <v>83</v>
      </c>
      <c r="I3" s="1">
        <v>68</v>
      </c>
      <c r="J3" s="1">
        <f>I3/H3*100</f>
        <v>81.92771084337349</v>
      </c>
      <c r="K3" s="1">
        <v>55</v>
      </c>
      <c r="L3" s="1">
        <v>44</v>
      </c>
      <c r="M3" s="1">
        <f>L3/K3*100</f>
        <v>80</v>
      </c>
      <c r="N3" s="1">
        <v>35</v>
      </c>
      <c r="O3" s="1">
        <v>31</v>
      </c>
      <c r="P3" s="1">
        <f>O3/N3*100</f>
        <v>88.571428571428569</v>
      </c>
      <c r="Q3" s="1">
        <v>78</v>
      </c>
      <c r="R3" s="1">
        <v>70</v>
      </c>
      <c r="S3" s="1">
        <f>R3/Q3*100</f>
        <v>89.743589743589752</v>
      </c>
    </row>
    <row r="4" spans="1:19" x14ac:dyDescent="0.2">
      <c r="A4" s="1" t="s">
        <v>0</v>
      </c>
      <c r="B4" s="1">
        <v>64</v>
      </c>
      <c r="C4" s="1">
        <v>28</v>
      </c>
      <c r="D4" s="1">
        <f t="shared" ref="D4:D6" si="0">C4/B4*100</f>
        <v>43.75</v>
      </c>
      <c r="E4" s="1">
        <v>54</v>
      </c>
      <c r="F4" s="1">
        <v>31</v>
      </c>
      <c r="G4" s="1">
        <f t="shared" ref="G4:G6" si="1">F4/E4*100</f>
        <v>57.407407407407405</v>
      </c>
      <c r="H4" s="1">
        <v>33</v>
      </c>
      <c r="I4" s="1">
        <v>14</v>
      </c>
      <c r="J4" s="1">
        <f t="shared" ref="J4:J6" si="2">I4/H4*100</f>
        <v>42.424242424242422</v>
      </c>
      <c r="K4" s="1">
        <v>58</v>
      </c>
      <c r="L4" s="1">
        <v>20</v>
      </c>
      <c r="M4" s="1">
        <f t="shared" ref="M4:M6" si="3">L4/K4*100</f>
        <v>34.482758620689658</v>
      </c>
      <c r="N4" s="1">
        <v>40</v>
      </c>
      <c r="O4" s="1">
        <v>13</v>
      </c>
      <c r="P4" s="1">
        <f t="shared" ref="P4:P6" si="4">O4/N4*100</f>
        <v>32.5</v>
      </c>
      <c r="Q4" s="1">
        <v>54</v>
      </c>
      <c r="R4" s="1">
        <v>34</v>
      </c>
      <c r="S4" s="1">
        <f t="shared" ref="S4:S6" si="5">R4/Q4*100</f>
        <v>62.962962962962962</v>
      </c>
    </row>
    <row r="5" spans="1:19" x14ac:dyDescent="0.2">
      <c r="A5" s="1" t="s">
        <v>21</v>
      </c>
      <c r="B5" s="1">
        <v>69</v>
      </c>
      <c r="C5" s="1">
        <v>46</v>
      </c>
      <c r="D5" s="1">
        <f t="shared" si="0"/>
        <v>66.666666666666657</v>
      </c>
      <c r="E5" s="1">
        <v>87</v>
      </c>
      <c r="F5" s="1">
        <v>62</v>
      </c>
      <c r="G5" s="1">
        <f t="shared" si="1"/>
        <v>71.264367816091962</v>
      </c>
      <c r="H5" s="1">
        <v>87</v>
      </c>
      <c r="I5" s="1">
        <v>59</v>
      </c>
      <c r="J5" s="1">
        <f t="shared" si="2"/>
        <v>67.81609195402298</v>
      </c>
      <c r="K5" s="1">
        <v>110</v>
      </c>
      <c r="L5" s="1">
        <v>40</v>
      </c>
      <c r="M5" s="1">
        <f t="shared" si="3"/>
        <v>36.363636363636367</v>
      </c>
      <c r="N5" s="1">
        <v>48</v>
      </c>
      <c r="O5" s="1">
        <v>26</v>
      </c>
      <c r="P5" s="1">
        <f t="shared" si="4"/>
        <v>54.166666666666664</v>
      </c>
      <c r="Q5" s="1">
        <v>101</v>
      </c>
      <c r="R5" s="1">
        <v>71</v>
      </c>
      <c r="S5" s="1">
        <f t="shared" si="5"/>
        <v>70.297029702970292</v>
      </c>
    </row>
    <row r="6" spans="1:19" x14ac:dyDescent="0.2">
      <c r="A6" s="1" t="s">
        <v>22</v>
      </c>
      <c r="B6" s="1">
        <v>45</v>
      </c>
      <c r="C6" s="1">
        <v>26</v>
      </c>
      <c r="D6" s="1">
        <f t="shared" si="0"/>
        <v>57.777777777777771</v>
      </c>
      <c r="E6" s="1">
        <v>35</v>
      </c>
      <c r="F6" s="1">
        <v>24</v>
      </c>
      <c r="G6" s="1">
        <f t="shared" si="1"/>
        <v>68.571428571428569</v>
      </c>
      <c r="H6" s="1">
        <v>51</v>
      </c>
      <c r="I6" s="1">
        <v>29</v>
      </c>
      <c r="J6" s="1">
        <f t="shared" si="2"/>
        <v>56.862745098039213</v>
      </c>
      <c r="K6" s="1">
        <v>123</v>
      </c>
      <c r="L6" s="1">
        <v>101</v>
      </c>
      <c r="M6" s="1">
        <f t="shared" si="3"/>
        <v>82.113821138211378</v>
      </c>
      <c r="N6" s="1">
        <v>50</v>
      </c>
      <c r="O6" s="1">
        <v>41</v>
      </c>
      <c r="P6" s="1">
        <f t="shared" si="4"/>
        <v>82</v>
      </c>
      <c r="Q6" s="1">
        <v>58</v>
      </c>
      <c r="R6" s="1">
        <v>48</v>
      </c>
      <c r="S6" s="1">
        <f t="shared" si="5"/>
        <v>82.758620689655174</v>
      </c>
    </row>
    <row r="9" spans="1:19" x14ac:dyDescent="0.2"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</row>
    <row r="10" spans="1:19" x14ac:dyDescent="0.2">
      <c r="A10" s="1" t="s">
        <v>1</v>
      </c>
      <c r="B10" s="1">
        <v>89.705882352941174</v>
      </c>
      <c r="C10" s="1">
        <v>87.671232876712324</v>
      </c>
      <c r="D10" s="1">
        <v>81.92771084337349</v>
      </c>
      <c r="E10" s="1">
        <v>80</v>
      </c>
      <c r="F10" s="1">
        <v>88.571428571428569</v>
      </c>
      <c r="G10" s="1">
        <v>89.743589743589752</v>
      </c>
    </row>
    <row r="11" spans="1:19" x14ac:dyDescent="0.2">
      <c r="A11" s="1" t="s">
        <v>0</v>
      </c>
      <c r="B11" s="1">
        <v>43.75</v>
      </c>
      <c r="C11" s="1">
        <v>57.407407407407405</v>
      </c>
      <c r="D11" s="1">
        <v>42.424242424242422</v>
      </c>
      <c r="E11" s="1">
        <v>34.482758620689658</v>
      </c>
      <c r="F11" s="1">
        <v>32.5</v>
      </c>
      <c r="G11" s="1">
        <v>62.962962962962962</v>
      </c>
    </row>
    <row r="12" spans="1:19" x14ac:dyDescent="0.2">
      <c r="A12" s="1" t="s">
        <v>21</v>
      </c>
      <c r="B12" s="1">
        <v>66.666666666666657</v>
      </c>
      <c r="C12" s="1">
        <v>71.264367816091962</v>
      </c>
      <c r="D12" s="1">
        <v>67.81609195402298</v>
      </c>
      <c r="E12" s="1">
        <v>36.363636363636367</v>
      </c>
      <c r="F12" s="1">
        <v>54.166666666666664</v>
      </c>
      <c r="G12" s="1">
        <v>70.297029702970292</v>
      </c>
    </row>
    <row r="13" spans="1:19" x14ac:dyDescent="0.2">
      <c r="A13" s="1" t="s">
        <v>22</v>
      </c>
      <c r="B13" s="1">
        <v>57.777777777777771</v>
      </c>
      <c r="C13" s="1">
        <v>68.571428571428569</v>
      </c>
      <c r="D13" s="1">
        <v>56.862745098039213</v>
      </c>
      <c r="E13" s="1">
        <v>82.113821138211378</v>
      </c>
      <c r="F13" s="1">
        <v>82</v>
      </c>
      <c r="G13" s="1">
        <v>82.758620689655174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B11" sqref="B11:G11"/>
    </sheetView>
  </sheetViews>
  <sheetFormatPr baseColWidth="10" defaultRowHeight="20" x14ac:dyDescent="0.2"/>
  <cols>
    <col min="1" max="1" width="18.1640625" style="2" customWidth="1"/>
    <col min="2" max="2" width="13.33203125" style="2" customWidth="1"/>
    <col min="3" max="16384" width="10.83203125" style="2"/>
  </cols>
  <sheetData>
    <row r="1" spans="1:19" x14ac:dyDescent="0.2">
      <c r="A1" s="1"/>
      <c r="B1" s="4" t="s">
        <v>12</v>
      </c>
      <c r="C1" s="4"/>
      <c r="D1" s="4"/>
      <c r="E1" s="4" t="s">
        <v>13</v>
      </c>
      <c r="F1" s="4"/>
      <c r="G1" s="4"/>
      <c r="H1" s="4" t="s">
        <v>14</v>
      </c>
      <c r="I1" s="4"/>
      <c r="J1" s="4"/>
      <c r="K1" s="4" t="s">
        <v>15</v>
      </c>
      <c r="L1" s="4"/>
      <c r="M1" s="4"/>
      <c r="N1" s="4" t="s">
        <v>16</v>
      </c>
      <c r="O1" s="4"/>
      <c r="P1" s="4"/>
      <c r="Q1" s="4" t="s">
        <v>17</v>
      </c>
      <c r="R1" s="4"/>
      <c r="S1" s="4"/>
    </row>
    <row r="2" spans="1:19" x14ac:dyDescent="0.2">
      <c r="A2" s="1"/>
      <c r="B2" s="1" t="s">
        <v>18</v>
      </c>
      <c r="C2" s="1" t="s">
        <v>19</v>
      </c>
      <c r="D2" s="1" t="s">
        <v>20</v>
      </c>
      <c r="E2" s="1" t="s">
        <v>18</v>
      </c>
      <c r="F2" s="1" t="s">
        <v>19</v>
      </c>
      <c r="G2" s="1" t="s">
        <v>20</v>
      </c>
      <c r="H2" s="1" t="s">
        <v>18</v>
      </c>
      <c r="I2" s="1" t="s">
        <v>19</v>
      </c>
      <c r="J2" s="1" t="s">
        <v>20</v>
      </c>
      <c r="K2" s="1" t="s">
        <v>18</v>
      </c>
      <c r="L2" s="1" t="s">
        <v>19</v>
      </c>
      <c r="M2" s="1" t="s">
        <v>20</v>
      </c>
      <c r="N2" s="1" t="s">
        <v>18</v>
      </c>
      <c r="O2" s="1" t="s">
        <v>19</v>
      </c>
      <c r="P2" s="1" t="s">
        <v>20</v>
      </c>
      <c r="Q2" s="1" t="s">
        <v>18</v>
      </c>
      <c r="R2" s="1" t="s">
        <v>19</v>
      </c>
      <c r="S2" s="1" t="s">
        <v>20</v>
      </c>
    </row>
    <row r="3" spans="1:19" x14ac:dyDescent="0.2">
      <c r="A3" s="1" t="s">
        <v>1</v>
      </c>
      <c r="B3" s="1">
        <v>72</v>
      </c>
      <c r="C3" s="1">
        <v>56</v>
      </c>
      <c r="D3" s="1">
        <f>C3/B3*100</f>
        <v>77.777777777777786</v>
      </c>
      <c r="E3" s="1">
        <v>69</v>
      </c>
      <c r="F3" s="1">
        <v>52</v>
      </c>
      <c r="G3" s="1">
        <f>F3/E3*100</f>
        <v>75.362318840579718</v>
      </c>
      <c r="H3" s="1">
        <v>64</v>
      </c>
      <c r="I3" s="1">
        <v>51</v>
      </c>
      <c r="J3" s="1">
        <f>I3/H3*100</f>
        <v>79.6875</v>
      </c>
      <c r="K3" s="1">
        <v>32</v>
      </c>
      <c r="L3" s="1">
        <v>28</v>
      </c>
      <c r="M3" s="1">
        <f>L3/K3*100</f>
        <v>87.5</v>
      </c>
      <c r="N3" s="1">
        <v>81</v>
      </c>
      <c r="O3" s="1">
        <v>67</v>
      </c>
      <c r="P3" s="1">
        <f>O3/N3*100</f>
        <v>82.716049382716051</v>
      </c>
      <c r="Q3" s="1">
        <v>44</v>
      </c>
      <c r="R3" s="1">
        <v>36</v>
      </c>
      <c r="S3" s="1">
        <f>R3/Q3*100</f>
        <v>81.818181818181827</v>
      </c>
    </row>
    <row r="4" spans="1:19" x14ac:dyDescent="0.2">
      <c r="A4" s="1" t="s">
        <v>0</v>
      </c>
      <c r="B4" s="1">
        <v>64</v>
      </c>
      <c r="C4" s="1">
        <v>18</v>
      </c>
      <c r="D4" s="1">
        <f t="shared" ref="D4:D6" si="0">C4/B4*100</f>
        <v>28.125</v>
      </c>
      <c r="E4" s="1">
        <v>76</v>
      </c>
      <c r="F4" s="1">
        <v>18</v>
      </c>
      <c r="G4" s="1">
        <f t="shared" ref="G4:G6" si="1">F4/E4*100</f>
        <v>23.684210526315788</v>
      </c>
      <c r="H4" s="1">
        <v>90</v>
      </c>
      <c r="I4" s="1">
        <v>16</v>
      </c>
      <c r="J4" s="1">
        <f t="shared" ref="J4:J6" si="2">I4/H4*100</f>
        <v>17.777777777777779</v>
      </c>
      <c r="K4" s="1">
        <v>88</v>
      </c>
      <c r="L4" s="1">
        <v>21</v>
      </c>
      <c r="M4" s="1">
        <f t="shared" ref="M4:M6" si="3">L4/K4*100</f>
        <v>23.863636363636363</v>
      </c>
      <c r="N4" s="1">
        <v>54</v>
      </c>
      <c r="O4" s="1">
        <v>13</v>
      </c>
      <c r="P4" s="1">
        <f t="shared" ref="P4:P6" si="4">O4/N4*100</f>
        <v>24.074074074074073</v>
      </c>
      <c r="Q4" s="1">
        <v>58</v>
      </c>
      <c r="R4" s="1">
        <v>3</v>
      </c>
      <c r="S4" s="1">
        <f t="shared" ref="S4:S6" si="5">R4/Q4*100</f>
        <v>5.1724137931034484</v>
      </c>
    </row>
    <row r="5" spans="1:19" x14ac:dyDescent="0.2">
      <c r="A5" s="1" t="s">
        <v>21</v>
      </c>
      <c r="B5" s="1">
        <v>102</v>
      </c>
      <c r="C5" s="1">
        <v>26</v>
      </c>
      <c r="D5" s="1">
        <f t="shared" si="0"/>
        <v>25.490196078431371</v>
      </c>
      <c r="E5" s="1">
        <v>108</v>
      </c>
      <c r="F5" s="1">
        <v>16</v>
      </c>
      <c r="G5" s="1">
        <f t="shared" si="1"/>
        <v>14.814814814814813</v>
      </c>
      <c r="H5" s="1">
        <v>53</v>
      </c>
      <c r="I5" s="1">
        <v>13</v>
      </c>
      <c r="J5" s="1">
        <f t="shared" si="2"/>
        <v>24.528301886792452</v>
      </c>
      <c r="K5" s="1">
        <v>48</v>
      </c>
      <c r="L5" s="1">
        <v>28</v>
      </c>
      <c r="M5" s="1">
        <f t="shared" si="3"/>
        <v>58.333333333333336</v>
      </c>
      <c r="N5" s="1">
        <v>66</v>
      </c>
      <c r="O5" s="1">
        <v>26</v>
      </c>
      <c r="P5" s="1">
        <f t="shared" si="4"/>
        <v>39.393939393939391</v>
      </c>
      <c r="Q5" s="1">
        <v>101</v>
      </c>
      <c r="R5" s="1">
        <v>22</v>
      </c>
      <c r="S5" s="1">
        <f t="shared" si="5"/>
        <v>21.782178217821784</v>
      </c>
    </row>
    <row r="6" spans="1:19" x14ac:dyDescent="0.2">
      <c r="A6" s="1" t="s">
        <v>22</v>
      </c>
      <c r="B6" s="1">
        <v>49</v>
      </c>
      <c r="C6" s="1">
        <v>25</v>
      </c>
      <c r="D6" s="1">
        <f t="shared" si="0"/>
        <v>51.020408163265309</v>
      </c>
      <c r="E6" s="1">
        <v>59</v>
      </c>
      <c r="F6" s="1">
        <v>40</v>
      </c>
      <c r="G6" s="1">
        <f t="shared" si="1"/>
        <v>67.796610169491515</v>
      </c>
      <c r="H6" s="1">
        <v>50</v>
      </c>
      <c r="I6" s="1">
        <v>23</v>
      </c>
      <c r="J6" s="1">
        <f t="shared" si="2"/>
        <v>46</v>
      </c>
      <c r="K6" s="1">
        <v>64</v>
      </c>
      <c r="L6" s="1">
        <v>46</v>
      </c>
      <c r="M6" s="1">
        <f t="shared" si="3"/>
        <v>71.875</v>
      </c>
      <c r="N6" s="1">
        <v>52</v>
      </c>
      <c r="O6" s="1">
        <v>25</v>
      </c>
      <c r="P6" s="1">
        <f t="shared" si="4"/>
        <v>48.07692307692308</v>
      </c>
      <c r="Q6" s="1">
        <v>43</v>
      </c>
      <c r="R6" s="1">
        <v>18</v>
      </c>
      <c r="S6" s="1">
        <f t="shared" si="5"/>
        <v>41.860465116279073</v>
      </c>
    </row>
    <row r="11" spans="1:19" x14ac:dyDescent="0.2"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  <c r="G11" s="2" t="s">
        <v>17</v>
      </c>
    </row>
    <row r="12" spans="1:19" x14ac:dyDescent="0.2">
      <c r="A12" s="1" t="s">
        <v>1</v>
      </c>
      <c r="B12" s="1">
        <v>77.777777777777786</v>
      </c>
      <c r="C12" s="1">
        <v>75.362318840579718</v>
      </c>
      <c r="D12" s="1">
        <v>79.6875</v>
      </c>
      <c r="E12" s="1">
        <v>87.5</v>
      </c>
      <c r="F12" s="1">
        <v>82.716049382716051</v>
      </c>
      <c r="G12" s="1">
        <v>81.818181818181827</v>
      </c>
    </row>
    <row r="13" spans="1:19" x14ac:dyDescent="0.2">
      <c r="A13" s="1" t="s">
        <v>0</v>
      </c>
      <c r="B13" s="1">
        <v>28.125</v>
      </c>
      <c r="C13" s="1">
        <v>23.684210526315788</v>
      </c>
      <c r="D13" s="1">
        <v>17.777777777777779</v>
      </c>
      <c r="E13" s="1">
        <v>23.863636363636363</v>
      </c>
      <c r="F13" s="1">
        <v>24.074074074074073</v>
      </c>
      <c r="G13" s="1">
        <v>5.1724137931034484</v>
      </c>
    </row>
    <row r="14" spans="1:19" x14ac:dyDescent="0.2">
      <c r="A14" s="1" t="s">
        <v>21</v>
      </c>
      <c r="B14" s="1">
        <v>25.490196078431371</v>
      </c>
      <c r="C14" s="1">
        <v>14.814814814814813</v>
      </c>
      <c r="D14" s="1">
        <v>24.528301886792452</v>
      </c>
      <c r="E14" s="1">
        <v>58.333333333333336</v>
      </c>
      <c r="F14" s="1">
        <v>39.393939393939391</v>
      </c>
      <c r="G14" s="1">
        <v>21.782178217821784</v>
      </c>
    </row>
    <row r="15" spans="1:19" x14ac:dyDescent="0.2">
      <c r="A15" s="1" t="s">
        <v>22</v>
      </c>
      <c r="B15" s="1">
        <v>51.020408163265309</v>
      </c>
      <c r="C15" s="1">
        <v>67.796610169491515</v>
      </c>
      <c r="D15" s="1">
        <v>46</v>
      </c>
      <c r="E15" s="1">
        <v>71.875</v>
      </c>
      <c r="F15" s="1">
        <v>48.07692307692308</v>
      </c>
      <c r="G15" s="1">
        <v>41.860465116279073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6-24-2019</vt:lpstr>
      <vt:lpstr>6-28-2019</vt:lpstr>
      <vt:lpstr>9-1-2019</vt:lpstr>
      <vt:lpstr>9-9-2019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2019-06-24T13:48:54Z</dcterms:created>
  <dcterms:modified xsi:type="dcterms:W3CDTF">2019-09-09T15:47:30Z</dcterms:modified>
</cp:coreProperties>
</file>