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huiminna/Desktop/Erik_mapping/QTL paper/DATA/10-19-2015 12 strain PA curve/"/>
    </mc:Choice>
  </mc:AlternateContent>
  <bookViews>
    <workbookView xWindow="0" yWindow="540" windowWidth="28800" windowHeight="16480" tabRatio="500" activeTab="1"/>
  </bookViews>
  <sheets>
    <sheet name="6-24-2019" sheetId="1" r:id="rId1"/>
    <sheet name="6-28-2019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2" l="1"/>
  <c r="J5" i="2"/>
  <c r="J6" i="2"/>
  <c r="J3" i="2"/>
  <c r="G4" i="2"/>
  <c r="G5" i="2"/>
  <c r="G6" i="2"/>
  <c r="G3" i="2"/>
  <c r="D4" i="2"/>
  <c r="D5" i="2"/>
  <c r="D6" i="2"/>
  <c r="D3" i="2"/>
  <c r="C5" i="1"/>
  <c r="C4" i="1"/>
  <c r="C3" i="1"/>
  <c r="C2" i="1"/>
  <c r="B5" i="1"/>
  <c r="B4" i="1"/>
  <c r="B2" i="1"/>
  <c r="B3" i="1"/>
</calcChain>
</file>

<file path=xl/sharedStrings.xml><?xml version="1.0" encoding="utf-8"?>
<sst xmlns="http://schemas.openxmlformats.org/spreadsheetml/2006/main" count="22" uniqueCount="12">
  <si>
    <t>BRC20067</t>
  </si>
  <si>
    <t>DL238</t>
  </si>
  <si>
    <t>glct-3_BRC20067_57nt</t>
  </si>
  <si>
    <t>glct-3_BRC20067_TGA</t>
  </si>
  <si>
    <t>survival rate_#1</t>
  </si>
  <si>
    <t>survival rate_#2</t>
  </si>
  <si>
    <t>Day0</t>
  </si>
  <si>
    <t>Day2</t>
  </si>
  <si>
    <t>Day2/Day0*100</t>
  </si>
  <si>
    <t>Replicate1</t>
  </si>
  <si>
    <t>Replicate2</t>
  </si>
  <si>
    <t>Replicate3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</si>
</sst>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B5"/>
    </sheetView>
  </sheetViews>
  <sheetFormatPr baseColWidth="10" defaultRowHeight="20" x14ac:dyDescent="0.2"/>
  <cols>
    <col min="1" max="1" width="30.6640625" style="1" customWidth="1"/>
    <col min="2" max="2" width="27.5" style="1" customWidth="1"/>
    <col min="3" max="3" width="32.6640625" style="1" customWidth="1"/>
    <col min="4" max="16384" width="10.83203125" style="1"/>
  </cols>
  <sheetData>
    <row r="1" spans="1:3" x14ac:dyDescent="0.2">
      <c r="B1" s="1" t="s">
        <v>4</v>
      </c>
      <c r="C1" s="1" t="s">
        <v>5</v>
      </c>
    </row>
    <row r="2" spans="1:3" x14ac:dyDescent="0.2">
      <c r="A2" s="1" t="s">
        <v>0</v>
      </c>
      <c r="B2" s="1">
        <f>19/58*100</f>
        <v>32.758620689655174</v>
      </c>
      <c r="C2" s="1">
        <f>16/55*100</f>
        <v>29.09090909090909</v>
      </c>
    </row>
    <row r="3" spans="1:3" x14ac:dyDescent="0.2">
      <c r="A3" s="1" t="s">
        <v>1</v>
      </c>
      <c r="B3" s="1">
        <f>54/60*100</f>
        <v>90</v>
      </c>
      <c r="C3" s="1">
        <f>90/91*100</f>
        <v>98.901098901098905</v>
      </c>
    </row>
    <row r="4" spans="1:3" x14ac:dyDescent="0.2">
      <c r="A4" s="1" t="s">
        <v>2</v>
      </c>
      <c r="B4" s="1">
        <f>61/87*100</f>
        <v>70.114942528735639</v>
      </c>
      <c r="C4" s="1">
        <f>50/70*100</f>
        <v>71.428571428571431</v>
      </c>
    </row>
    <row r="5" spans="1:3" x14ac:dyDescent="0.2">
      <c r="A5" s="1" t="s">
        <v>3</v>
      </c>
      <c r="B5" s="1">
        <f>90/120*100</f>
        <v>75</v>
      </c>
      <c r="C5" s="1">
        <f>52/86*100</f>
        <v>60.465116279069761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E18" sqref="E18"/>
    </sheetView>
  </sheetViews>
  <sheetFormatPr baseColWidth="10" defaultRowHeight="20" x14ac:dyDescent="0.2"/>
  <cols>
    <col min="1" max="1" width="33.1640625" style="2" customWidth="1"/>
    <col min="2" max="2" width="9.1640625" style="2" customWidth="1"/>
    <col min="3" max="3" width="12.5" style="2" customWidth="1"/>
    <col min="4" max="4" width="21.83203125" style="2" customWidth="1"/>
    <col min="5" max="5" width="11.6640625" style="2" customWidth="1"/>
    <col min="6" max="6" width="13.33203125" style="2" customWidth="1"/>
    <col min="7" max="7" width="20.83203125" style="2" customWidth="1"/>
    <col min="8" max="8" width="11.5" style="2" customWidth="1"/>
    <col min="9" max="9" width="11.33203125" style="2" customWidth="1"/>
    <col min="10" max="10" width="15" style="2" customWidth="1"/>
    <col min="11" max="16384" width="10.83203125" style="2"/>
  </cols>
  <sheetData>
    <row r="1" spans="1:10" x14ac:dyDescent="0.2">
      <c r="B1" s="3" t="s">
        <v>9</v>
      </c>
      <c r="C1" s="3"/>
      <c r="D1" s="3"/>
      <c r="E1" s="3" t="s">
        <v>10</v>
      </c>
      <c r="F1" s="3"/>
      <c r="G1" s="3"/>
      <c r="H1" s="3" t="s">
        <v>11</v>
      </c>
      <c r="I1" s="3"/>
      <c r="J1" s="3"/>
    </row>
    <row r="2" spans="1:10" x14ac:dyDescent="0.2">
      <c r="A2" s="1"/>
      <c r="B2" s="1" t="s">
        <v>6</v>
      </c>
      <c r="C2" s="2" t="s">
        <v>7</v>
      </c>
      <c r="D2" s="2" t="s">
        <v>8</v>
      </c>
      <c r="E2" s="1" t="s">
        <v>6</v>
      </c>
      <c r="F2" s="2" t="s">
        <v>7</v>
      </c>
      <c r="G2" s="2" t="s">
        <v>8</v>
      </c>
      <c r="H2" s="1" t="s">
        <v>6</v>
      </c>
      <c r="I2" s="2" t="s">
        <v>7</v>
      </c>
      <c r="J2" s="2" t="s">
        <v>8</v>
      </c>
    </row>
    <row r="3" spans="1:10" x14ac:dyDescent="0.2">
      <c r="A3" s="1" t="s">
        <v>0</v>
      </c>
      <c r="B3" s="1">
        <v>121</v>
      </c>
      <c r="C3" s="2">
        <v>20</v>
      </c>
      <c r="D3" s="2">
        <f>C3/B3*100</f>
        <v>16.528925619834713</v>
      </c>
      <c r="E3" s="2">
        <v>149</v>
      </c>
      <c r="F3" s="2">
        <v>27</v>
      </c>
      <c r="G3" s="2">
        <f>F3/E3*100</f>
        <v>18.120805369127517</v>
      </c>
      <c r="H3" s="2">
        <v>194</v>
      </c>
      <c r="I3" s="2">
        <v>54</v>
      </c>
      <c r="J3" s="2">
        <f>I3/H3*100</f>
        <v>27.835051546391753</v>
      </c>
    </row>
    <row r="4" spans="1:10" x14ac:dyDescent="0.2">
      <c r="A4" s="1" t="s">
        <v>1</v>
      </c>
      <c r="B4" s="1">
        <v>88</v>
      </c>
      <c r="C4" s="2">
        <v>40</v>
      </c>
      <c r="D4" s="2">
        <f t="shared" ref="D4:D6" si="0">C4/B4*100</f>
        <v>45.454545454545453</v>
      </c>
      <c r="E4" s="2">
        <v>140</v>
      </c>
      <c r="F4" s="2">
        <v>98</v>
      </c>
      <c r="G4" s="2">
        <f t="shared" ref="G4:G6" si="1">F4/E4*100</f>
        <v>70</v>
      </c>
      <c r="H4" s="2">
        <v>187</v>
      </c>
      <c r="I4" s="2">
        <v>88</v>
      </c>
      <c r="J4" s="2">
        <f t="shared" ref="J4:J6" si="2">I4/H4*100</f>
        <v>47.058823529411761</v>
      </c>
    </row>
    <row r="5" spans="1:10" x14ac:dyDescent="0.2">
      <c r="A5" s="1" t="s">
        <v>2</v>
      </c>
      <c r="B5" s="1">
        <v>101</v>
      </c>
      <c r="C5" s="2">
        <v>53</v>
      </c>
      <c r="D5" s="2">
        <f t="shared" si="0"/>
        <v>52.475247524752476</v>
      </c>
      <c r="E5" s="2">
        <v>171</v>
      </c>
      <c r="F5" s="2">
        <v>55</v>
      </c>
      <c r="G5" s="2">
        <f t="shared" si="1"/>
        <v>32.163742690058477</v>
      </c>
      <c r="H5" s="2">
        <v>142</v>
      </c>
      <c r="I5" s="2">
        <v>45</v>
      </c>
      <c r="J5" s="2">
        <f t="shared" si="2"/>
        <v>31.690140845070424</v>
      </c>
    </row>
    <row r="6" spans="1:10" x14ac:dyDescent="0.2">
      <c r="A6" s="1" t="s">
        <v>3</v>
      </c>
      <c r="B6" s="1">
        <v>34</v>
      </c>
      <c r="C6" s="2">
        <v>12</v>
      </c>
      <c r="D6" s="2">
        <f t="shared" si="0"/>
        <v>35.294117647058826</v>
      </c>
      <c r="E6" s="2">
        <v>56</v>
      </c>
      <c r="F6" s="2">
        <v>22</v>
      </c>
      <c r="G6" s="2">
        <f t="shared" si="1"/>
        <v>39.285714285714285</v>
      </c>
      <c r="H6" s="2">
        <v>40</v>
      </c>
      <c r="I6" s="2">
        <v>20</v>
      </c>
      <c r="J6" s="2">
        <f t="shared" si="2"/>
        <v>50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6-24-2019</vt:lpstr>
      <vt:lpstr>6-28-2019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2019-06-24T13:48:54Z</dcterms:created>
  <dcterms:modified xsi:type="dcterms:W3CDTF">2019-07-17T13:28:44Z</dcterms:modified>
</cp:coreProperties>
</file>