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15132" windowHeight="8136"/>
  </bookViews>
  <sheets>
    <sheet name="Sheet 1" sheetId="5" r:id="rId1"/>
  </sheets>
  <definedNames>
    <definedName name="_59">#REF!</definedName>
    <definedName name="DM">#REF!</definedName>
    <definedName name="LIT">#REF!</definedName>
    <definedName name="_xlnm.Print_Area" localSheetId="0">'Sheet 1'!$A$2:$O$62</definedName>
  </definedNames>
  <calcPr calcId="114210"/>
</workbook>
</file>

<file path=xl/calcChain.xml><?xml version="1.0" encoding="utf-8"?>
<calcChain xmlns="http://schemas.openxmlformats.org/spreadsheetml/2006/main">
  <c r="L30" i="5"/>
  <c r="L37"/>
  <c r="E43"/>
  <c r="E46"/>
  <c r="E48"/>
  <c r="E49"/>
  <c r="L12"/>
  <c r="L31"/>
  <c r="L32"/>
  <c r="L34"/>
  <c r="L33"/>
  <c r="C12"/>
  <c r="C13"/>
  <c r="C15"/>
  <c r="C16"/>
  <c r="C18"/>
  <c r="L10"/>
  <c r="L16"/>
  <c r="L18"/>
  <c r="E42"/>
  <c r="C55"/>
  <c r="I45"/>
  <c r="C53"/>
  <c r="C54"/>
  <c r="E57"/>
  <c r="D56"/>
</calcChain>
</file>

<file path=xl/sharedStrings.xml><?xml version="1.0" encoding="utf-8"?>
<sst xmlns="http://schemas.openxmlformats.org/spreadsheetml/2006/main" count="73" uniqueCount="69">
  <si>
    <t>Cost Sheet - Rubber</t>
  </si>
  <si>
    <t xml:space="preserve">Product : </t>
  </si>
  <si>
    <t xml:space="preserve"> MATERIALS</t>
  </si>
  <si>
    <t>Raw material size &amp; description</t>
  </si>
  <si>
    <t>Source</t>
  </si>
  <si>
    <t>Basic price (Rs.)</t>
  </si>
  <si>
    <t>Yield %</t>
  </si>
  <si>
    <t>Scrap recovery rate (Rs./Kg)</t>
  </si>
  <si>
    <t xml:space="preserve">Other taxes, if any (Rs.) </t>
  </si>
  <si>
    <t>Sub-total (Rs.)</t>
  </si>
  <si>
    <t>Less Modvat (Rs.)     16%</t>
  </si>
  <si>
    <t>Net Material cost (A)</t>
  </si>
  <si>
    <t xml:space="preserve">Freight (Rs.) </t>
  </si>
  <si>
    <t>Landed cost Rs./Kg. (on modvat)</t>
  </si>
  <si>
    <t>MANUFACTURING (Rs/unit)</t>
  </si>
  <si>
    <t>OPERATIONS</t>
  </si>
  <si>
    <t>EQUIPMENT SPECIFICATION</t>
  </si>
  <si>
    <t>OUTPUT/Hour</t>
  </si>
  <si>
    <t>COST/Hour</t>
  </si>
  <si>
    <t>COST/ 1 unit</t>
  </si>
  <si>
    <t>Molding cost</t>
  </si>
  <si>
    <t>PLC T Molding press</t>
  </si>
  <si>
    <t>Trimming (labor charges only)</t>
  </si>
  <si>
    <t>SPM</t>
  </si>
  <si>
    <t>Inspection</t>
  </si>
  <si>
    <t>Visual, Dimensional</t>
  </si>
  <si>
    <t>Total Manufacturing cost (B)</t>
  </si>
  <si>
    <t>MISCELLANEOUS (Rs/unit)</t>
  </si>
  <si>
    <t>Tool Details</t>
  </si>
  <si>
    <t>Freight</t>
  </si>
  <si>
    <t>Tool cost</t>
  </si>
  <si>
    <t>Tool life (No. of units)</t>
  </si>
  <si>
    <t>Tool Maintenance Cost</t>
  </si>
  <si>
    <t>Total Miscellaneous cost (C)</t>
  </si>
  <si>
    <t>Summary Cost (Rs/unit)</t>
  </si>
  <si>
    <t>Material cost (A)</t>
  </si>
  <si>
    <t>Manufacturing cost (B)</t>
  </si>
  <si>
    <t>Miscellaneous cost (C)</t>
  </si>
  <si>
    <t>Total cost per component (A+B+C) (Rs / unit)</t>
  </si>
  <si>
    <t>K. Chandrasekar</t>
  </si>
  <si>
    <t>Approved By</t>
  </si>
  <si>
    <t>Prepared By:</t>
  </si>
  <si>
    <t>G.Sathiyamoorthy</t>
  </si>
  <si>
    <t>`</t>
  </si>
  <si>
    <t xml:space="preserve">Excise duty (Rs.)     12.50 % </t>
  </si>
  <si>
    <t>Sales tax (Rs.)          5%</t>
  </si>
  <si>
    <t>Part No. :</t>
  </si>
  <si>
    <t>Part Description:</t>
  </si>
  <si>
    <t xml:space="preserve">Customer : </t>
  </si>
  <si>
    <t>Appln :</t>
  </si>
  <si>
    <t>Rejection @</t>
  </si>
  <si>
    <t>Mixing Cost (Rs./Kg)</t>
  </si>
  <si>
    <t>Mixing Cost (Rs./Unit)</t>
  </si>
  <si>
    <t>Tool Cavities</t>
  </si>
  <si>
    <t>Insert Cost (Rs./Unit)</t>
  </si>
  <si>
    <t>Input material weight (Kg)/unit</t>
  </si>
  <si>
    <t>Wt of Moulded part (Kg)/unit</t>
  </si>
  <si>
    <t>Scrap recovery (Rs.)/unit</t>
  </si>
  <si>
    <t>Material cost (Rs)/unit</t>
  </si>
  <si>
    <t>Insert Preparation</t>
  </si>
  <si>
    <t>Adhesive Application</t>
  </si>
  <si>
    <t>Manual</t>
  </si>
  <si>
    <t>Date:</t>
  </si>
  <si>
    <t>Issue :</t>
  </si>
  <si>
    <t>Inventory carrying cost @</t>
  </si>
  <si>
    <t>%</t>
  </si>
  <si>
    <t>Packing &amp; forwarding (carton box) @</t>
  </si>
  <si>
    <t>Profit &amp; Over heads @</t>
  </si>
  <si>
    <t xml:space="preserve">Tool amort cost </t>
  </si>
</sst>
</file>

<file path=xl/styles.xml><?xml version="1.0" encoding="utf-8"?>
<styleSheet xmlns="http://schemas.openxmlformats.org/spreadsheetml/2006/main">
  <numFmts count="6">
    <numFmt numFmtId="172" formatCode="_-* #,##0.00_-;\-* #,##0.00_-;_-* &quot;-&quot;??_-;_-@_-"/>
    <numFmt numFmtId="173" formatCode="#,##0.000"/>
    <numFmt numFmtId="174" formatCode="0.000"/>
    <numFmt numFmtId="175" formatCode="_-&quot;L.&quot;\ * #,##0_-;\-&quot;L.&quot;\ * #,##0_-;_-&quot;L.&quot;\ * &quot;-&quot;_-;_-@_-"/>
    <numFmt numFmtId="176" formatCode="_-&quot;L.&quot;\ * #,##0.00_-;\-&quot;L.&quot;\ * #,##0.00_-;_-&quot;L.&quot;\ * &quot;-&quot;??_-;_-@_-"/>
    <numFmt numFmtId="177" formatCode="[$-409]d/mmm/yy;@"/>
  </numFmts>
  <fonts count="11">
    <font>
      <sz val="11"/>
      <color theme="1"/>
      <name val="Latha"/>
      <family val="2"/>
    </font>
    <font>
      <sz val="10"/>
      <name val="Arial"/>
    </font>
    <font>
      <sz val="14"/>
      <name val="Book Antiqua"/>
      <family val="1"/>
    </font>
    <font>
      <b/>
      <sz val="14"/>
      <name val="Book Antiqua"/>
      <family val="1"/>
    </font>
    <font>
      <b/>
      <sz val="16"/>
      <name val="Book Antiqua"/>
      <family val="1"/>
    </font>
    <font>
      <sz val="16"/>
      <name val="Book Antiqua"/>
      <family val="1"/>
    </font>
    <font>
      <sz val="12"/>
      <name val="Book Antiqua"/>
      <family val="1"/>
    </font>
    <font>
      <b/>
      <sz val="16"/>
      <name val="Arial"/>
      <family val="2"/>
    </font>
    <font>
      <b/>
      <sz val="16"/>
      <color indexed="12"/>
      <name val="Book Antiqua"/>
      <family val="1"/>
    </font>
    <font>
      <sz val="8"/>
      <name val="Latha"/>
      <family val="2"/>
    </font>
    <font>
      <b/>
      <sz val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5" applyFont="1" applyFill="1" applyAlignment="1" applyProtection="1">
      <alignment horizontal="center" vertical="center" wrapText="1"/>
    </xf>
    <xf numFmtId="0" fontId="2" fillId="0" borderId="0" xfId="5" applyFont="1" applyFill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 wrapText="1"/>
    </xf>
    <xf numFmtId="0" fontId="4" fillId="2" borderId="2" xfId="5" applyFont="1" applyFill="1" applyBorder="1" applyAlignment="1">
      <alignment horizontal="left" vertical="center"/>
    </xf>
    <xf numFmtId="0" fontId="4" fillId="2" borderId="3" xfId="5" applyFont="1" applyFill="1" applyBorder="1" applyAlignment="1">
      <alignment horizontal="left" vertical="center"/>
    </xf>
    <xf numFmtId="0" fontId="2" fillId="0" borderId="0" xfId="5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3" fillId="0" borderId="5" xfId="5" applyFont="1" applyFill="1" applyBorder="1" applyAlignment="1">
      <alignment horizontal="left" vertical="center" wrapText="1"/>
    </xf>
    <xf numFmtId="0" fontId="3" fillId="0" borderId="0" xfId="5" applyFont="1" applyFill="1" applyBorder="1" applyAlignment="1">
      <alignment horizontal="center" vertical="center" wrapText="1"/>
    </xf>
    <xf numFmtId="0" fontId="3" fillId="0" borderId="0" xfId="5" applyFont="1" applyFill="1" applyAlignment="1">
      <alignment horizontal="center" vertical="center" wrapText="1"/>
    </xf>
    <xf numFmtId="0" fontId="3" fillId="0" borderId="0" xfId="5" applyFont="1" applyFill="1" applyBorder="1" applyAlignment="1">
      <alignment horizontal="left" vertical="center"/>
    </xf>
    <xf numFmtId="0" fontId="3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left" vertical="center" wrapText="1"/>
    </xf>
    <xf numFmtId="0" fontId="2" fillId="0" borderId="4" xfId="5" applyFont="1" applyFill="1" applyBorder="1" applyAlignment="1">
      <alignment horizontal="center" vertical="center"/>
    </xf>
    <xf numFmtId="0" fontId="3" fillId="3" borderId="5" xfId="5" applyFont="1" applyFill="1" applyBorder="1" applyAlignment="1">
      <alignment horizontal="left" vertical="center"/>
    </xf>
    <xf numFmtId="0" fontId="2" fillId="0" borderId="0" xfId="5" applyFont="1" applyFill="1" applyBorder="1" applyAlignment="1">
      <alignment horizontal="center" vertical="center"/>
    </xf>
    <xf numFmtId="0" fontId="2" fillId="0" borderId="6" xfId="5" applyFont="1" applyFill="1" applyBorder="1" applyAlignment="1">
      <alignment horizontal="center" vertical="center"/>
    </xf>
    <xf numFmtId="0" fontId="2" fillId="0" borderId="0" xfId="5" applyFont="1" applyFill="1" applyAlignment="1" applyProtection="1">
      <alignment horizontal="center" vertical="center"/>
    </xf>
    <xf numFmtId="0" fontId="2" fillId="0" borderId="0" xfId="5" applyFont="1" applyFill="1" applyBorder="1" applyAlignment="1">
      <alignment horizontal="left" vertical="center"/>
    </xf>
    <xf numFmtId="0" fontId="2" fillId="0" borderId="0" xfId="5" applyFont="1" applyFill="1" applyBorder="1" applyAlignment="1" applyProtection="1">
      <alignment horizontal="center" vertical="center"/>
    </xf>
    <xf numFmtId="4" fontId="2" fillId="0" borderId="0" xfId="5" applyNumberFormat="1" applyFont="1" applyFill="1" applyBorder="1" applyAlignment="1">
      <alignment horizontal="center" vertical="center"/>
    </xf>
    <xf numFmtId="0" fontId="2" fillId="0" borderId="6" xfId="5" applyFont="1" applyFill="1" applyBorder="1" applyAlignment="1">
      <alignment horizontal="center" vertical="center" wrapText="1"/>
    </xf>
    <xf numFmtId="0" fontId="2" fillId="0" borderId="7" xfId="5" applyFont="1" applyFill="1" applyBorder="1" applyAlignment="1">
      <alignment horizontal="left" vertical="center" wrapText="1"/>
    </xf>
    <xf numFmtId="4" fontId="2" fillId="0" borderId="0" xfId="1" applyNumberFormat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horizontal="center" vertical="center"/>
    </xf>
    <xf numFmtId="0" fontId="2" fillId="0" borderId="7" xfId="5" applyFont="1" applyFill="1" applyBorder="1" applyAlignment="1">
      <alignment horizontal="left" vertical="center"/>
    </xf>
    <xf numFmtId="0" fontId="3" fillId="0" borderId="4" xfId="5" applyFont="1" applyFill="1" applyBorder="1" applyAlignment="1">
      <alignment horizontal="center" vertical="center"/>
    </xf>
    <xf numFmtId="0" fontId="3" fillId="0" borderId="0" xfId="5" applyFont="1" applyFill="1" applyBorder="1" applyAlignment="1" applyProtection="1">
      <alignment horizontal="center" vertical="center"/>
    </xf>
    <xf numFmtId="0" fontId="3" fillId="0" borderId="0" xfId="5" applyFont="1" applyFill="1" applyAlignment="1" applyProtection="1">
      <alignment horizontal="center" vertical="center"/>
    </xf>
    <xf numFmtId="0" fontId="2" fillId="0" borderId="0" xfId="5" applyFont="1" applyFill="1" applyBorder="1" applyAlignment="1" applyProtection="1">
      <alignment horizontal="left" vertical="center"/>
    </xf>
    <xf numFmtId="0" fontId="2" fillId="0" borderId="8" xfId="5" applyFont="1" applyFill="1" applyBorder="1" applyAlignment="1">
      <alignment horizontal="center" vertical="center" wrapText="1"/>
    </xf>
    <xf numFmtId="0" fontId="3" fillId="0" borderId="9" xfId="5" applyFont="1" applyFill="1" applyBorder="1" applyAlignment="1">
      <alignment horizontal="left" vertical="center"/>
    </xf>
    <xf numFmtId="0" fontId="2" fillId="0" borderId="10" xfId="5" applyFont="1" applyFill="1" applyBorder="1" applyAlignment="1">
      <alignment horizontal="left" vertical="center"/>
    </xf>
    <xf numFmtId="0" fontId="2" fillId="0" borderId="11" xfId="5" applyFont="1" applyFill="1" applyBorder="1" applyAlignment="1">
      <alignment horizontal="left" vertical="center"/>
    </xf>
    <xf numFmtId="0" fontId="2" fillId="0" borderId="10" xfId="5" applyFont="1" applyFill="1" applyBorder="1" applyAlignment="1">
      <alignment vertical="center"/>
    </xf>
    <xf numFmtId="0" fontId="2" fillId="0" borderId="10" xfId="5" applyFont="1" applyFill="1" applyBorder="1" applyAlignment="1">
      <alignment horizontal="center" vertical="center"/>
    </xf>
    <xf numFmtId="0" fontId="2" fillId="0" borderId="9" xfId="5" applyFont="1" applyFill="1" applyBorder="1" applyAlignment="1">
      <alignment horizontal="center" vertical="center"/>
    </xf>
    <xf numFmtId="0" fontId="2" fillId="0" borderId="11" xfId="5" applyFont="1" applyFill="1" applyBorder="1" applyAlignment="1">
      <alignment horizontal="center" vertical="center"/>
    </xf>
    <xf numFmtId="0" fontId="3" fillId="0" borderId="0" xfId="5" applyFont="1" applyFill="1" applyBorder="1" applyAlignment="1" applyProtection="1">
      <alignment horizontal="left" vertical="center"/>
    </xf>
    <xf numFmtId="0" fontId="2" fillId="0" borderId="9" xfId="5" applyFont="1" applyFill="1" applyBorder="1" applyAlignment="1">
      <alignment horizontal="left" vertical="center"/>
    </xf>
    <xf numFmtId="0" fontId="2" fillId="0" borderId="12" xfId="5" applyFont="1" applyFill="1" applyBorder="1" applyAlignment="1">
      <alignment horizontal="left" vertical="center"/>
    </xf>
    <xf numFmtId="0" fontId="2" fillId="0" borderId="13" xfId="5" applyFont="1" applyFill="1" applyBorder="1" applyAlignment="1">
      <alignment horizontal="right" vertical="center"/>
    </xf>
    <xf numFmtId="0" fontId="2" fillId="0" borderId="10" xfId="4" applyFont="1" applyFill="1" applyBorder="1" applyAlignment="1">
      <alignment vertical="center"/>
    </xf>
    <xf numFmtId="0" fontId="2" fillId="0" borderId="12" xfId="5" applyFont="1" applyFill="1" applyBorder="1" applyAlignment="1">
      <alignment vertical="center"/>
    </xf>
    <xf numFmtId="0" fontId="2" fillId="0" borderId="12" xfId="5" applyFont="1" applyFill="1" applyBorder="1" applyAlignment="1">
      <alignment horizontal="center" vertical="center"/>
    </xf>
    <xf numFmtId="0" fontId="2" fillId="0" borderId="14" xfId="5" applyFont="1" applyFill="1" applyBorder="1" applyAlignment="1">
      <alignment horizontal="center" vertical="center"/>
    </xf>
    <xf numFmtId="0" fontId="2" fillId="0" borderId="13" xfId="5" applyFont="1" applyFill="1" applyBorder="1" applyAlignment="1">
      <alignment horizontal="center" vertical="center"/>
    </xf>
    <xf numFmtId="0" fontId="3" fillId="0" borderId="0" xfId="5" applyFont="1" applyFill="1" applyBorder="1" applyAlignment="1" applyProtection="1">
      <alignment horizontal="left" vertical="center" wrapText="1"/>
    </xf>
    <xf numFmtId="0" fontId="2" fillId="0" borderId="13" xfId="5" applyFont="1" applyFill="1" applyBorder="1" applyAlignment="1">
      <alignment horizontal="left" vertical="center"/>
    </xf>
    <xf numFmtId="0" fontId="2" fillId="0" borderId="0" xfId="5" applyFont="1" applyFill="1" applyBorder="1" applyAlignment="1" applyProtection="1">
      <alignment horizontal="center" vertical="center" wrapText="1"/>
    </xf>
    <xf numFmtId="0" fontId="2" fillId="0" borderId="0" xfId="5" applyFont="1" applyFill="1" applyAlignment="1">
      <alignment horizontal="left" vertical="center"/>
    </xf>
    <xf numFmtId="0" fontId="2" fillId="0" borderId="4" xfId="5" applyFont="1" applyFill="1" applyBorder="1" applyAlignment="1" applyProtection="1">
      <alignment horizontal="left" vertical="center" wrapText="1"/>
    </xf>
    <xf numFmtId="0" fontId="2" fillId="0" borderId="6" xfId="5" applyFont="1" applyFill="1" applyBorder="1" applyAlignment="1" applyProtection="1">
      <alignment horizontal="center" vertical="center" wrapText="1"/>
    </xf>
    <xf numFmtId="0" fontId="2" fillId="0" borderId="15" xfId="5" applyFont="1" applyFill="1" applyBorder="1" applyAlignment="1">
      <alignment horizontal="left" vertical="center"/>
    </xf>
    <xf numFmtId="0" fontId="2" fillId="0" borderId="16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left" vertical="center"/>
    </xf>
    <xf numFmtId="0" fontId="2" fillId="0" borderId="16" xfId="5" applyFont="1" applyFill="1" applyBorder="1" applyAlignment="1">
      <alignment horizontal="center" vertical="center"/>
    </xf>
    <xf numFmtId="0" fontId="2" fillId="0" borderId="0" xfId="5" applyFont="1" applyFill="1" applyAlignment="1" applyProtection="1">
      <alignment horizontal="left" vertical="center"/>
    </xf>
    <xf numFmtId="0" fontId="3" fillId="0" borderId="0" xfId="5" applyFont="1" applyFill="1" applyBorder="1" applyAlignment="1">
      <alignment horizontal="right" vertical="center"/>
    </xf>
    <xf numFmtId="0" fontId="2" fillId="0" borderId="2" xfId="5" applyFont="1" applyFill="1" applyBorder="1" applyAlignment="1" applyProtection="1">
      <alignment horizontal="center" vertical="center"/>
    </xf>
    <xf numFmtId="0" fontId="2" fillId="0" borderId="3" xfId="5" applyFont="1" applyFill="1" applyBorder="1" applyAlignment="1" applyProtection="1">
      <alignment horizontal="center" vertical="center"/>
    </xf>
    <xf numFmtId="4" fontId="2" fillId="0" borderId="3" xfId="5" applyNumberFormat="1" applyFont="1" applyFill="1" applyBorder="1" applyAlignment="1">
      <alignment horizontal="center" vertical="center"/>
    </xf>
    <xf numFmtId="0" fontId="3" fillId="0" borderId="18" xfId="5" applyFont="1" applyFill="1" applyBorder="1" applyAlignment="1">
      <alignment horizontal="right" vertical="center"/>
    </xf>
    <xf numFmtId="0" fontId="2" fillId="0" borderId="19" xfId="5" applyFont="1" applyFill="1" applyBorder="1" applyAlignment="1">
      <alignment horizontal="left" vertical="center"/>
    </xf>
    <xf numFmtId="0" fontId="2" fillId="0" borderId="20" xfId="5" applyFont="1" applyFill="1" applyBorder="1" applyAlignment="1">
      <alignment horizontal="left" vertical="center"/>
    </xf>
    <xf numFmtId="0" fontId="2" fillId="0" borderId="21" xfId="5" applyFont="1" applyFill="1" applyBorder="1" applyAlignment="1">
      <alignment horizontal="left" vertical="center"/>
    </xf>
    <xf numFmtId="0" fontId="2" fillId="0" borderId="22" xfId="5" applyFont="1" applyFill="1" applyBorder="1" applyAlignment="1">
      <alignment horizontal="left" vertical="center"/>
    </xf>
    <xf numFmtId="0" fontId="3" fillId="3" borderId="5" xfId="5" applyFont="1" applyFill="1" applyBorder="1" applyAlignment="1" applyProtection="1">
      <alignment horizontal="left" vertical="center"/>
    </xf>
    <xf numFmtId="174" fontId="2" fillId="0" borderId="0" xfId="5" applyNumberFormat="1" applyFont="1" applyFill="1" applyBorder="1" applyAlignment="1">
      <alignment horizontal="center" vertical="center"/>
    </xf>
    <xf numFmtId="3" fontId="2" fillId="0" borderId="0" xfId="5" applyNumberFormat="1" applyFont="1" applyFill="1" applyBorder="1" applyAlignment="1">
      <alignment horizontal="center" vertical="center"/>
    </xf>
    <xf numFmtId="2" fontId="2" fillId="0" borderId="0" xfId="5" applyNumberFormat="1" applyFont="1" applyFill="1" applyBorder="1" applyAlignment="1">
      <alignment horizontal="right" vertical="center"/>
    </xf>
    <xf numFmtId="4" fontId="2" fillId="0" borderId="0" xfId="5" applyNumberFormat="1" applyFont="1" applyFill="1" applyBorder="1" applyAlignment="1">
      <alignment horizontal="right" vertical="center"/>
    </xf>
    <xf numFmtId="174" fontId="2" fillId="0" borderId="0" xfId="5" applyNumberFormat="1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2" fillId="0" borderId="3" xfId="5" applyFont="1" applyFill="1" applyBorder="1" applyAlignment="1">
      <alignment horizontal="left" vertical="center"/>
    </xf>
    <xf numFmtId="0" fontId="2" fillId="0" borderId="23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25" xfId="5" applyFont="1" applyFill="1" applyBorder="1" applyAlignment="1" applyProtection="1">
      <alignment horizontal="center" vertical="center" wrapText="1"/>
    </xf>
    <xf numFmtId="0" fontId="2" fillId="0" borderId="4" xfId="5" applyFont="1" applyFill="1" applyBorder="1" applyAlignment="1" applyProtection="1">
      <alignment horizontal="center" vertical="center" wrapText="1"/>
    </xf>
    <xf numFmtId="0" fontId="2" fillId="0" borderId="4" xfId="5" applyFont="1" applyFill="1" applyBorder="1" applyAlignment="1" applyProtection="1">
      <alignment horizontal="left" vertical="center"/>
    </xf>
    <xf numFmtId="0" fontId="2" fillId="0" borderId="6" xfId="5" applyFont="1" applyFill="1" applyBorder="1" applyAlignment="1">
      <alignment horizontal="left" vertical="center"/>
    </xf>
    <xf numFmtId="0" fontId="7" fillId="0" borderId="4" xfId="5" applyFont="1" applyFill="1" applyBorder="1" applyAlignment="1" applyProtection="1">
      <alignment horizontal="center" vertical="center" wrapText="1"/>
    </xf>
    <xf numFmtId="0" fontId="7" fillId="0" borderId="0" xfId="5" applyFont="1" applyFill="1" applyBorder="1" applyAlignment="1">
      <alignment horizontal="left" vertical="center" wrapText="1"/>
    </xf>
    <xf numFmtId="0" fontId="7" fillId="0" borderId="0" xfId="5" applyFont="1" applyFill="1" applyBorder="1" applyAlignment="1" applyProtection="1">
      <alignment horizontal="center" vertical="center" wrapText="1"/>
    </xf>
    <xf numFmtId="0" fontId="7" fillId="0" borderId="0" xfId="5" applyFont="1" applyFill="1" applyBorder="1" applyAlignment="1">
      <alignment horizontal="center" vertical="center" wrapText="1"/>
    </xf>
    <xf numFmtId="0" fontId="7" fillId="0" borderId="23" xfId="5" applyFont="1" applyFill="1" applyBorder="1" applyAlignment="1" applyProtection="1">
      <alignment horizontal="center" vertical="center" wrapText="1"/>
    </xf>
    <xf numFmtId="0" fontId="7" fillId="0" borderId="24" xfId="5" applyFont="1" applyFill="1" applyBorder="1" applyAlignment="1" applyProtection="1">
      <alignment horizontal="left" vertical="center" wrapText="1"/>
    </xf>
    <xf numFmtId="0" fontId="7" fillId="0" borderId="24" xfId="5" applyFont="1" applyFill="1" applyBorder="1" applyAlignment="1" applyProtection="1">
      <alignment horizontal="center" vertical="center"/>
    </xf>
    <xf numFmtId="0" fontId="7" fillId="0" borderId="24" xfId="5" applyFont="1" applyFill="1" applyBorder="1" applyAlignment="1" applyProtection="1">
      <alignment horizontal="center" vertical="center" wrapText="1"/>
    </xf>
    <xf numFmtId="0" fontId="7" fillId="0" borderId="24" xfId="5" applyFont="1" applyFill="1" applyBorder="1" applyAlignment="1">
      <alignment horizontal="center" vertical="center" wrapText="1"/>
    </xf>
    <xf numFmtId="0" fontId="8" fillId="0" borderId="0" xfId="5" applyFont="1" applyFill="1" applyBorder="1" applyAlignment="1" applyProtection="1">
      <alignment horizontal="left" vertical="center"/>
    </xf>
    <xf numFmtId="0" fontId="7" fillId="0" borderId="24" xfId="5" applyFont="1" applyFill="1" applyBorder="1" applyAlignment="1">
      <alignment horizontal="left" vertical="center" wrapText="1"/>
    </xf>
    <xf numFmtId="0" fontId="7" fillId="0" borderId="25" xfId="5" applyFont="1" applyFill="1" applyBorder="1" applyAlignment="1">
      <alignment horizontal="center"/>
    </xf>
    <xf numFmtId="0" fontId="6" fillId="0" borderId="2" xfId="5" applyFont="1" applyFill="1" applyBorder="1" applyAlignment="1">
      <alignment horizontal="left" vertical="center"/>
    </xf>
    <xf numFmtId="0" fontId="6" fillId="0" borderId="3" xfId="5" applyFont="1" applyFill="1" applyBorder="1" applyAlignment="1">
      <alignment horizontal="left" vertical="center"/>
    </xf>
    <xf numFmtId="0" fontId="2" fillId="0" borderId="26" xfId="5" applyFont="1" applyFill="1" applyBorder="1" applyAlignment="1">
      <alignment horizontal="left" vertical="center"/>
    </xf>
    <xf numFmtId="2" fontId="2" fillId="0" borderId="0" xfId="5" applyNumberFormat="1" applyFont="1" applyFill="1" applyBorder="1" applyAlignment="1" applyProtection="1">
      <alignment horizontal="right" vertical="center"/>
    </xf>
    <xf numFmtId="3" fontId="3" fillId="0" borderId="0" xfId="5" applyNumberFormat="1" applyFont="1" applyFill="1" applyBorder="1" applyAlignment="1">
      <alignment horizontal="left" vertical="center"/>
    </xf>
    <xf numFmtId="0" fontId="2" fillId="0" borderId="27" xfId="5" applyFont="1" applyFill="1" applyBorder="1" applyAlignment="1">
      <alignment vertical="center"/>
    </xf>
    <xf numFmtId="0" fontId="4" fillId="2" borderId="28" xfId="5" applyFont="1" applyFill="1" applyBorder="1" applyAlignment="1">
      <alignment horizontal="left" vertical="center"/>
    </xf>
    <xf numFmtId="0" fontId="5" fillId="2" borderId="28" xfId="5" applyFont="1" applyFill="1" applyBorder="1" applyAlignment="1" applyProtection="1">
      <alignment horizontal="center" vertical="center" wrapText="1"/>
    </xf>
    <xf numFmtId="0" fontId="4" fillId="2" borderId="29" xfId="5" applyFont="1" applyFill="1" applyBorder="1" applyAlignment="1">
      <alignment horizontal="left" vertical="center"/>
    </xf>
    <xf numFmtId="0" fontId="3" fillId="0" borderId="3" xfId="5" applyFont="1" applyFill="1" applyBorder="1" applyAlignment="1">
      <alignment horizontal="center" vertical="center"/>
    </xf>
    <xf numFmtId="0" fontId="3" fillId="0" borderId="3" xfId="5" applyFont="1" applyFill="1" applyBorder="1" applyAlignment="1">
      <alignment horizontal="left" vertical="center" wrapText="1"/>
    </xf>
    <xf numFmtId="0" fontId="3" fillId="0" borderId="6" xfId="5" applyFont="1" applyFill="1" applyBorder="1" applyAlignment="1">
      <alignment horizontal="left" vertical="center" wrapText="1"/>
    </xf>
    <xf numFmtId="2" fontId="2" fillId="0" borderId="27" xfId="5" applyNumberFormat="1" applyFont="1" applyFill="1" applyBorder="1" applyAlignment="1">
      <alignment vertical="center"/>
    </xf>
    <xf numFmtId="2" fontId="2" fillId="0" borderId="20" xfId="5" applyNumberFormat="1" applyFont="1" applyFill="1" applyBorder="1" applyAlignment="1">
      <alignment vertical="center"/>
    </xf>
    <xf numFmtId="0" fontId="2" fillId="0" borderId="30" xfId="5" applyFont="1" applyFill="1" applyBorder="1" applyAlignment="1">
      <alignment vertical="center"/>
    </xf>
    <xf numFmtId="0" fontId="3" fillId="0" borderId="5" xfId="5" applyFont="1" applyFill="1" applyBorder="1" applyAlignment="1">
      <alignment horizontal="left" vertical="center"/>
    </xf>
    <xf numFmtId="0" fontId="3" fillId="0" borderId="5" xfId="5" applyFont="1" applyFill="1" applyBorder="1" applyAlignment="1">
      <alignment vertical="center" wrapText="1"/>
    </xf>
    <xf numFmtId="0" fontId="3" fillId="0" borderId="3" xfId="5" applyFont="1" applyFill="1" applyBorder="1" applyAlignment="1">
      <alignment horizontal="center" vertical="center" wrapText="1"/>
    </xf>
    <xf numFmtId="0" fontId="3" fillId="0" borderId="31" xfId="5" applyFont="1" applyFill="1" applyBorder="1" applyAlignment="1">
      <alignment horizontal="left" vertical="center"/>
    </xf>
    <xf numFmtId="177" fontId="2" fillId="0" borderId="5" xfId="5" applyNumberFormat="1" applyFont="1" applyFill="1" applyBorder="1" applyAlignment="1">
      <alignment horizontal="center" vertical="center" wrapText="1"/>
    </xf>
    <xf numFmtId="0" fontId="3" fillId="0" borderId="6" xfId="5" applyFont="1" applyFill="1" applyBorder="1" applyAlignment="1">
      <alignment horizontal="left" vertical="center"/>
    </xf>
    <xf numFmtId="0" fontId="2" fillId="0" borderId="32" xfId="5" applyFont="1" applyFill="1" applyBorder="1" applyAlignment="1">
      <alignment horizontal="left" vertical="center"/>
    </xf>
    <xf numFmtId="0" fontId="2" fillId="0" borderId="33" xfId="5" applyFont="1" applyFill="1" applyBorder="1" applyAlignment="1">
      <alignment horizontal="left" vertical="center"/>
    </xf>
    <xf numFmtId="2" fontId="2" fillId="0" borderId="20" xfId="5" applyNumberFormat="1" applyFont="1" applyFill="1" applyBorder="1" applyAlignment="1">
      <alignment horizontal="left" vertical="center"/>
    </xf>
    <xf numFmtId="2" fontId="2" fillId="0" borderId="27" xfId="5" applyNumberFormat="1" applyFont="1" applyFill="1" applyBorder="1" applyAlignment="1">
      <alignment horizontal="left" vertical="center"/>
    </xf>
    <xf numFmtId="2" fontId="2" fillId="0" borderId="30" xfId="5" applyNumberFormat="1" applyFont="1" applyFill="1" applyBorder="1" applyAlignment="1">
      <alignment horizontal="left" vertical="center"/>
    </xf>
    <xf numFmtId="2" fontId="2" fillId="0" borderId="34" xfId="5" applyNumberFormat="1" applyFont="1" applyFill="1" applyBorder="1" applyAlignment="1">
      <alignment horizontal="right" vertical="center"/>
    </xf>
    <xf numFmtId="2" fontId="2" fillId="0" borderId="35" xfId="5" applyNumberFormat="1" applyFont="1" applyFill="1" applyBorder="1" applyAlignment="1">
      <alignment horizontal="right" vertical="center"/>
    </xf>
    <xf numFmtId="2" fontId="3" fillId="0" borderId="5" xfId="5" applyNumberFormat="1" applyFont="1" applyFill="1" applyBorder="1" applyAlignment="1">
      <alignment horizontal="right" vertical="center"/>
    </xf>
    <xf numFmtId="0" fontId="3" fillId="4" borderId="34" xfId="5" applyFont="1" applyFill="1" applyBorder="1" applyAlignment="1">
      <alignment horizontal="right" vertical="center"/>
    </xf>
    <xf numFmtId="3" fontId="3" fillId="0" borderId="36" xfId="5" applyNumberFormat="1" applyFont="1" applyFill="1" applyBorder="1" applyAlignment="1">
      <alignment horizontal="right" vertical="center"/>
    </xf>
    <xf numFmtId="0" fontId="2" fillId="0" borderId="37" xfId="5" applyFont="1" applyFill="1" applyBorder="1" applyAlignment="1">
      <alignment horizontal="left" vertical="center"/>
    </xf>
    <xf numFmtId="0" fontId="2" fillId="0" borderId="0" xfId="5" applyFont="1" applyFill="1" applyBorder="1" applyAlignment="1">
      <alignment horizontal="right" vertical="center"/>
    </xf>
    <xf numFmtId="0" fontId="2" fillId="0" borderId="38" xfId="5" applyFont="1" applyFill="1" applyBorder="1" applyAlignment="1">
      <alignment horizontal="left" vertical="center"/>
    </xf>
    <xf numFmtId="0" fontId="2" fillId="0" borderId="39" xfId="5" applyFont="1" applyFill="1" applyBorder="1" applyAlignment="1">
      <alignment horizontal="left" vertical="center"/>
    </xf>
    <xf numFmtId="0" fontId="2" fillId="0" borderId="40" xfId="5" applyFont="1" applyFill="1" applyBorder="1" applyAlignment="1">
      <alignment horizontal="left" vertical="center"/>
    </xf>
    <xf numFmtId="0" fontId="10" fillId="0" borderId="41" xfId="5" applyFont="1" applyFill="1" applyBorder="1" applyAlignment="1">
      <alignment horizontal="right" vertical="center"/>
    </xf>
    <xf numFmtId="0" fontId="10" fillId="0" borderId="42" xfId="5" applyFont="1" applyFill="1" applyBorder="1" applyAlignment="1">
      <alignment horizontal="left" vertical="center"/>
    </xf>
    <xf numFmtId="2" fontId="2" fillId="0" borderId="32" xfId="5" applyNumberFormat="1" applyFont="1" applyFill="1" applyBorder="1" applyAlignment="1">
      <alignment horizontal="right" vertical="center"/>
    </xf>
    <xf numFmtId="2" fontId="2" fillId="0" borderId="47" xfId="5" applyNumberFormat="1" applyFont="1" applyFill="1" applyBorder="1" applyAlignment="1">
      <alignment horizontal="right" vertical="center"/>
    </xf>
    <xf numFmtId="0" fontId="2" fillId="0" borderId="32" xfId="5" applyFont="1" applyFill="1" applyBorder="1" applyAlignment="1">
      <alignment horizontal="left" vertical="center"/>
    </xf>
    <xf numFmtId="0" fontId="2" fillId="0" borderId="27" xfId="5" applyFont="1" applyFill="1" applyBorder="1" applyAlignment="1">
      <alignment horizontal="left" vertical="center"/>
    </xf>
    <xf numFmtId="0" fontId="2" fillId="0" borderId="46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right" vertical="center"/>
    </xf>
    <xf numFmtId="0" fontId="3" fillId="0" borderId="3" xfId="5" applyFont="1" applyFill="1" applyBorder="1" applyAlignment="1">
      <alignment horizontal="right" vertical="center"/>
    </xf>
    <xf numFmtId="0" fontId="3" fillId="0" borderId="31" xfId="5" applyFont="1" applyFill="1" applyBorder="1" applyAlignment="1">
      <alignment horizontal="right" vertical="center"/>
    </xf>
    <xf numFmtId="0" fontId="7" fillId="0" borderId="24" xfId="5" applyFont="1" applyFill="1" applyBorder="1" applyAlignment="1" applyProtection="1">
      <alignment horizontal="center" vertical="center" wrapText="1"/>
    </xf>
    <xf numFmtId="0" fontId="7" fillId="0" borderId="0" xfId="5" applyFont="1" applyFill="1" applyBorder="1" applyAlignment="1">
      <alignment horizontal="right" vertical="center" wrapText="1"/>
    </xf>
    <xf numFmtId="0" fontId="7" fillId="0" borderId="6" xfId="5" applyFont="1" applyFill="1" applyBorder="1" applyAlignment="1">
      <alignment horizontal="right" vertical="center" wrapText="1"/>
    </xf>
    <xf numFmtId="0" fontId="2" fillId="0" borderId="0" xfId="5" applyFont="1" applyFill="1" applyBorder="1" applyAlignment="1">
      <alignment horizontal="center" vertical="center"/>
    </xf>
    <xf numFmtId="0" fontId="7" fillId="0" borderId="0" xfId="5" applyFont="1" applyFill="1" applyBorder="1" applyAlignment="1" applyProtection="1">
      <alignment horizontal="center" vertical="center"/>
    </xf>
    <xf numFmtId="2" fontId="2" fillId="0" borderId="9" xfId="5" applyNumberFormat="1" applyFont="1" applyFill="1" applyBorder="1" applyAlignment="1">
      <alignment horizontal="right" vertical="center"/>
    </xf>
    <xf numFmtId="2" fontId="2" fillId="0" borderId="11" xfId="5" applyNumberFormat="1" applyFont="1" applyFill="1" applyBorder="1" applyAlignment="1">
      <alignment horizontal="right" vertical="center"/>
    </xf>
    <xf numFmtId="0" fontId="2" fillId="0" borderId="0" xfId="5" applyFont="1" applyFill="1" applyBorder="1" applyAlignment="1">
      <alignment horizontal="left" vertical="center"/>
    </xf>
    <xf numFmtId="2" fontId="3" fillId="0" borderId="45" xfId="5" applyNumberFormat="1" applyFont="1" applyFill="1" applyBorder="1" applyAlignment="1">
      <alignment horizontal="right" vertical="center"/>
    </xf>
    <xf numFmtId="2" fontId="3" fillId="0" borderId="31" xfId="5" applyNumberFormat="1" applyFont="1" applyFill="1" applyBorder="1" applyAlignment="1">
      <alignment horizontal="right" vertical="center"/>
    </xf>
    <xf numFmtId="0" fontId="2" fillId="0" borderId="10" xfId="5" applyFont="1" applyFill="1" applyBorder="1" applyAlignment="1">
      <alignment horizontal="center" vertical="center"/>
    </xf>
    <xf numFmtId="0" fontId="2" fillId="0" borderId="11" xfId="5" applyFont="1" applyFill="1" applyBorder="1" applyAlignment="1">
      <alignment horizontal="center" vertical="center"/>
    </xf>
    <xf numFmtId="1" fontId="2" fillId="0" borderId="9" xfId="5" applyNumberFormat="1" applyFont="1" applyFill="1" applyBorder="1" applyAlignment="1">
      <alignment horizontal="right" vertical="center"/>
    </xf>
    <xf numFmtId="1" fontId="2" fillId="0" borderId="11" xfId="5" applyNumberFormat="1" applyFont="1" applyFill="1" applyBorder="1" applyAlignment="1">
      <alignment horizontal="right" vertical="center"/>
    </xf>
    <xf numFmtId="0" fontId="2" fillId="0" borderId="15" xfId="5" applyFont="1" applyFill="1" applyBorder="1" applyAlignment="1">
      <alignment horizontal="right" vertical="center"/>
    </xf>
    <xf numFmtId="0" fontId="2" fillId="0" borderId="17" xfId="5" applyFont="1" applyFill="1" applyBorder="1" applyAlignment="1">
      <alignment horizontal="right" vertical="center"/>
    </xf>
    <xf numFmtId="1" fontId="2" fillId="0" borderId="9" xfId="5" applyNumberFormat="1" applyFont="1" applyFill="1" applyBorder="1" applyAlignment="1" applyProtection="1">
      <alignment horizontal="right" vertical="center" wrapText="1"/>
    </xf>
    <xf numFmtId="1" fontId="2" fillId="0" borderId="11" xfId="5" applyNumberFormat="1" applyFont="1" applyFill="1" applyBorder="1" applyAlignment="1" applyProtection="1">
      <alignment horizontal="right" vertical="center" wrapText="1"/>
    </xf>
    <xf numFmtId="0" fontId="0" fillId="0" borderId="17" xfId="0" applyBorder="1" applyAlignment="1">
      <alignment horizontal="right"/>
    </xf>
    <xf numFmtId="1" fontId="2" fillId="0" borderId="37" xfId="5" applyNumberFormat="1" applyFont="1" applyFill="1" applyBorder="1" applyAlignment="1">
      <alignment horizontal="center" vertical="center"/>
    </xf>
    <xf numFmtId="1" fontId="2" fillId="0" borderId="42" xfId="5" applyNumberFormat="1" applyFont="1" applyFill="1" applyBorder="1" applyAlignment="1">
      <alignment horizontal="center" vertical="center"/>
    </xf>
    <xf numFmtId="174" fontId="2" fillId="0" borderId="37" xfId="5" applyNumberFormat="1" applyFont="1" applyFill="1" applyBorder="1" applyAlignment="1">
      <alignment horizontal="center" vertical="center"/>
    </xf>
    <xf numFmtId="174" fontId="2" fillId="0" borderId="42" xfId="5" applyNumberFormat="1" applyFont="1" applyFill="1" applyBorder="1" applyAlignment="1">
      <alignment horizontal="center" vertical="center"/>
    </xf>
    <xf numFmtId="2" fontId="2" fillId="0" borderId="9" xfId="5" applyNumberFormat="1" applyFont="1" applyFill="1" applyBorder="1" applyAlignment="1" applyProtection="1">
      <alignment horizontal="right" vertical="center" wrapText="1"/>
    </xf>
    <xf numFmtId="2" fontId="2" fillId="0" borderId="11" xfId="5" applyNumberFormat="1" applyFont="1" applyFill="1" applyBorder="1" applyAlignment="1" applyProtection="1">
      <alignment horizontal="right" vertical="center" wrapText="1"/>
    </xf>
    <xf numFmtId="2" fontId="2" fillId="0" borderId="15" xfId="5" applyNumberFormat="1" applyFont="1" applyFill="1" applyBorder="1" applyAlignment="1">
      <alignment horizontal="right" vertical="center"/>
    </xf>
    <xf numFmtId="2" fontId="2" fillId="0" borderId="17" xfId="5" applyNumberFormat="1" applyFont="1" applyFill="1" applyBorder="1" applyAlignment="1">
      <alignment horizontal="right" vertical="center"/>
    </xf>
    <xf numFmtId="0" fontId="2" fillId="0" borderId="37" xfId="5" applyFont="1" applyFill="1" applyBorder="1" applyAlignment="1">
      <alignment horizontal="left" vertical="center"/>
    </xf>
    <xf numFmtId="0" fontId="2" fillId="0" borderId="41" xfId="5" applyFont="1" applyFill="1" applyBorder="1" applyAlignment="1">
      <alignment horizontal="left" vertical="center"/>
    </xf>
    <xf numFmtId="0" fontId="2" fillId="0" borderId="42" xfId="5" applyFont="1" applyFill="1" applyBorder="1" applyAlignment="1">
      <alignment horizontal="left" vertical="center"/>
    </xf>
    <xf numFmtId="0" fontId="2" fillId="0" borderId="37" xfId="4" applyFont="1" applyFill="1" applyBorder="1" applyAlignment="1">
      <alignment horizontal="center" vertical="center"/>
    </xf>
    <xf numFmtId="0" fontId="2" fillId="0" borderId="41" xfId="4" applyFont="1" applyFill="1" applyBorder="1" applyAlignment="1">
      <alignment horizontal="center" vertical="center"/>
    </xf>
    <xf numFmtId="0" fontId="2" fillId="0" borderId="42" xfId="4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29" xfId="5" applyFont="1" applyFill="1" applyBorder="1" applyAlignment="1">
      <alignment horizontal="center" vertical="center" wrapText="1"/>
    </xf>
    <xf numFmtId="0" fontId="3" fillId="0" borderId="23" xfId="5" applyFont="1" applyFill="1" applyBorder="1" applyAlignment="1">
      <alignment horizontal="center" vertical="center" wrapText="1"/>
    </xf>
    <xf numFmtId="0" fontId="3" fillId="0" borderId="25" xfId="5" applyFont="1" applyFill="1" applyBorder="1" applyAlignment="1">
      <alignment horizontal="center" vertical="center" wrapText="1"/>
    </xf>
    <xf numFmtId="0" fontId="3" fillId="0" borderId="28" xfId="5" applyFont="1" applyFill="1" applyBorder="1" applyAlignment="1">
      <alignment horizontal="center" vertical="center" wrapText="1"/>
    </xf>
    <xf numFmtId="0" fontId="3" fillId="0" borderId="24" xfId="5" applyFont="1" applyFill="1" applyBorder="1" applyAlignment="1">
      <alignment horizontal="center" vertical="center" wrapText="1"/>
    </xf>
    <xf numFmtId="0" fontId="6" fillId="0" borderId="2" xfId="5" applyFont="1" applyFill="1" applyBorder="1" applyAlignment="1">
      <alignment horizontal="left" vertical="center"/>
    </xf>
    <xf numFmtId="0" fontId="6" fillId="0" borderId="3" xfId="5" applyFont="1" applyFill="1" applyBorder="1" applyAlignment="1">
      <alignment horizontal="left" vertical="center"/>
    </xf>
    <xf numFmtId="2" fontId="3" fillId="0" borderId="43" xfId="5" applyNumberFormat="1" applyFont="1" applyFill="1" applyBorder="1" applyAlignment="1">
      <alignment horizontal="right" vertical="center"/>
    </xf>
    <xf numFmtId="2" fontId="3" fillId="0" borderId="44" xfId="5" applyNumberFormat="1" applyFont="1" applyFill="1" applyBorder="1" applyAlignment="1">
      <alignment horizontal="right" vertical="center"/>
    </xf>
    <xf numFmtId="0" fontId="2" fillId="0" borderId="24" xfId="5" applyFont="1" applyFill="1" applyBorder="1" applyAlignment="1" applyProtection="1">
      <alignment horizontal="center" vertical="center"/>
    </xf>
    <xf numFmtId="2" fontId="3" fillId="0" borderId="7" xfId="5" applyNumberFormat="1" applyFont="1" applyFill="1" applyBorder="1" applyAlignment="1">
      <alignment horizontal="right" vertical="center"/>
    </xf>
    <xf numFmtId="173" fontId="2" fillId="0" borderId="7" xfId="1" applyNumberFormat="1" applyFont="1" applyFill="1" applyBorder="1" applyAlignment="1">
      <alignment horizontal="right" vertical="center"/>
    </xf>
    <xf numFmtId="2" fontId="2" fillId="0" borderId="37" xfId="5" applyNumberFormat="1" applyFont="1" applyFill="1" applyBorder="1" applyAlignment="1">
      <alignment horizontal="center" vertical="center"/>
    </xf>
    <xf numFmtId="2" fontId="2" fillId="0" borderId="42" xfId="5" applyNumberFormat="1" applyFont="1" applyFill="1" applyBorder="1" applyAlignment="1">
      <alignment horizontal="center" vertical="center"/>
    </xf>
    <xf numFmtId="2" fontId="3" fillId="0" borderId="2" xfId="5" applyNumberFormat="1" applyFont="1" applyFill="1" applyBorder="1" applyAlignment="1">
      <alignment horizontal="right" vertical="center"/>
    </xf>
    <xf numFmtId="0" fontId="2" fillId="0" borderId="10" xfId="5" applyFont="1" applyFill="1" applyBorder="1" applyAlignment="1" applyProtection="1">
      <alignment horizontal="center" vertical="center" wrapText="1"/>
    </xf>
    <xf numFmtId="0" fontId="2" fillId="0" borderId="11" xfId="5" applyFont="1" applyFill="1" applyBorder="1" applyAlignment="1" applyProtection="1">
      <alignment horizontal="center" vertical="center" wrapText="1"/>
    </xf>
    <xf numFmtId="0" fontId="3" fillId="0" borderId="2" xfId="5" applyFont="1" applyFill="1" applyBorder="1" applyAlignment="1">
      <alignment horizontal="center" vertical="center"/>
    </xf>
    <xf numFmtId="0" fontId="3" fillId="0" borderId="31" xfId="5" applyFont="1" applyFill="1" applyBorder="1" applyAlignment="1">
      <alignment horizontal="center" vertical="center"/>
    </xf>
    <xf numFmtId="4" fontId="2" fillId="0" borderId="7" xfId="1" applyNumberFormat="1" applyFont="1" applyFill="1" applyBorder="1" applyAlignment="1">
      <alignment horizontal="right" vertical="center"/>
    </xf>
    <xf numFmtId="0" fontId="3" fillId="0" borderId="7" xfId="5" applyFont="1" applyFill="1" applyBorder="1" applyAlignment="1">
      <alignment horizontal="right" vertical="center"/>
    </xf>
    <xf numFmtId="0" fontId="3" fillId="0" borderId="7" xfId="5" applyFont="1" applyFill="1" applyBorder="1" applyAlignment="1">
      <alignment horizontal="center" vertical="center"/>
    </xf>
    <xf numFmtId="15" fontId="3" fillId="0" borderId="2" xfId="5" applyNumberFormat="1" applyFont="1" applyFill="1" applyBorder="1" applyAlignment="1">
      <alignment horizontal="right" vertical="center" wrapText="1"/>
    </xf>
    <xf numFmtId="15" fontId="3" fillId="0" borderId="3" xfId="5" applyNumberFormat="1" applyFont="1" applyFill="1" applyBorder="1" applyAlignment="1">
      <alignment horizontal="right" vertical="center" wrapText="1"/>
    </xf>
    <xf numFmtId="0" fontId="3" fillId="0" borderId="3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left" vertical="center" wrapText="1"/>
    </xf>
    <xf numFmtId="0" fontId="3" fillId="0" borderId="3" xfId="5" applyFont="1" applyFill="1" applyBorder="1" applyAlignment="1">
      <alignment horizontal="left" vertical="center" wrapText="1"/>
    </xf>
    <xf numFmtId="0" fontId="3" fillId="0" borderId="31" xfId="5" applyFont="1" applyFill="1" applyBorder="1" applyAlignment="1">
      <alignment horizontal="left" vertical="center" wrapText="1"/>
    </xf>
  </cellXfs>
  <cellStyles count="8">
    <cellStyle name="Dziesiętny [0]_quotation1" xfId="1"/>
    <cellStyle name="Dziesiętny_quotation1" xfId="2"/>
    <cellStyle name="Normal" xfId="0" builtinId="0"/>
    <cellStyle name="Normale_Cartel1" xfId="3"/>
    <cellStyle name="Normalny_QUOT455" xfId="4"/>
    <cellStyle name="Normalny_quotation1" xfId="5"/>
    <cellStyle name="Walutowy [0]_quotation1" xfId="6"/>
    <cellStyle name="Walutowy_quotation1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70"/>
  <sheetViews>
    <sheetView showGridLines="0" showZeros="0" tabSelected="1" topLeftCell="A10" zoomScale="75" zoomScaleNormal="65" zoomScaleSheetLayoutView="75" workbookViewId="0">
      <selection activeCell="H30" sqref="H30:I30"/>
    </sheetView>
  </sheetViews>
  <sheetFormatPr defaultColWidth="9.109375" defaultRowHeight="18"/>
  <cols>
    <col min="1" max="1" width="2.21875" style="1" customWidth="1"/>
    <col min="2" max="2" width="46.6640625" style="1" customWidth="1"/>
    <col min="3" max="3" width="9.33203125" style="1" customWidth="1"/>
    <col min="4" max="4" width="4.33203125" style="1" customWidth="1"/>
    <col min="5" max="5" width="16.33203125" style="1" customWidth="1"/>
    <col min="6" max="6" width="20" style="1" customWidth="1"/>
    <col min="7" max="7" width="2" style="1" customWidth="1"/>
    <col min="8" max="8" width="16" style="1" customWidth="1"/>
    <col min="9" max="10" width="10.21875" style="1" customWidth="1"/>
    <col min="11" max="11" width="25.21875" style="1" customWidth="1"/>
    <col min="12" max="12" width="9.6640625" style="1" customWidth="1"/>
    <col min="13" max="13" width="15.6640625" style="1" customWidth="1"/>
    <col min="14" max="14" width="0.6640625" style="1" hidden="1" customWidth="1"/>
    <col min="15" max="15" width="29.21875" style="1" customWidth="1"/>
    <col min="16" max="16" width="1.6640625" style="2" customWidth="1"/>
    <col min="17" max="17" width="13.21875" style="2" bestFit="1" customWidth="1"/>
    <col min="18" max="18" width="13.21875" style="2" customWidth="1"/>
    <col min="19" max="16384" width="9.109375" style="2"/>
  </cols>
  <sheetData>
    <row r="1" spans="1:18" ht="18.600000000000001" thickBot="1"/>
    <row r="2" spans="1:18" ht="28.5" customHeight="1" thickBot="1">
      <c r="A2" s="3"/>
      <c r="B2" s="191"/>
      <c r="C2" s="198"/>
      <c r="D2" s="192"/>
      <c r="E2" s="4"/>
      <c r="F2" s="5" t="s">
        <v>0</v>
      </c>
      <c r="G2" s="100"/>
      <c r="H2" s="101"/>
      <c r="I2" s="100"/>
      <c r="J2" s="102"/>
      <c r="K2" s="196" t="s">
        <v>62</v>
      </c>
      <c r="L2" s="197"/>
      <c r="M2" s="197"/>
      <c r="N2" s="197"/>
      <c r="O2" s="113"/>
    </row>
    <row r="3" spans="1:18" s="10" customFormat="1" ht="41.4" customHeight="1" thickBot="1">
      <c r="A3" s="7"/>
      <c r="B3" s="8" t="s">
        <v>46</v>
      </c>
      <c r="C3" s="199" t="s">
        <v>47</v>
      </c>
      <c r="D3" s="200"/>
      <c r="E3" s="200"/>
      <c r="F3" s="200"/>
      <c r="G3" s="200"/>
      <c r="H3" s="200"/>
      <c r="I3" s="200"/>
      <c r="J3" s="200"/>
      <c r="K3" s="137" t="s">
        <v>63</v>
      </c>
      <c r="L3" s="138"/>
      <c r="M3" s="138"/>
      <c r="N3" s="138"/>
      <c r="O3" s="110"/>
      <c r="P3" s="9"/>
    </row>
    <row r="4" spans="1:18" s="10" customFormat="1" ht="43.2" customHeight="1" thickBot="1">
      <c r="A4" s="7"/>
      <c r="B4" s="109" t="s">
        <v>48</v>
      </c>
      <c r="C4" s="199" t="s">
        <v>1</v>
      </c>
      <c r="D4" s="200"/>
      <c r="E4" s="200"/>
      <c r="F4" s="200"/>
      <c r="G4" s="103"/>
      <c r="H4" s="111"/>
      <c r="I4" s="112"/>
      <c r="J4" s="74" t="s">
        <v>49</v>
      </c>
      <c r="K4" s="104"/>
      <c r="L4" s="200"/>
      <c r="M4" s="200"/>
      <c r="N4" s="200"/>
      <c r="O4" s="201"/>
      <c r="P4" s="9"/>
    </row>
    <row r="5" spans="1:18" s="10" customFormat="1" ht="23.4" customHeight="1" thickBot="1">
      <c r="A5" s="7"/>
      <c r="B5" s="11"/>
      <c r="C5" s="13"/>
      <c r="D5" s="13"/>
      <c r="E5" s="13"/>
      <c r="F5" s="13"/>
      <c r="G5" s="12"/>
      <c r="H5" s="9"/>
      <c r="I5" s="11"/>
      <c r="J5" s="12"/>
      <c r="K5" s="13"/>
      <c r="L5" s="13"/>
      <c r="M5" s="13"/>
      <c r="N5" s="13"/>
      <c r="O5" s="105"/>
      <c r="P5" s="9"/>
    </row>
    <row r="6" spans="1:18" s="18" customFormat="1" ht="18.75" customHeight="1" thickBot="1">
      <c r="A6" s="14"/>
      <c r="B6" s="15" t="s">
        <v>2</v>
      </c>
      <c r="C6" s="11"/>
      <c r="D6" s="11"/>
      <c r="E6" s="11"/>
      <c r="F6" s="16"/>
      <c r="G6" s="16"/>
      <c r="H6" s="16"/>
      <c r="I6" s="16"/>
      <c r="J6" s="16"/>
      <c r="K6" s="16"/>
      <c r="L6" s="16"/>
      <c r="M6" s="16"/>
      <c r="N6" s="16"/>
      <c r="O6" s="17"/>
      <c r="P6" s="6"/>
    </row>
    <row r="7" spans="1:18" s="18" customFormat="1" ht="8.1" customHeight="1">
      <c r="A7" s="14"/>
      <c r="B7" s="19"/>
      <c r="C7" s="19"/>
      <c r="D7" s="19"/>
      <c r="E7" s="19"/>
      <c r="F7" s="19"/>
      <c r="G7" s="19"/>
      <c r="H7" s="20"/>
      <c r="I7" s="19"/>
      <c r="J7" s="21"/>
      <c r="K7" s="19"/>
      <c r="L7" s="11"/>
      <c r="M7" s="11"/>
      <c r="N7" s="11"/>
      <c r="O7" s="22"/>
      <c r="P7" s="11"/>
      <c r="Q7" s="11"/>
      <c r="R7" s="11"/>
    </row>
    <row r="8" spans="1:18" s="18" customFormat="1" ht="8.1" customHeight="1" thickBot="1">
      <c r="A8" s="14"/>
      <c r="B8" s="19"/>
      <c r="C8" s="19"/>
      <c r="D8" s="19"/>
      <c r="E8" s="19"/>
      <c r="F8" s="19"/>
      <c r="G8" s="19"/>
      <c r="H8" s="20"/>
      <c r="I8" s="19"/>
      <c r="J8" s="21"/>
      <c r="K8" s="19"/>
      <c r="L8" s="11"/>
      <c r="M8" s="11"/>
      <c r="N8" s="11"/>
      <c r="O8" s="22"/>
      <c r="P8" s="11"/>
      <c r="Q8" s="11"/>
      <c r="R8" s="11"/>
    </row>
    <row r="9" spans="1:18" s="18" customFormat="1" ht="23.25" customHeight="1" thickBot="1">
      <c r="A9" s="14"/>
      <c r="B9" s="23" t="s">
        <v>3</v>
      </c>
      <c r="C9" s="195"/>
      <c r="D9" s="195"/>
      <c r="E9" s="195"/>
      <c r="F9" s="195"/>
      <c r="G9" s="195"/>
      <c r="H9" s="195"/>
      <c r="I9" s="20"/>
      <c r="J9" s="179" t="s">
        <v>55</v>
      </c>
      <c r="K9" s="180"/>
      <c r="L9" s="185"/>
      <c r="M9" s="185"/>
      <c r="N9" s="24"/>
      <c r="O9" s="17"/>
      <c r="P9" s="20"/>
    </row>
    <row r="10" spans="1:18" s="18" customFormat="1" ht="18.600000000000001" thickBot="1">
      <c r="A10" s="14"/>
      <c r="B10" s="23" t="s">
        <v>4</v>
      </c>
      <c r="C10" s="194"/>
      <c r="D10" s="194"/>
      <c r="E10" s="194"/>
      <c r="F10" s="194"/>
      <c r="G10" s="194"/>
      <c r="H10" s="194"/>
      <c r="I10" s="20"/>
      <c r="J10" s="179" t="s">
        <v>58</v>
      </c>
      <c r="K10" s="180"/>
      <c r="L10" s="193">
        <f>C18*L9</f>
        <v>0</v>
      </c>
      <c r="M10" s="193"/>
      <c r="N10" s="25"/>
      <c r="O10" s="17"/>
      <c r="P10" s="20"/>
    </row>
    <row r="11" spans="1:18" s="18" customFormat="1" ht="18.600000000000001" thickBot="1">
      <c r="A11" s="14"/>
      <c r="B11" s="26" t="s">
        <v>5</v>
      </c>
      <c r="C11" s="184"/>
      <c r="D11" s="184"/>
      <c r="E11" s="184"/>
      <c r="F11" s="184"/>
      <c r="G11" s="184"/>
      <c r="H11" s="184"/>
      <c r="I11" s="20"/>
      <c r="J11" s="179" t="s">
        <v>56</v>
      </c>
      <c r="K11" s="180"/>
      <c r="L11" s="185"/>
      <c r="M11" s="185"/>
      <c r="N11" s="25"/>
      <c r="O11" s="17"/>
      <c r="P11" s="20"/>
    </row>
    <row r="12" spans="1:18" s="18" customFormat="1" ht="18.600000000000001" thickBot="1">
      <c r="A12" s="14"/>
      <c r="B12" s="26" t="s">
        <v>44</v>
      </c>
      <c r="C12" s="184">
        <f>C11*12.5%</f>
        <v>0</v>
      </c>
      <c r="D12" s="184"/>
      <c r="E12" s="184"/>
      <c r="F12" s="184"/>
      <c r="G12" s="184"/>
      <c r="H12" s="184"/>
      <c r="I12" s="20"/>
      <c r="J12" s="179" t="s">
        <v>6</v>
      </c>
      <c r="K12" s="180"/>
      <c r="L12" s="193">
        <f>(L11/IF(L9&gt;0,L9,1))*100</f>
        <v>0</v>
      </c>
      <c r="M12" s="193"/>
      <c r="N12" s="25"/>
      <c r="O12" s="17"/>
      <c r="P12" s="20"/>
    </row>
    <row r="13" spans="1:18" s="29" customFormat="1" ht="18.600000000000001" thickBot="1">
      <c r="A13" s="27"/>
      <c r="B13" s="26" t="s">
        <v>45</v>
      </c>
      <c r="C13" s="184">
        <f>(C11+C12)*5%</f>
        <v>0</v>
      </c>
      <c r="D13" s="184"/>
      <c r="E13" s="184"/>
      <c r="F13" s="184"/>
      <c r="G13" s="184"/>
      <c r="H13" s="184"/>
      <c r="I13" s="28"/>
      <c r="J13" s="94" t="s">
        <v>7</v>
      </c>
      <c r="K13" s="95"/>
      <c r="L13" s="193">
        <v>0</v>
      </c>
      <c r="M13" s="193"/>
      <c r="N13" s="25"/>
      <c r="O13" s="17"/>
      <c r="P13" s="11"/>
      <c r="Q13" s="11"/>
      <c r="R13" s="11"/>
    </row>
    <row r="14" spans="1:18" s="18" customFormat="1" ht="18.600000000000001" thickBot="1">
      <c r="A14" s="14"/>
      <c r="B14" s="26" t="s">
        <v>8</v>
      </c>
      <c r="C14" s="184">
        <v>0</v>
      </c>
      <c r="D14" s="184"/>
      <c r="E14" s="184"/>
      <c r="F14" s="184"/>
      <c r="G14" s="184"/>
      <c r="H14" s="184"/>
      <c r="I14" s="20"/>
      <c r="J14" s="94" t="s">
        <v>57</v>
      </c>
      <c r="K14" s="95"/>
      <c r="L14" s="193">
        <v>0</v>
      </c>
      <c r="M14" s="193"/>
      <c r="N14" s="11"/>
      <c r="O14" s="17"/>
      <c r="P14" s="11"/>
      <c r="Q14" s="11"/>
      <c r="R14" s="11"/>
    </row>
    <row r="15" spans="1:18" s="18" customFormat="1" ht="18.600000000000001" thickBot="1">
      <c r="A15" s="14"/>
      <c r="B15" s="26" t="s">
        <v>9</v>
      </c>
      <c r="C15" s="184">
        <f>C11+C12+C13+C14</f>
        <v>0</v>
      </c>
      <c r="D15" s="184"/>
      <c r="E15" s="184"/>
      <c r="F15" s="184"/>
      <c r="G15" s="184"/>
      <c r="H15" s="184"/>
      <c r="I15" s="20"/>
      <c r="J15" s="179" t="s">
        <v>51</v>
      </c>
      <c r="K15" s="180"/>
      <c r="L15" s="193">
        <v>0</v>
      </c>
      <c r="M15" s="193"/>
      <c r="N15" s="11"/>
      <c r="O15" s="17"/>
      <c r="P15" s="11"/>
      <c r="Q15" s="11"/>
      <c r="R15" s="11"/>
    </row>
    <row r="16" spans="1:18" s="18" customFormat="1" ht="18.600000000000001" thickBot="1">
      <c r="A16" s="14"/>
      <c r="B16" s="26" t="s">
        <v>10</v>
      </c>
      <c r="C16" s="184">
        <f>C15-C12-C13</f>
        <v>0</v>
      </c>
      <c r="D16" s="184"/>
      <c r="E16" s="184"/>
      <c r="F16" s="184"/>
      <c r="G16" s="184"/>
      <c r="H16" s="184"/>
      <c r="I16" s="20"/>
      <c r="J16" s="179" t="s">
        <v>52</v>
      </c>
      <c r="K16" s="180"/>
      <c r="L16" s="193">
        <f>L15*L9</f>
        <v>0</v>
      </c>
      <c r="M16" s="193"/>
      <c r="N16" s="11"/>
      <c r="O16" s="17"/>
      <c r="P16" s="11"/>
      <c r="Q16" s="11"/>
      <c r="R16" s="11"/>
    </row>
    <row r="17" spans="1:19" s="18" customFormat="1" ht="18.600000000000001" thickBot="1">
      <c r="A17" s="14"/>
      <c r="B17" s="26" t="s">
        <v>12</v>
      </c>
      <c r="C17" s="184">
        <v>0</v>
      </c>
      <c r="D17" s="184"/>
      <c r="E17" s="184"/>
      <c r="F17" s="184"/>
      <c r="G17" s="184"/>
      <c r="H17" s="184"/>
      <c r="I17" s="30"/>
      <c r="J17" s="179" t="s">
        <v>54</v>
      </c>
      <c r="K17" s="180"/>
      <c r="L17" s="181"/>
      <c r="M17" s="182"/>
      <c r="N17" s="11"/>
      <c r="O17" s="17"/>
      <c r="P17" s="11"/>
      <c r="Q17" s="11"/>
      <c r="R17" s="11"/>
    </row>
    <row r="18" spans="1:19" s="18" customFormat="1" ht="18.600000000000001" thickBot="1">
      <c r="A18" s="14"/>
      <c r="B18" s="26" t="s">
        <v>13</v>
      </c>
      <c r="C18" s="184">
        <f>C16+C17</f>
        <v>0</v>
      </c>
      <c r="D18" s="184"/>
      <c r="E18" s="184"/>
      <c r="F18" s="184"/>
      <c r="G18" s="184"/>
      <c r="H18" s="184"/>
      <c r="I18" s="19"/>
      <c r="J18" s="191" t="s">
        <v>11</v>
      </c>
      <c r="K18" s="192"/>
      <c r="L18" s="188">
        <f>L10+L16+L17</f>
        <v>0</v>
      </c>
      <c r="M18" s="149"/>
      <c r="N18" s="11"/>
      <c r="O18" s="17"/>
      <c r="P18" s="11"/>
      <c r="Q18" s="11"/>
      <c r="R18" s="11"/>
    </row>
    <row r="19" spans="1:19" s="18" customFormat="1" ht="18.600000000000001" thickBot="1">
      <c r="A19" s="14"/>
      <c r="B19" s="19"/>
      <c r="C19" s="19"/>
      <c r="D19" s="19"/>
      <c r="E19" s="19"/>
      <c r="F19" s="19"/>
      <c r="G19" s="19"/>
      <c r="H19" s="19"/>
      <c r="I19" s="19"/>
      <c r="J19" s="21"/>
      <c r="K19" s="19"/>
      <c r="L19" s="11"/>
      <c r="M19" s="11"/>
      <c r="N19" s="11"/>
      <c r="O19" s="17"/>
      <c r="P19" s="11"/>
      <c r="Q19" s="11"/>
      <c r="R19" s="11"/>
    </row>
    <row r="20" spans="1:19" s="18" customFormat="1" ht="18.600000000000001" thickBot="1">
      <c r="A20" s="14"/>
      <c r="B20" s="15" t="s">
        <v>14</v>
      </c>
      <c r="C20" s="19"/>
      <c r="D20" s="19"/>
      <c r="E20" s="19"/>
      <c r="F20" s="19"/>
      <c r="G20" s="19"/>
      <c r="H20" s="19"/>
      <c r="I20" s="19"/>
      <c r="J20" s="21"/>
      <c r="K20" s="19"/>
      <c r="L20" s="11"/>
      <c r="M20" s="11"/>
      <c r="N20" s="11"/>
      <c r="O20" s="17"/>
      <c r="P20" s="11"/>
      <c r="Q20" s="11"/>
      <c r="R20" s="11"/>
    </row>
    <row r="21" spans="1:19" s="18" customFormat="1" ht="19.2" customHeight="1" thickBot="1">
      <c r="A21" s="14"/>
      <c r="B21" s="19"/>
      <c r="C21" s="19"/>
      <c r="D21" s="19"/>
      <c r="E21" s="19"/>
      <c r="F21" s="183"/>
      <c r="G21" s="183"/>
      <c r="H21" s="20"/>
      <c r="I21" s="19"/>
      <c r="J21" s="21"/>
      <c r="K21" s="19"/>
      <c r="L21" s="11"/>
      <c r="M21" s="11"/>
      <c r="N21" s="11"/>
      <c r="O21" s="22"/>
      <c r="P21" s="11"/>
      <c r="Q21" s="11"/>
      <c r="R21" s="11"/>
    </row>
    <row r="22" spans="1:19" ht="25.5" customHeight="1">
      <c r="A22" s="31"/>
      <c r="B22" s="173" t="s">
        <v>15</v>
      </c>
      <c r="C22" s="177"/>
      <c r="D22" s="174"/>
      <c r="E22" s="173" t="s">
        <v>16</v>
      </c>
      <c r="F22" s="177"/>
      <c r="G22" s="174"/>
      <c r="H22" s="173" t="s">
        <v>17</v>
      </c>
      <c r="I22" s="174"/>
      <c r="J22" s="173" t="s">
        <v>18</v>
      </c>
      <c r="K22" s="174"/>
      <c r="L22" s="173" t="s">
        <v>19</v>
      </c>
      <c r="M22" s="174"/>
      <c r="N22" s="6"/>
      <c r="O22" s="22"/>
      <c r="P22" s="6"/>
    </row>
    <row r="23" spans="1:19" ht="18.600000000000001" thickBot="1">
      <c r="A23" s="31"/>
      <c r="B23" s="175"/>
      <c r="C23" s="178"/>
      <c r="D23" s="176"/>
      <c r="E23" s="175"/>
      <c r="F23" s="178"/>
      <c r="G23" s="176"/>
      <c r="H23" s="175"/>
      <c r="I23" s="176"/>
      <c r="J23" s="175"/>
      <c r="K23" s="176"/>
      <c r="L23" s="175"/>
      <c r="M23" s="176"/>
      <c r="N23" s="13"/>
      <c r="O23" s="22"/>
      <c r="P23" s="6"/>
    </row>
    <row r="24" spans="1:19" ht="15" hidden="1" customHeight="1">
      <c r="A24" s="31"/>
      <c r="B24" s="167"/>
      <c r="C24" s="168"/>
      <c r="D24" s="169"/>
      <c r="E24" s="170"/>
      <c r="F24" s="171"/>
      <c r="G24" s="172"/>
      <c r="H24" s="159"/>
      <c r="I24" s="160"/>
      <c r="J24" s="186"/>
      <c r="K24" s="187"/>
      <c r="L24" s="161"/>
      <c r="M24" s="162"/>
      <c r="N24" s="13"/>
      <c r="O24" s="22"/>
      <c r="P24" s="6"/>
    </row>
    <row r="25" spans="1:19" ht="15" hidden="1" customHeight="1">
      <c r="A25" s="31"/>
      <c r="B25" s="32"/>
      <c r="C25" s="33"/>
      <c r="D25" s="34"/>
      <c r="E25" s="35"/>
      <c r="F25" s="35"/>
      <c r="G25" s="36"/>
      <c r="H25" s="37"/>
      <c r="I25" s="38"/>
      <c r="J25" s="36"/>
      <c r="K25" s="38"/>
      <c r="L25" s="37"/>
      <c r="M25" s="38"/>
      <c r="N25" s="39"/>
      <c r="O25" s="22"/>
      <c r="P25" s="6"/>
    </row>
    <row r="26" spans="1:19" ht="15" hidden="1" customHeight="1">
      <c r="A26" s="31"/>
      <c r="B26" s="40"/>
      <c r="C26" s="41"/>
      <c r="D26" s="42"/>
      <c r="E26" s="43"/>
      <c r="F26" s="44"/>
      <c r="G26" s="45"/>
      <c r="H26" s="46"/>
      <c r="I26" s="47"/>
      <c r="J26" s="45"/>
      <c r="K26" s="47"/>
      <c r="L26" s="46"/>
      <c r="M26" s="47"/>
      <c r="N26" s="48"/>
      <c r="O26" s="22"/>
      <c r="P26" s="6"/>
    </row>
    <row r="27" spans="1:19" ht="15" hidden="1" customHeight="1">
      <c r="A27" s="31"/>
      <c r="B27" s="40"/>
      <c r="C27" s="41"/>
      <c r="D27" s="49"/>
      <c r="E27" s="43"/>
      <c r="F27" s="44"/>
      <c r="G27" s="45"/>
      <c r="H27" s="46"/>
      <c r="I27" s="47"/>
      <c r="J27" s="45"/>
      <c r="K27" s="47"/>
      <c r="L27" s="46"/>
      <c r="M27" s="47"/>
      <c r="N27" s="50"/>
      <c r="O27" s="22"/>
      <c r="P27" s="6"/>
    </row>
    <row r="28" spans="1:19" ht="15" hidden="1" customHeight="1">
      <c r="A28" s="31"/>
      <c r="B28" s="32"/>
      <c r="C28" s="41"/>
      <c r="D28" s="49"/>
      <c r="E28" s="44"/>
      <c r="F28" s="44"/>
      <c r="G28" s="45"/>
      <c r="H28" s="46"/>
      <c r="I28" s="47"/>
      <c r="J28" s="45"/>
      <c r="K28" s="47"/>
      <c r="L28" s="46"/>
      <c r="M28" s="47"/>
      <c r="N28" s="6"/>
      <c r="O28" s="22"/>
      <c r="P28" s="6"/>
    </row>
    <row r="29" spans="1:19" ht="15" hidden="1" customHeight="1">
      <c r="A29" s="31"/>
      <c r="B29" s="128"/>
      <c r="C29" s="129"/>
      <c r="D29" s="127"/>
      <c r="E29" s="35"/>
      <c r="F29" s="35"/>
      <c r="G29" s="36"/>
      <c r="H29" s="37"/>
      <c r="I29" s="38"/>
      <c r="J29" s="36"/>
      <c r="K29" s="38"/>
      <c r="L29" s="37"/>
      <c r="M29" s="38"/>
      <c r="N29" s="6"/>
      <c r="O29" s="22"/>
      <c r="P29" s="6"/>
    </row>
    <row r="30" spans="1:19" ht="15" customHeight="1">
      <c r="A30" s="31"/>
      <c r="B30" s="125" t="s">
        <v>20</v>
      </c>
      <c r="C30" s="130"/>
      <c r="D30" s="131"/>
      <c r="E30" s="150" t="s">
        <v>21</v>
      </c>
      <c r="F30" s="150"/>
      <c r="G30" s="151"/>
      <c r="H30" s="152"/>
      <c r="I30" s="153"/>
      <c r="J30" s="145"/>
      <c r="K30" s="146"/>
      <c r="L30" s="145">
        <f>J30/IF(H30&gt;0,H30,1)</f>
        <v>0</v>
      </c>
      <c r="M30" s="146"/>
      <c r="N30" s="6"/>
      <c r="O30" s="22"/>
      <c r="P30" s="6"/>
      <c r="S30" s="51"/>
    </row>
    <row r="31" spans="1:19" ht="15" customHeight="1">
      <c r="A31" s="31"/>
      <c r="B31" s="52" t="s">
        <v>22</v>
      </c>
      <c r="C31" s="50"/>
      <c r="D31" s="53"/>
      <c r="E31" s="189" t="s">
        <v>23</v>
      </c>
      <c r="F31" s="189"/>
      <c r="G31" s="190"/>
      <c r="H31" s="156"/>
      <c r="I31" s="157"/>
      <c r="J31" s="163"/>
      <c r="K31" s="164"/>
      <c r="L31" s="145">
        <f>J31/IF(H31&gt;0,H31,1)</f>
        <v>0</v>
      </c>
      <c r="M31" s="146"/>
      <c r="N31" s="6"/>
      <c r="O31" s="22"/>
      <c r="P31" s="6"/>
      <c r="S31" s="51"/>
    </row>
    <row r="32" spans="1:19" ht="15" customHeight="1">
      <c r="A32" s="31"/>
      <c r="B32" s="40" t="s">
        <v>24</v>
      </c>
      <c r="C32" s="33"/>
      <c r="D32" s="34"/>
      <c r="E32" s="150" t="s">
        <v>25</v>
      </c>
      <c r="F32" s="150"/>
      <c r="G32" s="151"/>
      <c r="H32" s="152"/>
      <c r="I32" s="153"/>
      <c r="J32" s="145"/>
      <c r="K32" s="146"/>
      <c r="L32" s="145">
        <f>J32/IF(H32&gt;0,H32,1)</f>
        <v>0</v>
      </c>
      <c r="M32" s="146"/>
      <c r="N32" s="6"/>
      <c r="O32" s="22"/>
      <c r="P32" s="6"/>
      <c r="S32" s="51"/>
    </row>
    <row r="33" spans="1:19" ht="15" customHeight="1">
      <c r="A33" s="31"/>
      <c r="B33" s="40" t="s">
        <v>59</v>
      </c>
      <c r="C33" s="33"/>
      <c r="D33" s="34"/>
      <c r="E33" s="150" t="s">
        <v>61</v>
      </c>
      <c r="F33" s="150"/>
      <c r="G33" s="36"/>
      <c r="H33" s="152"/>
      <c r="I33" s="153"/>
      <c r="J33" s="145"/>
      <c r="K33" s="146"/>
      <c r="L33" s="145">
        <f>J33/IF(H33&gt;0,H33,1)</f>
        <v>0</v>
      </c>
      <c r="M33" s="146"/>
      <c r="N33" s="6"/>
      <c r="O33" s="22"/>
      <c r="P33" s="6"/>
      <c r="S33" s="51"/>
    </row>
    <row r="34" spans="1:19" ht="15" customHeight="1">
      <c r="A34" s="31"/>
      <c r="B34" s="40" t="s">
        <v>60</v>
      </c>
      <c r="C34" s="33"/>
      <c r="D34" s="34"/>
      <c r="E34" s="150" t="s">
        <v>61</v>
      </c>
      <c r="F34" s="150"/>
      <c r="G34" s="36"/>
      <c r="H34" s="152"/>
      <c r="I34" s="153"/>
      <c r="J34" s="145"/>
      <c r="K34" s="146"/>
      <c r="L34" s="145">
        <f>J34/IF(H34&gt;0,H34,1)</f>
        <v>0</v>
      </c>
      <c r="M34" s="146"/>
      <c r="N34" s="6"/>
      <c r="O34" s="22"/>
      <c r="P34" s="6"/>
      <c r="S34" s="51"/>
    </row>
    <row r="35" spans="1:19" ht="21.6" customHeight="1" thickBot="1">
      <c r="A35" s="31"/>
      <c r="B35" s="54"/>
      <c r="C35" s="55"/>
      <c r="D35" s="56"/>
      <c r="E35" s="57"/>
      <c r="F35" s="57"/>
      <c r="G35" s="57"/>
      <c r="H35" s="154"/>
      <c r="I35" s="155"/>
      <c r="J35" s="154"/>
      <c r="K35" s="158"/>
      <c r="L35" s="165"/>
      <c r="M35" s="166"/>
      <c r="N35" s="6"/>
      <c r="O35" s="22"/>
      <c r="P35" s="6"/>
      <c r="S35" s="51"/>
    </row>
    <row r="36" spans="1:19" s="18" customFormat="1" ht="18.600000000000001" thickBot="1">
      <c r="A36" s="14"/>
      <c r="B36" s="19"/>
      <c r="C36" s="19"/>
      <c r="D36" s="19"/>
      <c r="E36" s="20"/>
      <c r="F36" s="20"/>
      <c r="G36" s="20"/>
      <c r="H36" s="20"/>
      <c r="I36" s="19"/>
      <c r="J36" s="21"/>
      <c r="K36" s="19"/>
      <c r="L36" s="11"/>
      <c r="M36" s="11"/>
      <c r="N36" s="11"/>
      <c r="O36" s="22"/>
      <c r="P36" s="11"/>
      <c r="Q36" s="11"/>
      <c r="R36" s="11"/>
      <c r="S36" s="58"/>
    </row>
    <row r="37" spans="1:19" s="18" customFormat="1" ht="18.600000000000001" thickBot="1">
      <c r="A37" s="14"/>
      <c r="B37" s="126"/>
      <c r="C37" s="19"/>
      <c r="D37" s="19"/>
      <c r="E37" s="20"/>
      <c r="F37" s="20"/>
      <c r="G37" s="59"/>
      <c r="H37" s="60"/>
      <c r="I37" s="61"/>
      <c r="J37" s="62"/>
      <c r="K37" s="63" t="s">
        <v>26</v>
      </c>
      <c r="L37" s="148">
        <f>L30+L31+L32+L33+L34</f>
        <v>0</v>
      </c>
      <c r="M37" s="149"/>
      <c r="N37" s="11"/>
      <c r="O37" s="22"/>
      <c r="P37" s="11"/>
      <c r="Q37" s="11"/>
      <c r="R37" s="11"/>
      <c r="S37" s="58"/>
    </row>
    <row r="38" spans="1:19" s="18" customFormat="1">
      <c r="A38" s="14"/>
      <c r="B38" s="19"/>
      <c r="C38" s="19"/>
      <c r="D38" s="19"/>
      <c r="E38" s="20"/>
      <c r="F38" s="20"/>
      <c r="G38" s="59"/>
      <c r="H38" s="20"/>
      <c r="I38" s="20"/>
      <c r="J38" s="21"/>
      <c r="K38" s="59"/>
      <c r="L38" s="11"/>
      <c r="M38" s="11"/>
      <c r="N38" s="11"/>
      <c r="O38" s="22"/>
      <c r="P38" s="11"/>
      <c r="Q38" s="11"/>
      <c r="R38" s="11"/>
      <c r="S38" s="58"/>
    </row>
    <row r="39" spans="1:19" s="18" customFormat="1" ht="18.600000000000001" thickBot="1">
      <c r="A39" s="14"/>
      <c r="B39" s="19"/>
      <c r="C39" s="19"/>
      <c r="D39" s="19"/>
      <c r="E39" s="19"/>
      <c r="F39" s="19"/>
      <c r="G39" s="19"/>
      <c r="H39" s="19"/>
      <c r="I39" s="19"/>
      <c r="J39" s="21"/>
      <c r="K39" s="19"/>
      <c r="L39" s="11"/>
      <c r="M39" s="11"/>
      <c r="N39" s="11"/>
      <c r="O39" s="22"/>
      <c r="P39" s="11"/>
      <c r="Q39" s="11"/>
      <c r="R39" s="11"/>
      <c r="S39" s="58"/>
    </row>
    <row r="40" spans="1:19" s="18" customFormat="1" ht="18.600000000000001" thickBot="1">
      <c r="A40" s="14"/>
      <c r="B40" s="15" t="s">
        <v>27</v>
      </c>
      <c r="C40" s="19"/>
      <c r="D40" s="19"/>
      <c r="E40" s="19"/>
      <c r="F40" s="19"/>
      <c r="G40" s="19"/>
      <c r="H40" s="19"/>
      <c r="I40" s="19"/>
      <c r="J40" s="21"/>
      <c r="K40" s="19"/>
      <c r="L40" s="11"/>
      <c r="M40" s="11"/>
      <c r="N40" s="11"/>
      <c r="O40" s="22"/>
      <c r="P40" s="11"/>
      <c r="Q40" s="11"/>
      <c r="R40" s="11"/>
      <c r="S40" s="58"/>
    </row>
    <row r="41" spans="1:19" s="18" customFormat="1" ht="16.5" customHeight="1" thickBot="1">
      <c r="A41" s="14"/>
      <c r="B41" s="19"/>
      <c r="C41" s="19"/>
      <c r="D41" s="19"/>
      <c r="E41" s="19"/>
      <c r="F41" s="19"/>
      <c r="G41" s="19"/>
      <c r="H41" s="20"/>
      <c r="I41" s="19"/>
      <c r="J41" s="21"/>
      <c r="K41" s="19"/>
      <c r="L41" s="11"/>
      <c r="M41" s="11"/>
      <c r="N41" s="11"/>
      <c r="O41" s="22"/>
      <c r="P41" s="11"/>
      <c r="Q41" s="11"/>
      <c r="R41" s="11"/>
      <c r="S41" s="58"/>
    </row>
    <row r="42" spans="1:19" s="18" customFormat="1" ht="18.600000000000001" thickBot="1">
      <c r="A42" s="14"/>
      <c r="B42" s="64" t="s">
        <v>64</v>
      </c>
      <c r="C42" s="117">
        <v>2</v>
      </c>
      <c r="D42" s="107" t="s">
        <v>65</v>
      </c>
      <c r="E42" s="120">
        <f>L18*C42%</f>
        <v>0</v>
      </c>
      <c r="F42" s="147"/>
      <c r="G42" s="147"/>
      <c r="H42" s="147"/>
      <c r="I42" s="71"/>
      <c r="J42" s="20"/>
      <c r="K42" s="39" t="s">
        <v>28</v>
      </c>
      <c r="L42" s="20"/>
      <c r="M42" s="20"/>
      <c r="N42" s="11"/>
      <c r="O42" s="22"/>
      <c r="P42" s="11"/>
      <c r="Q42" s="11"/>
      <c r="R42" s="11"/>
    </row>
    <row r="43" spans="1:19" s="18" customFormat="1" ht="18.600000000000001" thickBot="1">
      <c r="A43" s="14"/>
      <c r="B43" s="115" t="s">
        <v>50</v>
      </c>
      <c r="C43" s="118">
        <v>3</v>
      </c>
      <c r="D43" s="106" t="s">
        <v>65</v>
      </c>
      <c r="E43" s="121">
        <f>(L18+L37)*C43%</f>
        <v>0</v>
      </c>
      <c r="F43" s="147"/>
      <c r="G43" s="147"/>
      <c r="H43" s="147"/>
      <c r="I43" s="71">
        <v>0</v>
      </c>
      <c r="J43" s="20"/>
      <c r="K43" s="64" t="s">
        <v>53</v>
      </c>
      <c r="L43" s="65"/>
      <c r="M43" s="123"/>
      <c r="N43" s="11"/>
      <c r="O43" s="22"/>
      <c r="P43" s="11"/>
      <c r="Q43" s="11"/>
      <c r="R43" s="11"/>
    </row>
    <row r="44" spans="1:19" s="18" customFormat="1">
      <c r="A44" s="14"/>
      <c r="B44" s="134" t="s">
        <v>68</v>
      </c>
      <c r="C44" s="135"/>
      <c r="D44" s="136"/>
      <c r="E44" s="121"/>
      <c r="F44" s="147"/>
      <c r="G44" s="147"/>
      <c r="H44" s="147"/>
      <c r="I44" s="97"/>
      <c r="J44" s="20"/>
      <c r="K44" s="64" t="s">
        <v>30</v>
      </c>
      <c r="L44" s="65"/>
      <c r="M44" s="123"/>
      <c r="N44" s="11"/>
      <c r="O44" s="22"/>
      <c r="P44" s="11"/>
      <c r="Q44" s="11"/>
      <c r="R44" s="11"/>
    </row>
    <row r="45" spans="1:19" s="18" customFormat="1" ht="18.600000000000001" thickBot="1">
      <c r="A45" s="14"/>
      <c r="B45" s="134" t="s">
        <v>32</v>
      </c>
      <c r="C45" s="135"/>
      <c r="D45" s="136"/>
      <c r="E45" s="121"/>
      <c r="F45" s="11"/>
      <c r="G45" s="19"/>
      <c r="H45" s="11"/>
      <c r="I45" s="97">
        <f>SUM(I42:I44)</f>
        <v>0</v>
      </c>
      <c r="J45" s="20"/>
      <c r="K45" s="66" t="s">
        <v>31</v>
      </c>
      <c r="L45" s="67"/>
      <c r="M45" s="124"/>
      <c r="N45" s="11"/>
      <c r="O45" s="22"/>
      <c r="P45" s="11"/>
      <c r="Q45" s="11"/>
      <c r="R45" s="11"/>
    </row>
    <row r="46" spans="1:19" s="18" customFormat="1">
      <c r="A46" s="14"/>
      <c r="B46" s="115" t="s">
        <v>66</v>
      </c>
      <c r="C46" s="118">
        <v>2.5</v>
      </c>
      <c r="D46" s="99" t="s">
        <v>65</v>
      </c>
      <c r="E46" s="121">
        <f>(L18+L37)*C46%</f>
        <v>0</v>
      </c>
      <c r="F46" s="11"/>
      <c r="G46" s="19"/>
      <c r="H46" s="11"/>
      <c r="I46" s="97"/>
      <c r="J46" s="20"/>
      <c r="K46" s="19"/>
      <c r="L46" s="19"/>
      <c r="M46" s="98"/>
      <c r="N46" s="11"/>
      <c r="O46" s="22"/>
      <c r="P46" s="11"/>
      <c r="Q46" s="11"/>
      <c r="R46" s="11"/>
    </row>
    <row r="47" spans="1:19" s="18" customFormat="1">
      <c r="A47" s="14"/>
      <c r="B47" s="134" t="s">
        <v>29</v>
      </c>
      <c r="C47" s="135"/>
      <c r="D47" s="136"/>
      <c r="E47" s="121"/>
      <c r="F47" s="11"/>
      <c r="G47" s="19"/>
      <c r="H47" s="11"/>
      <c r="I47" s="97"/>
      <c r="J47" s="20"/>
      <c r="K47" s="19"/>
      <c r="L47" s="19"/>
      <c r="M47" s="98"/>
      <c r="N47" s="11"/>
      <c r="O47" s="22"/>
      <c r="P47" s="11"/>
      <c r="Q47" s="11"/>
      <c r="R47" s="11"/>
    </row>
    <row r="48" spans="1:19" s="18" customFormat="1" ht="18.600000000000001" thickBot="1">
      <c r="A48" s="14"/>
      <c r="B48" s="116" t="s">
        <v>67</v>
      </c>
      <c r="C48" s="119">
        <v>12.5</v>
      </c>
      <c r="D48" s="108" t="s">
        <v>65</v>
      </c>
      <c r="E48" s="121">
        <f>(L18+L37)*C48%</f>
        <v>0</v>
      </c>
      <c r="F48" s="11"/>
      <c r="G48" s="19"/>
      <c r="H48" s="11"/>
      <c r="I48" s="97"/>
      <c r="J48" s="20"/>
      <c r="K48" s="19"/>
      <c r="L48" s="19"/>
      <c r="M48" s="98"/>
      <c r="N48" s="11"/>
      <c r="O48" s="22"/>
      <c r="P48" s="11"/>
      <c r="Q48" s="11"/>
      <c r="R48" s="11"/>
    </row>
    <row r="49" spans="1:23" s="18" customFormat="1" ht="21.6" customHeight="1" thickBot="1">
      <c r="A49" s="14"/>
      <c r="B49" s="137" t="s">
        <v>33</v>
      </c>
      <c r="C49" s="138"/>
      <c r="D49" s="139"/>
      <c r="E49" s="122">
        <f>(E42+E43+E44+E45+E46+E47+E48)</f>
        <v>0</v>
      </c>
      <c r="F49" s="28"/>
      <c r="G49" s="28"/>
      <c r="H49" s="20"/>
      <c r="I49" s="11"/>
      <c r="J49" s="20"/>
      <c r="K49" s="19"/>
      <c r="L49" s="11"/>
      <c r="M49" s="11"/>
      <c r="N49" s="11"/>
      <c r="O49" s="22"/>
      <c r="P49" s="11"/>
      <c r="Q49" s="11"/>
      <c r="R49" s="11"/>
    </row>
    <row r="50" spans="1:23" s="18" customFormat="1" ht="18.600000000000001" thickBot="1">
      <c r="A50" s="14"/>
      <c r="B50" s="19"/>
      <c r="C50" s="19"/>
      <c r="D50" s="19"/>
      <c r="E50" s="19"/>
      <c r="F50" s="143" t="s">
        <v>43</v>
      </c>
      <c r="G50" s="143"/>
      <c r="H50" s="143"/>
      <c r="I50" s="16"/>
      <c r="J50" s="28"/>
      <c r="K50" s="20"/>
      <c r="L50" s="16"/>
      <c r="M50" s="16"/>
      <c r="N50" s="16"/>
      <c r="O50" s="22"/>
      <c r="P50" s="11"/>
      <c r="Q50" s="11"/>
      <c r="R50" s="11"/>
    </row>
    <row r="51" spans="1:23" s="18" customFormat="1" ht="18.600000000000001" thickBot="1">
      <c r="A51" s="14"/>
      <c r="B51" s="68" t="s">
        <v>34</v>
      </c>
      <c r="C51" s="19"/>
      <c r="D51" s="19"/>
      <c r="E51" s="19"/>
      <c r="F51" s="19"/>
      <c r="G51" s="19"/>
      <c r="H51" s="11"/>
      <c r="I51" s="69"/>
      <c r="J51" s="70"/>
      <c r="K51" s="70"/>
      <c r="L51" s="70"/>
      <c r="M51" s="70"/>
      <c r="N51" s="16"/>
      <c r="O51" s="22"/>
      <c r="P51" s="11"/>
      <c r="Q51" s="11"/>
      <c r="R51" s="11"/>
    </row>
    <row r="52" spans="1:23" s="18" customFormat="1" ht="18.75" customHeight="1">
      <c r="A52" s="14"/>
      <c r="B52" s="19"/>
      <c r="C52" s="19"/>
      <c r="D52" s="19"/>
      <c r="E52" s="19"/>
      <c r="F52" s="19"/>
      <c r="G52" s="19"/>
      <c r="H52" s="20"/>
      <c r="I52" s="71"/>
      <c r="J52" s="72"/>
      <c r="K52" s="72"/>
      <c r="L52" s="72"/>
      <c r="M52" s="72"/>
      <c r="N52" s="16"/>
      <c r="O52" s="22"/>
      <c r="P52" s="11"/>
      <c r="Q52" s="11"/>
      <c r="R52" s="11"/>
    </row>
    <row r="53" spans="1:23" s="18" customFormat="1">
      <c r="A53" s="14"/>
      <c r="B53" s="96" t="s">
        <v>35</v>
      </c>
      <c r="C53" s="132">
        <f>L18</f>
        <v>0</v>
      </c>
      <c r="D53" s="133"/>
      <c r="E53" s="19"/>
      <c r="F53" s="19"/>
      <c r="G53" s="19"/>
      <c r="H53" s="19"/>
      <c r="I53" s="71"/>
      <c r="J53" s="72"/>
      <c r="K53" s="72"/>
      <c r="L53" s="72"/>
      <c r="M53" s="72"/>
      <c r="N53" s="16"/>
      <c r="O53" s="22"/>
      <c r="P53" s="11"/>
      <c r="Q53" s="11"/>
      <c r="R53" s="11"/>
    </row>
    <row r="54" spans="1:23" s="18" customFormat="1">
      <c r="A54" s="14"/>
      <c r="B54" s="96" t="s">
        <v>36</v>
      </c>
      <c r="C54" s="132">
        <f>L37</f>
        <v>0</v>
      </c>
      <c r="D54" s="133"/>
      <c r="E54" s="19"/>
      <c r="F54" s="143"/>
      <c r="G54" s="143"/>
      <c r="H54" s="143"/>
      <c r="I54" s="19"/>
      <c r="J54" s="72"/>
      <c r="K54" s="72"/>
      <c r="L54" s="72"/>
      <c r="M54" s="72"/>
      <c r="N54" s="11"/>
      <c r="O54" s="22"/>
      <c r="P54" s="11"/>
      <c r="Q54" s="11"/>
      <c r="R54" s="11"/>
    </row>
    <row r="55" spans="1:23" s="18" customFormat="1">
      <c r="A55" s="14"/>
      <c r="B55" s="96" t="s">
        <v>37</v>
      </c>
      <c r="C55" s="132">
        <f>E49</f>
        <v>0</v>
      </c>
      <c r="D55" s="133"/>
      <c r="E55" s="19"/>
      <c r="F55" s="19"/>
      <c r="G55" s="19"/>
      <c r="H55" s="19"/>
      <c r="I55" s="19"/>
      <c r="J55" s="72"/>
      <c r="K55" s="72"/>
      <c r="L55" s="72"/>
      <c r="M55" s="72"/>
      <c r="N55" s="11"/>
      <c r="O55" s="22"/>
      <c r="P55" s="11"/>
      <c r="Q55" s="11"/>
      <c r="R55" s="11"/>
    </row>
    <row r="56" spans="1:23" s="18" customFormat="1" ht="18.600000000000001" thickBot="1">
      <c r="A56" s="14"/>
      <c r="B56" s="19"/>
      <c r="C56" s="19"/>
      <c r="D56" s="19">
        <f>SUM(C56)</f>
        <v>0</v>
      </c>
      <c r="E56" s="19"/>
      <c r="F56" s="73"/>
      <c r="G56" s="19"/>
      <c r="H56" s="20"/>
      <c r="I56" s="19"/>
      <c r="J56" s="21"/>
      <c r="K56" s="19"/>
      <c r="L56" s="11"/>
      <c r="M56" s="11"/>
      <c r="N56" s="11"/>
      <c r="O56" s="22"/>
      <c r="P56" s="11"/>
      <c r="Q56" s="11"/>
      <c r="R56" s="11"/>
    </row>
    <row r="57" spans="1:23" s="18" customFormat="1" ht="18.600000000000001" thickBot="1">
      <c r="A57" s="14"/>
      <c r="B57" s="74" t="s">
        <v>38</v>
      </c>
      <c r="C57" s="75"/>
      <c r="D57" s="75"/>
      <c r="E57" s="122">
        <f>(C53+C54+C55)</f>
        <v>0</v>
      </c>
      <c r="F57" s="19"/>
      <c r="G57" s="20"/>
      <c r="H57" s="19"/>
      <c r="I57" s="21"/>
      <c r="J57" s="19"/>
      <c r="K57" s="11"/>
      <c r="L57" s="11"/>
      <c r="M57" s="11"/>
      <c r="N57" s="22"/>
      <c r="O57" s="114"/>
      <c r="P57" s="11"/>
      <c r="Q57" s="11"/>
    </row>
    <row r="58" spans="1:23" ht="8.4" customHeight="1" thickBot="1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6"/>
    </row>
    <row r="59" spans="1:23" ht="8.4" customHeight="1">
      <c r="A59" s="7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3"/>
      <c r="P59" s="6"/>
    </row>
    <row r="60" spans="1:23" s="19" customFormat="1" ht="45.75" customHeight="1">
      <c r="A60" s="80"/>
      <c r="C60" s="30"/>
      <c r="D60" s="30"/>
      <c r="E60" s="30"/>
      <c r="F60" s="30"/>
      <c r="G60" s="30"/>
      <c r="H60" s="30"/>
      <c r="I60" s="30"/>
      <c r="J60" s="30"/>
      <c r="K60" s="30"/>
      <c r="O60" s="81"/>
    </row>
    <row r="61" spans="1:23" ht="21">
      <c r="A61" s="82"/>
      <c r="B61" s="83" t="s">
        <v>42</v>
      </c>
      <c r="C61" s="144"/>
      <c r="D61" s="144"/>
      <c r="E61" s="144"/>
      <c r="F61" s="84"/>
      <c r="G61" s="144"/>
      <c r="H61" s="144"/>
      <c r="I61" s="144"/>
      <c r="J61" s="144"/>
      <c r="K61" s="84"/>
      <c r="L61" s="85"/>
      <c r="M61" s="141" t="s">
        <v>39</v>
      </c>
      <c r="N61" s="141"/>
      <c r="O61" s="142"/>
      <c r="T61" s="18"/>
      <c r="U61" s="18"/>
      <c r="V61" s="18"/>
      <c r="W61" s="18"/>
    </row>
    <row r="62" spans="1:23" ht="21.6" thickBot="1">
      <c r="A62" s="86"/>
      <c r="B62" s="92" t="s">
        <v>41</v>
      </c>
      <c r="C62" s="87"/>
      <c r="D62" s="88"/>
      <c r="E62" s="89"/>
      <c r="F62" s="90"/>
      <c r="G62" s="89"/>
      <c r="H62" s="140"/>
      <c r="I62" s="140"/>
      <c r="J62" s="140"/>
      <c r="K62" s="89"/>
      <c r="L62" s="90"/>
      <c r="M62" s="90"/>
      <c r="N62" s="90"/>
      <c r="O62" s="93" t="s">
        <v>40</v>
      </c>
    </row>
    <row r="63" spans="1:23" ht="16.5" customHeight="1">
      <c r="B63" s="91"/>
      <c r="L63" s="2"/>
      <c r="M63" s="2"/>
      <c r="N63" s="2"/>
      <c r="O63" s="2"/>
    </row>
    <row r="64" spans="1:23" ht="8.4" customHeight="1">
      <c r="L64" s="2"/>
      <c r="M64" s="2"/>
      <c r="N64" s="2"/>
      <c r="O64" s="2"/>
    </row>
    <row r="65" spans="12:15">
      <c r="L65" s="2"/>
      <c r="M65" s="2"/>
      <c r="N65" s="2"/>
      <c r="O65" s="2"/>
    </row>
    <row r="66" spans="12:15" ht="8.4" customHeight="1">
      <c r="L66" s="2"/>
      <c r="M66" s="2"/>
      <c r="N66" s="2"/>
      <c r="O66" s="2"/>
    </row>
    <row r="67" spans="12:15" ht="9.6" customHeight="1">
      <c r="L67" s="2"/>
      <c r="M67" s="2"/>
      <c r="N67" s="2"/>
      <c r="O67" s="2"/>
    </row>
    <row r="68" spans="12:15" ht="9.6" customHeight="1">
      <c r="L68" s="2"/>
      <c r="M68" s="2"/>
      <c r="N68" s="2"/>
      <c r="O68" s="2"/>
    </row>
    <row r="69" spans="12:15" ht="21.6" customHeight="1">
      <c r="L69" s="2"/>
      <c r="M69" s="2"/>
      <c r="N69" s="2"/>
      <c r="O69" s="2"/>
    </row>
    <row r="70" spans="12:15">
      <c r="L70" s="2"/>
      <c r="M70" s="2"/>
      <c r="N70" s="2"/>
      <c r="O70" s="2"/>
    </row>
  </sheetData>
  <mergeCells count="85">
    <mergeCell ref="L10:M10"/>
    <mergeCell ref="K2:N2"/>
    <mergeCell ref="K3:N3"/>
    <mergeCell ref="B2:D2"/>
    <mergeCell ref="C4:F4"/>
    <mergeCell ref="L4:O4"/>
    <mergeCell ref="C3:J3"/>
    <mergeCell ref="J11:K11"/>
    <mergeCell ref="C9:H9"/>
    <mergeCell ref="J9:K9"/>
    <mergeCell ref="C14:H14"/>
    <mergeCell ref="L14:M14"/>
    <mergeCell ref="L13:M13"/>
    <mergeCell ref="C13:H13"/>
    <mergeCell ref="L9:M9"/>
    <mergeCell ref="C12:H12"/>
    <mergeCell ref="J12:K12"/>
    <mergeCell ref="J18:K18"/>
    <mergeCell ref="L12:M12"/>
    <mergeCell ref="C10:H10"/>
    <mergeCell ref="J10:K10"/>
    <mergeCell ref="L16:M16"/>
    <mergeCell ref="L15:M15"/>
    <mergeCell ref="C15:H15"/>
    <mergeCell ref="C16:H16"/>
    <mergeCell ref="J15:K15"/>
    <mergeCell ref="C11:H11"/>
    <mergeCell ref="L22:M23"/>
    <mergeCell ref="L11:M11"/>
    <mergeCell ref="J16:K16"/>
    <mergeCell ref="C17:H17"/>
    <mergeCell ref="L32:M32"/>
    <mergeCell ref="L31:M31"/>
    <mergeCell ref="J24:K24"/>
    <mergeCell ref="L18:M18"/>
    <mergeCell ref="J32:K32"/>
    <mergeCell ref="E31:G31"/>
    <mergeCell ref="B24:D24"/>
    <mergeCell ref="E24:G24"/>
    <mergeCell ref="J22:K23"/>
    <mergeCell ref="B22:D23"/>
    <mergeCell ref="J17:K17"/>
    <mergeCell ref="L17:M17"/>
    <mergeCell ref="F21:G21"/>
    <mergeCell ref="E22:G23"/>
    <mergeCell ref="H22:I23"/>
    <mergeCell ref="C18:H18"/>
    <mergeCell ref="J35:K35"/>
    <mergeCell ref="H24:I24"/>
    <mergeCell ref="L24:M24"/>
    <mergeCell ref="L30:M30"/>
    <mergeCell ref="J30:K30"/>
    <mergeCell ref="J31:K31"/>
    <mergeCell ref="J33:K33"/>
    <mergeCell ref="L35:M35"/>
    <mergeCell ref="E30:G30"/>
    <mergeCell ref="H32:I32"/>
    <mergeCell ref="H35:I35"/>
    <mergeCell ref="H33:I33"/>
    <mergeCell ref="H34:I34"/>
    <mergeCell ref="E34:F34"/>
    <mergeCell ref="E32:G32"/>
    <mergeCell ref="H31:I31"/>
    <mergeCell ref="E33:F33"/>
    <mergeCell ref="H30:I30"/>
    <mergeCell ref="L33:M33"/>
    <mergeCell ref="B45:D45"/>
    <mergeCell ref="F44:H44"/>
    <mergeCell ref="F43:H43"/>
    <mergeCell ref="L37:M37"/>
    <mergeCell ref="G61:J61"/>
    <mergeCell ref="F42:H42"/>
    <mergeCell ref="F50:H50"/>
    <mergeCell ref="L34:M34"/>
    <mergeCell ref="J34:K34"/>
    <mergeCell ref="C53:D53"/>
    <mergeCell ref="B44:D44"/>
    <mergeCell ref="B49:D49"/>
    <mergeCell ref="B47:D47"/>
    <mergeCell ref="H62:J62"/>
    <mergeCell ref="M61:O61"/>
    <mergeCell ref="C54:D54"/>
    <mergeCell ref="F54:H54"/>
    <mergeCell ref="C55:D55"/>
    <mergeCell ref="C61:E61"/>
  </mergeCells>
  <phoneticPr fontId="9" type="noConversion"/>
  <printOptions horizontalCentered="1" verticalCentered="1"/>
  <pageMargins left="0" right="0.51181102362204722" top="0.19685039370078741" bottom="0.23622047244094491" header="0.15748031496062992" footer="0.15748031496062992"/>
  <pageSetup paperSize="9" scale="50" orientation="landscape" horizontalDpi="4294967292" verticalDpi="360" r:id="rId1"/>
  <headerFooter alignWithMargins="0"/>
  <rowBreaks count="1" manualBreakCount="1">
    <brk id="60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MMPL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MMPL-QUALITY</dc:creator>
  <cp:lastModifiedBy>lenovo</cp:lastModifiedBy>
  <cp:lastPrinted>2016-07-13T07:06:00Z</cp:lastPrinted>
  <dcterms:created xsi:type="dcterms:W3CDTF">2009-06-20T05:55:32Z</dcterms:created>
  <dcterms:modified xsi:type="dcterms:W3CDTF">2016-07-19T09:53:17Z</dcterms:modified>
</cp:coreProperties>
</file>