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26880" windowHeight="12780" firstSheet="1" activeTab="3"/>
  </bookViews>
  <sheets>
    <sheet name="D3 INSTRUCTIONS" sheetId="5" r:id="rId1"/>
    <sheet name="D3.1 Funding Estimate" sheetId="4" r:id="rId2"/>
    <sheet name="D3.2 Milestone Template" sheetId="1" r:id="rId3"/>
    <sheet name="D3.3 Budget Breakdown" sheetId="2" r:id="rId4"/>
    <sheet name="D3.4 Participating Organisation" sheetId="6" r:id="rId5"/>
    <sheet name="D3.5 Fields of Research" sheetId="7" r:id="rId6"/>
  </sheets>
  <definedNames>
    <definedName name="_xlnm.Print_Area" localSheetId="0">'D3 INSTRUCTIONS'!$B$1:$C$34</definedName>
    <definedName name="_xlnm.Print_Area" localSheetId="2">'D3.2 Milestone Template'!$A$1:$J$29</definedName>
    <definedName name="_xlnm.Print_Area" localSheetId="3">'D3.3 Budget Breakdown'!$A$1:$L$28</definedName>
    <definedName name="_xlnm.Print_Area" localSheetId="4">'D3.4 Participating Organisation'!$A$1:$D$15</definedName>
    <definedName name="_xlnm.Print_Area" localSheetId="5">'D3.5 Fields of Research'!$A$1:$E$13</definedName>
    <definedName name="ProjectTitle">'D3 INSTRUCTIONS'!$C$6</definedName>
  </definedNames>
  <calcPr calcId="125725"/>
</workbook>
</file>

<file path=xl/calcChain.xml><?xml version="1.0" encoding="utf-8"?>
<calcChain xmlns="http://schemas.openxmlformats.org/spreadsheetml/2006/main">
  <c r="N32" i="2"/>
  <c r="P12"/>
  <c r="P11"/>
  <c r="O11"/>
  <c r="I13" i="1"/>
  <c r="I14"/>
  <c r="I15"/>
  <c r="I16"/>
  <c r="I12"/>
  <c r="D18" i="2"/>
  <c r="F18" s="1"/>
  <c r="D15"/>
  <c r="F15" s="1"/>
  <c r="D12"/>
  <c r="D8"/>
  <c r="F20"/>
  <c r="K20" s="1"/>
  <c r="D17"/>
  <c r="F17" s="1"/>
  <c r="D14"/>
  <c r="F14" s="1"/>
  <c r="D11"/>
  <c r="D9"/>
  <c r="F9" s="1"/>
  <c r="K9" s="1"/>
  <c r="F11"/>
  <c r="F8"/>
  <c r="J8" s="1"/>
  <c r="F19"/>
  <c r="M19" s="1"/>
  <c r="F16"/>
  <c r="K16" s="1"/>
  <c r="F13"/>
  <c r="K13" s="1"/>
  <c r="F12"/>
  <c r="F10"/>
  <c r="K10" s="1"/>
  <c r="I24" i="1"/>
  <c r="I23"/>
  <c r="I22"/>
  <c r="I21"/>
  <c r="I20"/>
  <c r="I19"/>
  <c r="B16" i="4"/>
  <c r="C16"/>
  <c r="B13" i="7"/>
  <c r="M25" i="2"/>
  <c r="M24"/>
  <c r="M23"/>
  <c r="M22"/>
  <c r="M21"/>
  <c r="M20"/>
  <c r="I17" i="1"/>
  <c r="I18"/>
  <c r="I25"/>
  <c r="I26"/>
  <c r="I27"/>
  <c r="J28"/>
  <c r="H27" i="2"/>
  <c r="I28" i="1" l="1"/>
  <c r="I29" s="1"/>
  <c r="M18" i="2"/>
  <c r="M9"/>
  <c r="M8"/>
  <c r="K19"/>
  <c r="M12"/>
  <c r="M17"/>
  <c r="J17"/>
  <c r="J11"/>
  <c r="M11"/>
  <c r="M15"/>
  <c r="K15"/>
  <c r="M14"/>
  <c r="J14"/>
  <c r="K12"/>
  <c r="M16"/>
  <c r="M13"/>
  <c r="F27"/>
  <c r="M26" s="1"/>
  <c r="M10"/>
  <c r="G27" l="1"/>
  <c r="K27"/>
  <c r="J34" i="1" s="1"/>
  <c r="J27" i="2"/>
  <c r="I34" i="1" s="1"/>
  <c r="J28" i="2" l="1"/>
  <c r="K34" i="1" s="1"/>
  <c r="L27" i="2" l="1"/>
</calcChain>
</file>

<file path=xl/sharedStrings.xml><?xml version="1.0" encoding="utf-8"?>
<sst xmlns="http://schemas.openxmlformats.org/spreadsheetml/2006/main" count="228" uniqueCount="146">
  <si>
    <t>No</t>
  </si>
  <si>
    <t>Funding Milestone Yes/Blank</t>
  </si>
  <si>
    <t>Milestone Title</t>
  </si>
  <si>
    <t>Target Milestone Date</t>
  </si>
  <si>
    <t>Planned Expenditure Breakdown</t>
  </si>
  <si>
    <t>Co-Investment</t>
  </si>
  <si>
    <t>Deliverables/Completed Activity</t>
  </si>
  <si>
    <t>Total</t>
  </si>
  <si>
    <t>(a)</t>
  </si>
  <si>
    <t>(b)</t>
  </si>
  <si>
    <t>(c)</t>
  </si>
  <si>
    <t>(a)+(b)+(c)</t>
  </si>
  <si>
    <t>Milestone No.</t>
  </si>
  <si>
    <t>Milestone Description</t>
  </si>
  <si>
    <t>Assigned Resources</t>
  </si>
  <si>
    <t>FTE</t>
  </si>
  <si>
    <t>EIF Funding</t>
  </si>
  <si>
    <t>Co-investment funding</t>
  </si>
  <si>
    <t>($)</t>
  </si>
  <si>
    <t>Contributor</t>
  </si>
  <si>
    <t>Rate</t>
  </si>
  <si>
    <t>%</t>
  </si>
  <si>
    <t>Anticipated distributions of EIF Funds</t>
  </si>
  <si>
    <t>Organisation/Group Name</t>
  </si>
  <si>
    <t>Total Costs</t>
  </si>
  <si>
    <t>Sub total</t>
  </si>
  <si>
    <t>Subtotal</t>
  </si>
  <si>
    <t>TOTAL</t>
  </si>
  <si>
    <t>Labour ($)</t>
  </si>
  <si>
    <t>Equipment ($)</t>
  </si>
  <si>
    <t>Other ($)</t>
  </si>
  <si>
    <t>Nectar (EIF) Funds ($)</t>
  </si>
  <si>
    <t>Total Requested ($)</t>
  </si>
  <si>
    <t>(budgeted contribution value) ('$)</t>
  </si>
  <si>
    <t>EIF Funds</t>
  </si>
  <si>
    <t>Co-Invest</t>
  </si>
  <si>
    <t>Labour</t>
  </si>
  <si>
    <t>$</t>
  </si>
  <si>
    <t>Provide a proposal breakdown of the project budget by the milestones, which are described as an attachment to the Proposal in the format described below.
Include proposed staffing levels; where actual individuals have not been allocated to the sub-project, use a role name and Full Time Equivalents (FTE) to show the number and value of budgeted staff that will be working on the sub-project at that milestone. For example; Software Designer by 2 or two Software Designers working full time on the sub-project. Each individual or FTE role is to be included as a separate line item.
Break down the budget into EIF (NeCTAR) funding or co-investment funding.</t>
  </si>
  <si>
    <t>D3.1 Funding Estimate</t>
  </si>
  <si>
    <t>D3.2 Milestone Template</t>
  </si>
  <si>
    <t>D3.3 Budget Breakdown</t>
  </si>
  <si>
    <t>Please ensure subtotals and total are consistent with Milestone Template (D3.2)</t>
  </si>
  <si>
    <t>Please ensure that total amounts are consistent with Budget Breakdown (D3.3)</t>
  </si>
  <si>
    <t>Consistency (D3.2 &amp; D3.3)</t>
  </si>
  <si>
    <t>Step</t>
  </si>
  <si>
    <t>NeCTAR RFP Stage 2 Part D3 Milestone and Funding Template</t>
  </si>
  <si>
    <t xml:space="preserve"> D3.2 Milestone Template</t>
  </si>
  <si>
    <t>INSTRUCTIONS</t>
  </si>
  <si>
    <t>Please see example spreadsheet supplied with the pack (Part D3 Milestone and Funding EXAMPLE)</t>
  </si>
  <si>
    <t>Please add the details of any anticipated participating organisations in the table along with their anticipated Funding Allocation as a percentage of the Proposer’s Total Funding estimate.</t>
  </si>
  <si>
    <t xml:space="preserve"> D3.2 Notes</t>
  </si>
  <si>
    <t>D3.1 Notes</t>
  </si>
  <si>
    <r>
      <t xml:space="preserve">
</t>
    </r>
    <r>
      <rPr>
        <b/>
        <sz val="14"/>
        <color indexed="63"/>
        <rFont val="Calibri"/>
        <family val="2"/>
      </rPr>
      <t>Insert rows as required.
You may add comments to the sheet if required.</t>
    </r>
  </si>
  <si>
    <t>D3.3 Notes</t>
  </si>
  <si>
    <t>Complete D3.1 Funding Estimate</t>
  </si>
  <si>
    <t>Complete D3.2 Milestone Template</t>
  </si>
  <si>
    <t>Complete D3.3 Budget Breakdown</t>
  </si>
  <si>
    <t>Please add/delete rows as required.
Please add comments to each sheet (just type on the sheet outside the table) as required.</t>
  </si>
  <si>
    <t>Summary of notes for completing each table</t>
  </si>
  <si>
    <t>D3.4 Participating Organisations</t>
  </si>
  <si>
    <t>State</t>
  </si>
  <si>
    <t>Role</t>
  </si>
  <si>
    <t>D3.5 Fields of Research</t>
  </si>
  <si>
    <t>Weight (percent)</t>
  </si>
  <si>
    <t>http://www.abs.gov.au/AUSSTATS/abs@.nsf/Latestproducts/6BB427AB9696C225CA2574180004463E</t>
  </si>
  <si>
    <r>
      <t>DISCIPLINE/FOR Code</t>
    </r>
    <r>
      <rPr>
        <sz val="14"/>
        <rFont val="Calibri"/>
        <family val="2"/>
      </rPr>
      <t> </t>
    </r>
  </si>
  <si>
    <t>Please add the details of any anticipated participating organisations. Add extra lines as required. These organisations should match Part D2, Table A.2.2</t>
  </si>
  <si>
    <r>
      <t xml:space="preserve">For RC proposals, this section is optional. VL proposals must complete this section. Select up to five disciplines using either the </t>
    </r>
    <r>
      <rPr>
        <b/>
        <sz val="14"/>
        <color indexed="8"/>
        <rFont val="Calibri"/>
        <family val="2"/>
      </rPr>
      <t>two or four digit codes</t>
    </r>
    <r>
      <rPr>
        <sz val="14"/>
        <color indexed="8"/>
        <rFont val="Calibri"/>
        <family val="2"/>
      </rPr>
      <t xml:space="preserve">, or a mixture of both, and allocate a percentage score or weight against how closely the Proposal is aligned to a particular community discipline or Field Of Research. 
The FOR codes are available at: </t>
    </r>
  </si>
  <si>
    <t>Complete D3.4 Participating Organisations</t>
  </si>
  <si>
    <t>Complete D3.5 Fields of Research</t>
  </si>
  <si>
    <t>5 of 8</t>
  </si>
  <si>
    <t>6 of 8</t>
  </si>
  <si>
    <t>7 of 8</t>
  </si>
  <si>
    <t>8 of 8</t>
  </si>
  <si>
    <t>1 of 8</t>
  </si>
  <si>
    <t>2 of 8</t>
  </si>
  <si>
    <t>3 of 8</t>
  </si>
  <si>
    <t>4 of 8</t>
  </si>
  <si>
    <t>For RC proposals, this section is optional. VL proposals must complete this section. Select up to five disciplines using either the two of four digit codes, or a mixture of both, and allocate a percentage score or weight against how closely the Proposal is aligned to a particular community discipline or Field of Research.
For FOR codes:</t>
  </si>
  <si>
    <r>
      <t xml:space="preserve">Complete the table with proposed milestones and the associated budgets and proposed funding amounts to be drawn down from NeCTAR. The submitted table will be used to prepare the contract Schedules. Deliverables are to be described in as much detail as necessary to show that careful thought has been spent on planning. 
Funding Milestones should be approximately every six months and linked with deliverables.
Milestones should be shown approximately every three months.
</t>
    </r>
    <r>
      <rPr>
        <b/>
        <sz val="14"/>
        <color indexed="63"/>
        <rFont val="Calibri"/>
        <family val="2"/>
      </rPr>
      <t>Please ensure the deliverables match the deliverables listed in Part D2 Response Template B.14 Key Deliverables and Acceptance Criteria.
Insert rows as required.
You may add comments to the sheet if required.</t>
    </r>
  </si>
  <si>
    <t>Save the full Excel spreadsheet and send as part of the proposal.</t>
  </si>
  <si>
    <r>
      <t xml:space="preserve">Complete the table with proposed milestones and the associated budgets and proposed funding amounts to be drawn down from NeCTAR. The submitted table will be used to prepare the contract Schedules. Deliverables are to be described in as much detail as necessary to show that careful thought has been spent on planning. 
Funding Milestones should be approximately every six months and linked with deliverables.
Milestones should be shown approximately every three months.
</t>
    </r>
    <r>
      <rPr>
        <b/>
        <sz val="10"/>
        <color indexed="63"/>
        <rFont val="Calibri"/>
        <family val="2"/>
      </rPr>
      <t>Please ensure the deliverables match the deliverables listed in Part D2 Response Template B.14 Key Deliverables and Acceptance Criteria.
Insert rows as required.
You may add comments to the sheet if required.</t>
    </r>
  </si>
  <si>
    <r>
      <t xml:space="preserve">Provide a proposal breakdown of the project budget by the milestones in the format above.
Include proposed staffing levels; where actual individuals have not been allocated to the sub-project, use a role name and Full Time Equivalents (FTE) to show the number and value of budgeted staff that will be working on the sub-project at that milestone. For example; Software Designer by 2 or two Software Designers working full time on the sub-project. Each individual or FTE role is to be included as a separate line item.
Break down the budget into EIF (NeCTAR) funding or co-investment funding.
</t>
    </r>
    <r>
      <rPr>
        <b/>
        <sz val="14"/>
        <color indexed="63"/>
        <rFont val="Calibri"/>
        <family val="2"/>
      </rPr>
      <t>Insert rows as required.
You may add comments to the sheet if required.</t>
    </r>
  </si>
  <si>
    <t>Also PDF the Excel spreadsheet (ensure D3.1, D3.2, D3.3, D3.4 and D3.5 are each included) and send as part of the proposal. (NOTE: submit 2 docs for D3; Excel and PDF)</t>
  </si>
  <si>
    <t xml:space="preserve">060109 Proteomics and Intermolecular Interactions (excl. Medical Proteomics) </t>
  </si>
  <si>
    <t>110106 Medical Biochemistry: Proteins and Peptides (incl. Medical Proteomics)</t>
  </si>
  <si>
    <t>111202 Cancer Diagnosis</t>
  </si>
  <si>
    <t xml:space="preserve">110309 Infectious Diseases </t>
  </si>
  <si>
    <t xml:space="preserve">110702 Applied Immunology (incl. Antibody Engineering, Xenotransplantation and T-cell Therapies) </t>
  </si>
  <si>
    <t>Virtual Proteomics Laboratory</t>
  </si>
  <si>
    <t>Proteomics Virtual Laboratory</t>
  </si>
  <si>
    <t>Macquarie University</t>
  </si>
  <si>
    <t>Applicant, Contributor, Supporter, Beneficiary</t>
  </si>
  <si>
    <t>Adelaide Proteomics Centre*</t>
  </si>
  <si>
    <t>Supporter, Beneficiary</t>
  </si>
  <si>
    <t>Australasian Proteomics Society</t>
  </si>
  <si>
    <t>Australian Proteome Analysis Facility*</t>
  </si>
  <si>
    <t>Contributor, Supporter, Beneficiary</t>
  </si>
  <si>
    <t xml:space="preserve">Bioplatforms Australia </t>
  </si>
  <si>
    <t>CSIRO</t>
  </si>
  <si>
    <t>EMBL Australia</t>
  </si>
  <si>
    <t>Garvan Institute for Medical Research</t>
  </si>
  <si>
    <t>Genomics Virtual Lab, University of Queensland</t>
  </si>
  <si>
    <t>Hunter Medical Research Institute</t>
  </si>
  <si>
    <t>Intersect</t>
  </si>
  <si>
    <t>Monash Antibody Technologies Facility*</t>
  </si>
  <si>
    <t>Monash Biomedical Proteomics Facility*</t>
  </si>
  <si>
    <t>Monash University</t>
  </si>
  <si>
    <t>Queensland Institute of Medical Research*</t>
  </si>
  <si>
    <t>Queensland University of Technology</t>
  </si>
  <si>
    <t>TGR BioSciences*</t>
  </si>
  <si>
    <t>University of Western Australia</t>
  </si>
  <si>
    <t>NSW Systems Biology Initiative (UNSW)</t>
  </si>
  <si>
    <t>WAIMR, Proteomics International*</t>
  </si>
  <si>
    <t>Wound Management Innovation CRC</t>
  </si>
  <si>
    <t>NSW</t>
  </si>
  <si>
    <t>All Australia</t>
  </si>
  <si>
    <t>Victoria &amp; Queensland</t>
  </si>
  <si>
    <t>Queensland</t>
  </si>
  <si>
    <t xml:space="preserve">Victoria </t>
  </si>
  <si>
    <t>Victoria</t>
  </si>
  <si>
    <t>South Australia</t>
  </si>
  <si>
    <t>Western Australia</t>
  </si>
  <si>
    <t>Victorian Life Science Computational Initiative</t>
  </si>
  <si>
    <t>Proetomics Australia</t>
  </si>
  <si>
    <t>Yes</t>
  </si>
  <si>
    <t xml:space="preserve">Application programmer </t>
  </si>
  <si>
    <t>Business Analyst</t>
  </si>
  <si>
    <t>Technical Support Officer</t>
  </si>
  <si>
    <t>Business Analysts</t>
  </si>
  <si>
    <t>UWA</t>
  </si>
  <si>
    <t>Subject Matter Expert 1, Subject Matter Expert 2</t>
  </si>
  <si>
    <t>The Ark integration with core Proteomics Virtual Laboratory functionality</t>
  </si>
  <si>
    <t>The Ark query engine extension for clinical proteomics data</t>
  </si>
  <si>
    <t>The Ark storage mechanism for clinical proteomics data</t>
  </si>
  <si>
    <t>The Ark user interface for proteomics data loading/linking</t>
  </si>
  <si>
    <t>Subject Matter Expert 1, Subject Matter Expert 2, Subject Matter Expert 3</t>
  </si>
  <si>
    <t>Ongoing The Ark technical support for Proteomics functionality</t>
  </si>
  <si>
    <t>Clinical Proteomics Data Store</t>
  </si>
  <si>
    <t>Clinical Proteomics Data Extraction &amp; Analysis</t>
  </si>
  <si>
    <t>Clinical Proteomics Technical Support</t>
  </si>
  <si>
    <t>Q2, 2013</t>
  </si>
  <si>
    <t>Q4, 2014</t>
  </si>
  <si>
    <t>Q4, 2013</t>
  </si>
  <si>
    <t>Proteomics International, QUD</t>
  </si>
</sst>
</file>

<file path=xl/styles.xml><?xml version="1.0" encoding="utf-8"?>
<styleSheet xmlns="http://schemas.openxmlformats.org/spreadsheetml/2006/main">
  <numFmts count="2">
    <numFmt numFmtId="44" formatCode="_-&quot;$&quot;* #,##0.00_-;\-&quot;$&quot;* #,##0.00_-;_-&quot;$&quot;* &quot;-&quot;??_-;_-@_-"/>
    <numFmt numFmtId="164" formatCode="_-&quot;$&quot;* #,##0_-;\-&quot;$&quot;* #,##0_-;_-&quot;$&quot;* &quot;-&quot;??_-;_-@_-"/>
  </numFmts>
  <fonts count="48">
    <font>
      <sz val="11"/>
      <color theme="1"/>
      <name val="Calibri"/>
      <family val="2"/>
      <scheme val="minor"/>
    </font>
    <font>
      <sz val="12"/>
      <color indexed="8"/>
      <name val="Calibri"/>
      <family val="2"/>
    </font>
    <font>
      <b/>
      <sz val="11"/>
      <color indexed="8"/>
      <name val="Calibri"/>
      <family val="2"/>
    </font>
    <font>
      <b/>
      <sz val="9"/>
      <color indexed="8"/>
      <name val="Calibri"/>
      <family val="2"/>
    </font>
    <font>
      <sz val="9"/>
      <color indexed="8"/>
      <name val="Calibri"/>
      <family val="2"/>
    </font>
    <font>
      <b/>
      <i/>
      <sz val="9"/>
      <color indexed="8"/>
      <name val="Calibri"/>
      <family val="2"/>
    </font>
    <font>
      <sz val="8"/>
      <color indexed="8"/>
      <name val="Calibri"/>
      <family val="2"/>
    </font>
    <font>
      <b/>
      <u/>
      <sz val="12"/>
      <color indexed="8"/>
      <name val="Calibri"/>
      <family val="2"/>
    </font>
    <font>
      <b/>
      <sz val="11"/>
      <color indexed="18"/>
      <name val="Calibri"/>
      <family val="2"/>
    </font>
    <font>
      <b/>
      <sz val="11"/>
      <color indexed="62"/>
      <name val="Calibri"/>
      <family val="2"/>
    </font>
    <font>
      <b/>
      <sz val="9"/>
      <color indexed="62"/>
      <name val="Calibri"/>
      <family val="2"/>
    </font>
    <font>
      <b/>
      <sz val="9"/>
      <color indexed="62"/>
      <name val="Calibri"/>
      <family val="2"/>
    </font>
    <font>
      <b/>
      <i/>
      <sz val="9"/>
      <color indexed="62"/>
      <name val="Calibri"/>
      <family val="2"/>
    </font>
    <font>
      <b/>
      <i/>
      <sz val="11"/>
      <color indexed="62"/>
      <name val="Calibri"/>
      <family val="2"/>
    </font>
    <font>
      <b/>
      <i/>
      <sz val="10"/>
      <color indexed="62"/>
      <name val="Calibri"/>
      <family val="2"/>
    </font>
    <font>
      <sz val="9"/>
      <color indexed="62"/>
      <name val="Calibri"/>
      <family val="2"/>
    </font>
    <font>
      <b/>
      <sz val="12"/>
      <name val="Calibri"/>
      <family val="2"/>
    </font>
    <font>
      <b/>
      <sz val="12"/>
      <color indexed="62"/>
      <name val="Calibri"/>
      <family val="2"/>
    </font>
    <font>
      <b/>
      <sz val="11"/>
      <color indexed="10"/>
      <name val="Calibri"/>
      <family val="2"/>
    </font>
    <font>
      <sz val="11"/>
      <color indexed="8"/>
      <name val="Calibri"/>
      <family val="2"/>
    </font>
    <font>
      <sz val="14"/>
      <color indexed="8"/>
      <name val="Calibri"/>
      <family val="2"/>
    </font>
    <font>
      <sz val="14"/>
      <color indexed="63"/>
      <name val="Calibri"/>
      <family val="2"/>
    </font>
    <font>
      <b/>
      <sz val="14"/>
      <color indexed="63"/>
      <name val="Calibri"/>
      <family val="2"/>
    </font>
    <font>
      <sz val="8"/>
      <name val="Calibri"/>
      <family val="2"/>
    </font>
    <font>
      <u/>
      <sz val="14"/>
      <color indexed="12"/>
      <name val="Calibri"/>
      <family val="2"/>
    </font>
    <font>
      <b/>
      <sz val="18"/>
      <color indexed="56"/>
      <name val="Cambria"/>
      <family val="2"/>
    </font>
    <font>
      <sz val="11"/>
      <color indexed="8"/>
      <name val="Calibri"/>
      <family val="2"/>
    </font>
    <font>
      <b/>
      <sz val="15"/>
      <color indexed="56"/>
      <name val="Calibri"/>
      <family val="2"/>
    </font>
    <font>
      <b/>
      <u/>
      <sz val="12"/>
      <color indexed="8"/>
      <name val="Calibri"/>
      <family val="2"/>
    </font>
    <font>
      <b/>
      <sz val="14"/>
      <color indexed="8"/>
      <name val="Calibri"/>
      <family val="2"/>
    </font>
    <font>
      <sz val="14"/>
      <name val="Calibri"/>
      <family val="2"/>
    </font>
    <font>
      <sz val="14"/>
      <color indexed="8"/>
      <name val="Cambria"/>
      <family val="1"/>
    </font>
    <font>
      <b/>
      <sz val="12"/>
      <color indexed="8"/>
      <name val="Calibri"/>
      <family val="2"/>
    </font>
    <font>
      <sz val="10"/>
      <color indexed="8"/>
      <name val="Calibri"/>
      <family val="2"/>
    </font>
    <font>
      <b/>
      <sz val="10"/>
      <color indexed="56"/>
      <name val="Calibri"/>
      <family val="2"/>
    </font>
    <font>
      <sz val="10"/>
      <color indexed="63"/>
      <name val="Calibri"/>
      <family val="2"/>
    </font>
    <font>
      <b/>
      <sz val="10"/>
      <color indexed="63"/>
      <name val="Calibri"/>
      <family val="2"/>
    </font>
    <font>
      <u/>
      <sz val="10"/>
      <color indexed="12"/>
      <name val="Calibri"/>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mbria"/>
      <family val="2"/>
      <scheme val="major"/>
    </font>
    <font>
      <sz val="9"/>
      <color theme="1"/>
      <name val="Cambria"/>
      <family val="1"/>
    </font>
    <font>
      <sz val="12"/>
      <color theme="1"/>
      <name val="Calibri"/>
      <family val="2"/>
    </font>
    <font>
      <b/>
      <i/>
      <sz val="10"/>
      <color indexed="8"/>
      <name val="Calibri"/>
      <family val="2"/>
    </font>
    <font>
      <sz val="11"/>
      <color theme="1"/>
      <name val="Calibri"/>
      <family val="2"/>
      <scheme val="minor"/>
    </font>
    <font>
      <sz val="8"/>
      <color theme="1"/>
      <name val="Calibri"/>
      <family val="2"/>
      <scheme val="minor"/>
    </font>
  </fonts>
  <fills count="7">
    <fill>
      <patternFill patternType="none"/>
    </fill>
    <fill>
      <patternFill patternType="gray125"/>
    </fill>
    <fill>
      <patternFill patternType="solid">
        <fgColor indexed="62"/>
        <bgColor indexed="64"/>
      </patternFill>
    </fill>
    <fill>
      <patternFill patternType="solid">
        <fgColor indexed="55"/>
        <bgColor indexed="64"/>
      </patternFill>
    </fill>
    <fill>
      <patternFill patternType="solid">
        <fgColor indexed="22"/>
        <bgColor indexed="64"/>
      </patternFill>
    </fill>
    <fill>
      <patternFill patternType="solid">
        <fgColor indexed="13"/>
        <bgColor indexed="64"/>
      </patternFill>
    </fill>
    <fill>
      <patternFill patternType="solid">
        <fgColor rgb="FFFFFFCC"/>
      </patternFill>
    </fill>
  </fills>
  <borders count="73">
    <border>
      <left/>
      <right/>
      <top/>
      <bottom/>
      <diagonal/>
    </border>
    <border>
      <left/>
      <right/>
      <top/>
      <bottom style="thick">
        <color indexed="62"/>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right style="thick">
        <color indexed="64"/>
      </right>
      <top/>
      <bottom style="medium">
        <color indexed="64"/>
      </bottom>
      <diagonal/>
    </border>
    <border>
      <left/>
      <right style="thick">
        <color indexed="64"/>
      </right>
      <top/>
      <bottom style="thick">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medium">
        <color rgb="FF808080"/>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s>
  <cellStyleXfs count="8">
    <xf numFmtId="0" fontId="0" fillId="0" borderId="0"/>
    <xf numFmtId="0" fontId="38" fillId="0" borderId="67" applyNumberFormat="0" applyFill="0" applyAlignment="0" applyProtection="0"/>
    <xf numFmtId="0" fontId="39" fillId="0" borderId="68" applyNumberFormat="0" applyFill="0" applyAlignment="0" applyProtection="0"/>
    <xf numFmtId="0" fontId="40" fillId="0" borderId="69" applyNumberFormat="0" applyFill="0" applyAlignment="0" applyProtection="0"/>
    <xf numFmtId="0" fontId="41" fillId="0" borderId="0" applyNumberFormat="0" applyFill="0" applyBorder="0" applyAlignment="0" applyProtection="0"/>
    <xf numFmtId="0" fontId="19" fillId="6" borderId="70" applyNumberFormat="0" applyFont="0" applyAlignment="0" applyProtection="0"/>
    <xf numFmtId="0" fontId="42" fillId="0" borderId="0" applyNumberFormat="0" applyFill="0" applyBorder="0" applyAlignment="0" applyProtection="0"/>
    <xf numFmtId="44" fontId="46" fillId="0" borderId="0" applyFont="0" applyFill="0" applyBorder="0" applyAlignment="0" applyProtection="0"/>
  </cellStyleXfs>
  <cellXfs count="247">
    <xf numFmtId="0" fontId="0" fillId="0" borderId="0" xfId="0"/>
    <xf numFmtId="0" fontId="20" fillId="0" borderId="0" xfId="0" applyFont="1"/>
    <xf numFmtId="0" fontId="21" fillId="0" borderId="0" xfId="0" applyFont="1" applyAlignment="1">
      <alignment vertical="center" wrapText="1"/>
    </xf>
    <xf numFmtId="0" fontId="42" fillId="0" borderId="0" xfId="6"/>
    <xf numFmtId="0" fontId="0" fillId="0" borderId="0" xfId="0" applyProtection="1">
      <protection locked="0"/>
    </xf>
    <xf numFmtId="0" fontId="7" fillId="0" borderId="0" xfId="0" applyFont="1" applyProtection="1">
      <protection locked="0"/>
    </xf>
    <xf numFmtId="3" fontId="15" fillId="0" borderId="2" xfId="0" applyNumberFormat="1" applyFont="1" applyFill="1" applyBorder="1" applyProtection="1">
      <protection locked="0"/>
    </xf>
    <xf numFmtId="3" fontId="15" fillId="0" borderId="3" xfId="0" applyNumberFormat="1" applyFont="1" applyFill="1" applyBorder="1" applyProtection="1">
      <protection locked="0"/>
    </xf>
    <xf numFmtId="3" fontId="15" fillId="0" borderId="4" xfId="0" applyNumberFormat="1" applyFont="1" applyFill="1" applyBorder="1" applyProtection="1">
      <protection locked="0"/>
    </xf>
    <xf numFmtId="3" fontId="15" fillId="0" borderId="5" xfId="0" applyNumberFormat="1" applyFont="1" applyFill="1" applyBorder="1" applyProtection="1">
      <protection locked="0"/>
    </xf>
    <xf numFmtId="0" fontId="4" fillId="0" borderId="6" xfId="0" applyFont="1" applyBorder="1" applyProtection="1">
      <protection locked="0"/>
    </xf>
    <xf numFmtId="0" fontId="4" fillId="0" borderId="7" xfId="0" applyFont="1" applyBorder="1" applyAlignment="1" applyProtection="1">
      <alignment horizontal="center"/>
      <protection locked="0"/>
    </xf>
    <xf numFmtId="0" fontId="4" fillId="0" borderId="7" xfId="0" applyFont="1" applyBorder="1" applyProtection="1">
      <protection locked="0"/>
    </xf>
    <xf numFmtId="3" fontId="15" fillId="0" borderId="6" xfId="0" applyNumberFormat="1" applyFont="1" applyFill="1" applyBorder="1" applyAlignment="1" applyProtection="1">
      <alignment horizontal="center"/>
      <protection locked="0"/>
    </xf>
    <xf numFmtId="3" fontId="15" fillId="0" borderId="7" xfId="0" applyNumberFormat="1" applyFont="1" applyFill="1" applyBorder="1" applyAlignment="1" applyProtection="1">
      <alignment horizontal="center"/>
      <protection locked="0"/>
    </xf>
    <xf numFmtId="3" fontId="15" fillId="0" borderId="8" xfId="0" applyNumberFormat="1" applyFont="1" applyFill="1" applyBorder="1" applyAlignment="1" applyProtection="1">
      <alignment horizontal="center"/>
      <protection locked="0"/>
    </xf>
    <xf numFmtId="3" fontId="15" fillId="0" borderId="9" xfId="0" applyNumberFormat="1" applyFont="1" applyFill="1" applyBorder="1" applyAlignment="1" applyProtection="1">
      <alignment horizontal="center"/>
      <protection locked="0"/>
    </xf>
    <xf numFmtId="3" fontId="15" fillId="0" borderId="6" xfId="0" applyNumberFormat="1" applyFont="1" applyFill="1" applyBorder="1" applyProtection="1">
      <protection locked="0"/>
    </xf>
    <xf numFmtId="3" fontId="15" fillId="0" borderId="7" xfId="0" applyNumberFormat="1" applyFont="1" applyFill="1" applyBorder="1" applyProtection="1">
      <protection locked="0"/>
    </xf>
    <xf numFmtId="3" fontId="15" fillId="0" borderId="8" xfId="0" applyNumberFormat="1" applyFont="1" applyFill="1" applyBorder="1" applyProtection="1">
      <protection locked="0"/>
    </xf>
    <xf numFmtId="3" fontId="15" fillId="0" borderId="9" xfId="0" applyNumberFormat="1" applyFont="1" applyFill="1" applyBorder="1" applyProtection="1">
      <protection locked="0"/>
    </xf>
    <xf numFmtId="3" fontId="15" fillId="0" borderId="10" xfId="0" applyNumberFormat="1" applyFont="1" applyFill="1" applyBorder="1" applyProtection="1">
      <protection locked="0"/>
    </xf>
    <xf numFmtId="3" fontId="15" fillId="0" borderId="11" xfId="0" applyNumberFormat="1" applyFont="1" applyFill="1" applyBorder="1" applyProtection="1">
      <protection locked="0"/>
    </xf>
    <xf numFmtId="3" fontId="15" fillId="0" borderId="12" xfId="0" applyNumberFormat="1" applyFont="1" applyFill="1" applyBorder="1" applyProtection="1">
      <protection locked="0"/>
    </xf>
    <xf numFmtId="3" fontId="15" fillId="0" borderId="13" xfId="0" applyNumberFormat="1" applyFont="1" applyFill="1" applyBorder="1" applyProtection="1">
      <protection locked="0"/>
    </xf>
    <xf numFmtId="0" fontId="4" fillId="0" borderId="14" xfId="0" applyFont="1" applyBorder="1" applyProtection="1">
      <protection locked="0"/>
    </xf>
    <xf numFmtId="0" fontId="4" fillId="0" borderId="15" xfId="0" applyFont="1" applyBorder="1" applyProtection="1">
      <protection locked="0"/>
    </xf>
    <xf numFmtId="0" fontId="12" fillId="0" borderId="0" xfId="0" applyFont="1" applyFill="1" applyBorder="1" applyAlignment="1" applyProtection="1">
      <alignment horizontal="center" vertical="center" wrapText="1"/>
      <protection locked="0"/>
    </xf>
    <xf numFmtId="0" fontId="39" fillId="0" borderId="68" xfId="2" applyProtection="1">
      <protection locked="0"/>
    </xf>
    <xf numFmtId="0" fontId="5" fillId="0" borderId="16" xfId="0" applyFont="1" applyBorder="1" applyAlignment="1" applyProtection="1">
      <alignment horizontal="center" vertical="center"/>
    </xf>
    <xf numFmtId="0" fontId="10" fillId="0" borderId="17" xfId="0" applyFont="1" applyBorder="1" applyAlignment="1" applyProtection="1">
      <alignment horizontal="center" vertical="center" wrapText="1"/>
    </xf>
    <xf numFmtId="0" fontId="10" fillId="0" borderId="18" xfId="0" applyFont="1" applyBorder="1" applyAlignment="1" applyProtection="1">
      <alignment horizontal="center" vertical="center" wrapText="1"/>
    </xf>
    <xf numFmtId="0" fontId="10" fillId="0" borderId="19" xfId="0" applyFont="1" applyBorder="1" applyAlignment="1" applyProtection="1">
      <alignment horizontal="center" vertical="center" wrapText="1"/>
    </xf>
    <xf numFmtId="0" fontId="11" fillId="0" borderId="20" xfId="0" applyFont="1" applyBorder="1" applyAlignment="1" applyProtection="1">
      <alignment horizontal="center" vertical="center"/>
    </xf>
    <xf numFmtId="0" fontId="15" fillId="0" borderId="21" xfId="0" applyFont="1" applyFill="1" applyBorder="1" applyProtection="1"/>
    <xf numFmtId="0" fontId="15" fillId="0" borderId="22" xfId="0" applyFont="1" applyFill="1" applyBorder="1" applyProtection="1"/>
    <xf numFmtId="0" fontId="17" fillId="0" borderId="23" xfId="0" applyFont="1" applyFill="1" applyBorder="1" applyProtection="1"/>
    <xf numFmtId="3" fontId="9" fillId="0" borderId="24" xfId="0" applyNumberFormat="1" applyFont="1" applyFill="1" applyBorder="1" applyAlignment="1" applyProtection="1">
      <alignment horizontal="center"/>
    </xf>
    <xf numFmtId="0" fontId="2" fillId="0" borderId="25" xfId="0" applyFont="1" applyBorder="1" applyProtection="1"/>
    <xf numFmtId="0" fontId="2" fillId="0" borderId="0" xfId="0" applyFont="1" applyBorder="1" applyProtection="1"/>
    <xf numFmtId="0" fontId="2" fillId="0" borderId="26" xfId="0" applyFont="1" applyBorder="1" applyProtection="1"/>
    <xf numFmtId="0" fontId="18" fillId="0" borderId="4" xfId="0" applyFont="1" applyBorder="1" applyProtection="1"/>
    <xf numFmtId="0" fontId="18" fillId="0" borderId="27" xfId="0" applyFont="1" applyBorder="1" applyProtection="1"/>
    <xf numFmtId="0" fontId="18" fillId="0" borderId="28" xfId="0" applyFont="1" applyBorder="1" applyProtection="1"/>
    <xf numFmtId="0" fontId="0" fillId="0" borderId="0" xfId="0" applyProtection="1"/>
    <xf numFmtId="0" fontId="0" fillId="0" borderId="30" xfId="0" applyBorder="1" applyProtection="1">
      <protection locked="0"/>
    </xf>
    <xf numFmtId="0" fontId="18" fillId="0" borderId="0" xfId="0" applyFont="1" applyProtection="1">
      <protection locked="0"/>
    </xf>
    <xf numFmtId="0" fontId="0" fillId="0" borderId="33" xfId="0" applyBorder="1" applyProtection="1">
      <protection locked="0"/>
    </xf>
    <xf numFmtId="0" fontId="41" fillId="0" borderId="0" xfId="4"/>
    <xf numFmtId="0" fontId="42" fillId="0" borderId="0" xfId="6" applyAlignment="1">
      <alignment horizontal="center"/>
    </xf>
    <xf numFmtId="0" fontId="26" fillId="0" borderId="0" xfId="0" applyFont="1" applyProtection="1">
      <protection locked="0"/>
    </xf>
    <xf numFmtId="0" fontId="28" fillId="0" borderId="0" xfId="0" applyFont="1" applyProtection="1">
      <protection locked="0"/>
    </xf>
    <xf numFmtId="9" fontId="31" fillId="0" borderId="44" xfId="0" applyNumberFormat="1" applyFont="1" applyBorder="1" applyAlignment="1" applyProtection="1">
      <alignment vertical="center"/>
      <protection locked="0"/>
    </xf>
    <xf numFmtId="0" fontId="31" fillId="0" borderId="45" xfId="0" applyFont="1" applyBorder="1" applyAlignment="1" applyProtection="1">
      <alignment vertical="center"/>
      <protection locked="0"/>
    </xf>
    <xf numFmtId="9" fontId="31" fillId="0" borderId="46" xfId="0" applyNumberFormat="1" applyFont="1" applyBorder="1" applyAlignment="1" applyProtection="1">
      <alignment vertical="center"/>
      <protection locked="0"/>
    </xf>
    <xf numFmtId="9" fontId="31" fillId="0" borderId="47" xfId="0" applyNumberFormat="1" applyFont="1" applyBorder="1" applyAlignment="1" applyProtection="1">
      <alignment vertical="center"/>
      <protection locked="0"/>
    </xf>
    <xf numFmtId="0" fontId="29" fillId="0" borderId="0" xfId="0" applyFont="1" applyAlignment="1" applyProtection="1">
      <alignment vertical="center"/>
      <protection locked="0"/>
    </xf>
    <xf numFmtId="0" fontId="31" fillId="0" borderId="0" xfId="0" applyFont="1" applyAlignment="1" applyProtection="1">
      <alignment vertical="center"/>
      <protection locked="0"/>
    </xf>
    <xf numFmtId="0" fontId="23" fillId="0" borderId="0" xfId="0" applyFont="1" applyAlignment="1" applyProtection="1">
      <alignment vertical="center"/>
      <protection locked="0"/>
    </xf>
    <xf numFmtId="0" fontId="24" fillId="6" borderId="70" xfId="5" applyFont="1" applyProtection="1">
      <protection locked="0"/>
    </xf>
    <xf numFmtId="0" fontId="20" fillId="6" borderId="70" xfId="5" applyFont="1" applyProtection="1">
      <protection locked="0"/>
    </xf>
    <xf numFmtId="9" fontId="31" fillId="4" borderId="48" xfId="0" applyNumberFormat="1" applyFont="1" applyFill="1" applyBorder="1" applyAlignment="1" applyProtection="1">
      <alignment vertical="center"/>
    </xf>
    <xf numFmtId="0" fontId="25" fillId="0" borderId="0" xfId="0" applyFont="1" applyProtection="1"/>
    <xf numFmtId="0" fontId="26" fillId="0" borderId="0" xfId="0" applyFont="1" applyProtection="1"/>
    <xf numFmtId="0" fontId="21" fillId="0" borderId="0" xfId="5" applyFont="1" applyFill="1" applyBorder="1" applyAlignment="1">
      <alignment vertical="center" wrapText="1"/>
    </xf>
    <xf numFmtId="0" fontId="20" fillId="0" borderId="0" xfId="5" applyFont="1" applyFill="1" applyBorder="1" applyAlignment="1" applyProtection="1">
      <alignment vertical="center" wrapText="1"/>
    </xf>
    <xf numFmtId="0" fontId="21" fillId="0" borderId="0" xfId="5" applyFont="1" applyFill="1" applyBorder="1" applyAlignment="1" applyProtection="1">
      <alignment vertical="center" wrapText="1"/>
      <protection locked="0"/>
    </xf>
    <xf numFmtId="0" fontId="33" fillId="0" borderId="0" xfId="0" applyFont="1" applyAlignment="1">
      <alignment horizontal="center"/>
    </xf>
    <xf numFmtId="0" fontId="33" fillId="0" borderId="7" xfId="0" applyFont="1" applyBorder="1"/>
    <xf numFmtId="0" fontId="33" fillId="0" borderId="7" xfId="0" applyFont="1" applyBorder="1" applyAlignment="1">
      <alignment vertical="center"/>
    </xf>
    <xf numFmtId="0" fontId="34" fillId="0" borderId="69" xfId="3" applyFont="1"/>
    <xf numFmtId="0" fontId="35" fillId="6" borderId="70" xfId="5" applyFont="1" applyAlignment="1">
      <alignment horizontal="left" vertical="center" wrapText="1"/>
    </xf>
    <xf numFmtId="0" fontId="33" fillId="0" borderId="0" xfId="0" applyFont="1"/>
    <xf numFmtId="0" fontId="35" fillId="6" borderId="70" xfId="5" applyFont="1" applyAlignment="1" applyProtection="1">
      <alignment vertical="center" wrapText="1"/>
      <protection locked="0"/>
    </xf>
    <xf numFmtId="0" fontId="35" fillId="6" borderId="70" xfId="5" applyFont="1" applyAlignment="1">
      <alignment vertical="center" wrapText="1"/>
    </xf>
    <xf numFmtId="0" fontId="37" fillId="6" borderId="70" xfId="5" applyFont="1" applyAlignment="1" applyProtection="1">
      <alignment wrapText="1"/>
      <protection locked="0"/>
    </xf>
    <xf numFmtId="0" fontId="37" fillId="0" borderId="7" xfId="4" applyFont="1" applyBorder="1" applyAlignment="1">
      <alignment vertical="center"/>
    </xf>
    <xf numFmtId="0" fontId="33" fillId="0" borderId="7" xfId="0" applyFont="1" applyBorder="1" applyAlignment="1">
      <alignment vertical="center" wrapText="1" shrinkToFit="1"/>
    </xf>
    <xf numFmtId="0" fontId="33" fillId="0" borderId="0" xfId="0" applyFont="1" applyBorder="1" applyAlignment="1">
      <alignment wrapText="1"/>
    </xf>
    <xf numFmtId="0" fontId="33" fillId="6" borderId="70" xfId="5" applyFont="1" applyAlignment="1">
      <alignment wrapText="1"/>
    </xf>
    <xf numFmtId="0" fontId="33" fillId="0" borderId="0" xfId="0" applyFont="1" applyAlignment="1">
      <alignment wrapText="1"/>
    </xf>
    <xf numFmtId="0" fontId="34" fillId="0" borderId="68" xfId="2" applyFont="1"/>
    <xf numFmtId="0" fontId="38" fillId="0" borderId="67" xfId="1" applyProtection="1">
      <protection locked="0"/>
    </xf>
    <xf numFmtId="0" fontId="2" fillId="0" borderId="0" xfId="0" applyFont="1" applyProtection="1">
      <protection locked="0"/>
    </xf>
    <xf numFmtId="0" fontId="2" fillId="0" borderId="16" xfId="0" applyFont="1" applyBorder="1" applyAlignment="1" applyProtection="1">
      <alignment horizontal="center"/>
      <protection locked="0"/>
    </xf>
    <xf numFmtId="0" fontId="2" fillId="0" borderId="20" xfId="0" applyFont="1" applyBorder="1" applyAlignment="1" applyProtection="1">
      <alignment horizontal="center"/>
      <protection locked="0"/>
    </xf>
    <xf numFmtId="9" fontId="0" fillId="0" borderId="5" xfId="0" applyNumberFormat="1" applyBorder="1" applyAlignment="1" applyProtection="1">
      <alignment horizontal="center" vertical="center"/>
      <protection locked="0"/>
    </xf>
    <xf numFmtId="9" fontId="0" fillId="0" borderId="9" xfId="0" applyNumberFormat="1" applyBorder="1" applyAlignment="1" applyProtection="1">
      <alignment horizontal="center" vertical="center"/>
      <protection locked="0"/>
    </xf>
    <xf numFmtId="0" fontId="2" fillId="0" borderId="37" xfId="0" applyFont="1" applyBorder="1" applyAlignment="1" applyProtection="1">
      <alignment horizontal="right"/>
      <protection locked="0"/>
    </xf>
    <xf numFmtId="9" fontId="2" fillId="0" borderId="38" xfId="0" applyNumberFormat="1" applyFont="1" applyBorder="1" applyAlignment="1" applyProtection="1">
      <alignment horizontal="center"/>
      <protection locked="0"/>
    </xf>
    <xf numFmtId="0" fontId="18" fillId="5" borderId="0" xfId="0" applyFont="1" applyFill="1" applyProtection="1">
      <protection locked="0"/>
    </xf>
    <xf numFmtId="0" fontId="13" fillId="0" borderId="0" xfId="0" applyFont="1" applyProtection="1">
      <protection locked="0"/>
    </xf>
    <xf numFmtId="0" fontId="4" fillId="0" borderId="0" xfId="0" applyFont="1" applyBorder="1" applyProtection="1">
      <protection locked="0"/>
    </xf>
    <xf numFmtId="0" fontId="3" fillId="0" borderId="0" xfId="0" applyFont="1" applyBorder="1" applyAlignment="1" applyProtection="1">
      <alignment horizontal="right"/>
      <protection locked="0"/>
    </xf>
    <xf numFmtId="0" fontId="4" fillId="0" borderId="49" xfId="0" applyFont="1" applyBorder="1" applyProtection="1">
      <protection locked="0"/>
    </xf>
    <xf numFmtId="0" fontId="4" fillId="0" borderId="50" xfId="0" applyFont="1" applyBorder="1" applyProtection="1">
      <protection locked="0"/>
    </xf>
    <xf numFmtId="0" fontId="4" fillId="0" borderId="51" xfId="0" applyFont="1" applyBorder="1" applyProtection="1">
      <protection locked="0"/>
    </xf>
    <xf numFmtId="0" fontId="4" fillId="0" borderId="32" xfId="0" applyFont="1" applyBorder="1" applyProtection="1">
      <protection locked="0"/>
    </xf>
    <xf numFmtId="0" fontId="4" fillId="0" borderId="35" xfId="0" applyFont="1" applyBorder="1" applyProtection="1">
      <protection locked="0"/>
    </xf>
    <xf numFmtId="0" fontId="4" fillId="0" borderId="52" xfId="0" applyFont="1" applyBorder="1" applyProtection="1">
      <protection locked="0"/>
    </xf>
    <xf numFmtId="9" fontId="31" fillId="0" borderId="65" xfId="0" applyNumberFormat="1" applyFont="1" applyBorder="1" applyAlignment="1" applyProtection="1">
      <alignment vertical="center" wrapText="1"/>
      <protection locked="0"/>
    </xf>
    <xf numFmtId="9" fontId="31" fillId="0" borderId="66" xfId="0" applyNumberFormat="1" applyFont="1" applyBorder="1" applyAlignment="1" applyProtection="1">
      <alignment vertical="center" wrapText="1"/>
      <protection locked="0"/>
    </xf>
    <xf numFmtId="0" fontId="31" fillId="0" borderId="48" xfId="0" applyFont="1" applyBorder="1" applyAlignment="1" applyProtection="1">
      <alignment vertical="center" wrapText="1"/>
      <protection locked="0"/>
    </xf>
    <xf numFmtId="0" fontId="44" fillId="0" borderId="71" xfId="0" applyFont="1" applyBorder="1" applyAlignment="1">
      <alignment vertical="top" wrapText="1"/>
    </xf>
    <xf numFmtId="0" fontId="44" fillId="0" borderId="72" xfId="0" applyFont="1" applyBorder="1" applyAlignment="1">
      <alignment vertical="top" wrapText="1"/>
    </xf>
    <xf numFmtId="0" fontId="1" fillId="0" borderId="7" xfId="0" applyFont="1" applyBorder="1" applyAlignment="1" applyProtection="1">
      <alignment vertical="top"/>
      <protection locked="0"/>
    </xf>
    <xf numFmtId="0" fontId="25" fillId="0" borderId="0" xfId="0" applyFont="1" applyAlignment="1" applyProtection="1">
      <alignment vertical="top"/>
    </xf>
    <xf numFmtId="0" fontId="0" fillId="0" borderId="0" xfId="0" applyAlignment="1" applyProtection="1">
      <alignment vertical="top"/>
      <protection locked="0"/>
    </xf>
    <xf numFmtId="0" fontId="7" fillId="0" borderId="0" xfId="0" applyFont="1" applyAlignment="1" applyProtection="1">
      <alignment vertical="top"/>
      <protection locked="0"/>
    </xf>
    <xf numFmtId="0" fontId="32" fillId="0" borderId="7" xfId="0" applyFont="1" applyBorder="1" applyAlignment="1" applyProtection="1">
      <alignment vertical="top"/>
      <protection locked="0"/>
    </xf>
    <xf numFmtId="0" fontId="1" fillId="0" borderId="7" xfId="0" applyFont="1" applyBorder="1" applyAlignment="1" applyProtection="1">
      <alignment vertical="top" wrapText="1"/>
      <protection locked="0"/>
    </xf>
    <xf numFmtId="0" fontId="0" fillId="0" borderId="0" xfId="0" applyBorder="1" applyAlignment="1" applyProtection="1">
      <alignment vertical="top"/>
      <protection locked="0"/>
    </xf>
    <xf numFmtId="0" fontId="43" fillId="0" borderId="0" xfId="0" applyFont="1" applyBorder="1" applyAlignment="1">
      <alignment vertical="top" wrapText="1"/>
    </xf>
    <xf numFmtId="0" fontId="45" fillId="0" borderId="36" xfId="0" applyFont="1" applyBorder="1" applyAlignment="1" applyProtection="1">
      <alignment horizontal="center" vertical="center"/>
      <protection locked="0"/>
    </xf>
    <xf numFmtId="0" fontId="2" fillId="2" borderId="0" xfId="0" applyFont="1" applyFill="1" applyBorder="1" applyAlignment="1" applyProtection="1">
      <alignment horizontal="center" vertical="top" wrapText="1"/>
      <protection locked="0"/>
    </xf>
    <xf numFmtId="0" fontId="2" fillId="3" borderId="29" xfId="0" applyFont="1" applyFill="1" applyBorder="1" applyAlignment="1" applyProtection="1">
      <alignment horizontal="center" vertical="top"/>
      <protection locked="0"/>
    </xf>
    <xf numFmtId="0" fontId="2" fillId="0" borderId="14" xfId="0" applyFont="1" applyBorder="1" applyAlignment="1" applyProtection="1">
      <alignment horizontal="center" vertical="top" wrapText="1"/>
    </xf>
    <xf numFmtId="0" fontId="2" fillId="0" borderId="15" xfId="0" applyFont="1" applyBorder="1" applyAlignment="1" applyProtection="1">
      <alignment horizontal="center" vertical="top" wrapText="1"/>
    </xf>
    <xf numFmtId="0" fontId="2" fillId="0" borderId="42" xfId="0" applyFont="1" applyBorder="1" applyAlignment="1" applyProtection="1">
      <alignment horizontal="center" vertical="top" wrapText="1"/>
    </xf>
    <xf numFmtId="0" fontId="2" fillId="3" borderId="42" xfId="0" applyFont="1" applyFill="1" applyBorder="1" applyAlignment="1" applyProtection="1">
      <alignment horizontal="center" vertical="top" wrapText="1"/>
    </xf>
    <xf numFmtId="0" fontId="2" fillId="3" borderId="14" xfId="0" applyFont="1" applyFill="1" applyBorder="1" applyAlignment="1" applyProtection="1">
      <alignment horizontal="center" vertical="top"/>
    </xf>
    <xf numFmtId="0" fontId="2" fillId="3" borderId="42" xfId="0" applyFont="1" applyFill="1" applyBorder="1" applyAlignment="1" applyProtection="1">
      <alignment horizontal="center" vertical="top"/>
    </xf>
    <xf numFmtId="0" fontId="0" fillId="0" borderId="5" xfId="0" applyBorder="1" applyAlignment="1" applyProtection="1">
      <alignment vertical="top" wrapText="1"/>
      <protection locked="0"/>
    </xf>
    <xf numFmtId="0" fontId="6" fillId="0" borderId="31" xfId="0" applyFont="1" applyBorder="1" applyAlignment="1" applyProtection="1">
      <alignment vertical="top" wrapText="1"/>
      <protection locked="0"/>
    </xf>
    <xf numFmtId="3" fontId="0" fillId="0" borderId="5" xfId="0" applyNumberFormat="1" applyBorder="1" applyAlignment="1" applyProtection="1">
      <alignment vertical="top"/>
      <protection locked="0"/>
    </xf>
    <xf numFmtId="3" fontId="0" fillId="2" borderId="0" xfId="0" applyNumberFormat="1" applyFill="1" applyBorder="1" applyAlignment="1" applyProtection="1">
      <alignment vertical="top"/>
      <protection locked="0"/>
    </xf>
    <xf numFmtId="3" fontId="0" fillId="0" borderId="28" xfId="0" applyNumberFormat="1" applyFill="1" applyBorder="1" applyAlignment="1" applyProtection="1">
      <alignment vertical="top"/>
      <protection locked="0"/>
    </xf>
    <xf numFmtId="3" fontId="0" fillId="0" borderId="3" xfId="0" applyNumberFormat="1" applyFill="1" applyBorder="1" applyAlignment="1" applyProtection="1">
      <alignment vertical="top"/>
      <protection locked="0"/>
    </xf>
    <xf numFmtId="0" fontId="0" fillId="0" borderId="32" xfId="0" applyBorder="1" applyAlignment="1" applyProtection="1">
      <alignment vertical="top"/>
      <protection locked="0"/>
    </xf>
    <xf numFmtId="0" fontId="18" fillId="0" borderId="0" xfId="0" applyFont="1" applyAlignment="1" applyProtection="1">
      <alignment vertical="top"/>
      <protection locked="0"/>
    </xf>
    <xf numFmtId="0" fontId="0" fillId="0" borderId="33" xfId="0" applyBorder="1" applyAlignment="1" applyProtection="1">
      <alignment vertical="top"/>
      <protection locked="0"/>
    </xf>
    <xf numFmtId="0" fontId="0" fillId="0" borderId="9" xfId="0" applyBorder="1" applyAlignment="1" applyProtection="1">
      <alignment vertical="top"/>
      <protection locked="0"/>
    </xf>
    <xf numFmtId="0" fontId="0" fillId="0" borderId="34" xfId="0" applyBorder="1" applyAlignment="1" applyProtection="1">
      <alignment vertical="top"/>
      <protection locked="0"/>
    </xf>
    <xf numFmtId="0" fontId="0" fillId="0" borderId="6" xfId="0" applyBorder="1" applyAlignment="1" applyProtection="1">
      <alignment vertical="top"/>
      <protection locked="0"/>
    </xf>
    <xf numFmtId="0" fontId="0" fillId="0" borderId="7" xfId="0" applyBorder="1" applyAlignment="1" applyProtection="1">
      <alignment vertical="top"/>
      <protection locked="0"/>
    </xf>
    <xf numFmtId="3" fontId="0" fillId="0" borderId="35" xfId="0" applyNumberFormat="1" applyBorder="1" applyAlignment="1" applyProtection="1">
      <alignment vertical="top"/>
      <protection locked="0"/>
    </xf>
    <xf numFmtId="3" fontId="0" fillId="0" borderId="9" xfId="0" applyNumberFormat="1" applyBorder="1" applyAlignment="1" applyProtection="1">
      <alignment vertical="top"/>
      <protection locked="0"/>
    </xf>
    <xf numFmtId="3" fontId="0" fillId="0" borderId="36" xfId="0" applyNumberFormat="1" applyFill="1" applyBorder="1" applyAlignment="1" applyProtection="1">
      <alignment vertical="top"/>
      <protection locked="0"/>
    </xf>
    <xf numFmtId="3" fontId="0" fillId="0" borderId="7" xfId="0" applyNumberFormat="1" applyFill="1" applyBorder="1" applyAlignment="1" applyProtection="1">
      <alignment vertical="top"/>
      <protection locked="0"/>
    </xf>
    <xf numFmtId="0" fontId="0" fillId="0" borderId="35" xfId="0" applyBorder="1" applyAlignment="1" applyProtection="1">
      <alignment vertical="top"/>
      <protection locked="0"/>
    </xf>
    <xf numFmtId="0" fontId="0" fillId="0" borderId="37" xfId="0" applyBorder="1" applyAlignment="1" applyProtection="1">
      <alignment vertical="top"/>
      <protection locked="0"/>
    </xf>
    <xf numFmtId="0" fontId="0" fillId="0" borderId="38" xfId="0" applyBorder="1" applyAlignment="1" applyProtection="1">
      <alignment vertical="top"/>
      <protection locked="0"/>
    </xf>
    <xf numFmtId="0" fontId="0" fillId="0" borderId="39" xfId="0" applyBorder="1" applyAlignment="1" applyProtection="1">
      <alignment vertical="top"/>
      <protection locked="0"/>
    </xf>
    <xf numFmtId="0" fontId="0" fillId="0" borderId="14" xfId="0" applyBorder="1" applyAlignment="1" applyProtection="1">
      <alignment vertical="top"/>
      <protection locked="0"/>
    </xf>
    <xf numFmtId="0" fontId="0" fillId="0" borderId="15" xfId="0" applyBorder="1" applyAlignment="1" applyProtection="1">
      <alignment vertical="top"/>
      <protection locked="0"/>
    </xf>
    <xf numFmtId="3" fontId="0" fillId="0" borderId="40" xfId="0" applyNumberFormat="1" applyBorder="1" applyAlignment="1" applyProtection="1">
      <alignment vertical="top"/>
      <protection locked="0"/>
    </xf>
    <xf numFmtId="3" fontId="0" fillId="0" borderId="38" xfId="0" applyNumberFormat="1" applyBorder="1" applyAlignment="1" applyProtection="1">
      <alignment vertical="top"/>
      <protection locked="0"/>
    </xf>
    <xf numFmtId="3" fontId="0" fillId="0" borderId="13" xfId="0" applyNumberFormat="1" applyBorder="1" applyAlignment="1" applyProtection="1">
      <alignment vertical="top"/>
      <protection locked="0"/>
    </xf>
    <xf numFmtId="3" fontId="0" fillId="0" borderId="41" xfId="0" applyNumberFormat="1" applyFill="1" applyBorder="1" applyAlignment="1" applyProtection="1">
      <alignment vertical="top"/>
      <protection locked="0"/>
    </xf>
    <xf numFmtId="3" fontId="0" fillId="0" borderId="11" xfId="0" applyNumberFormat="1" applyFill="1" applyBorder="1" applyAlignment="1" applyProtection="1">
      <alignment vertical="top"/>
      <protection locked="0"/>
    </xf>
    <xf numFmtId="3" fontId="8" fillId="0" borderId="24" xfId="0" applyNumberFormat="1" applyFont="1" applyBorder="1" applyAlignment="1" applyProtection="1">
      <alignment horizontal="right" vertical="top"/>
    </xf>
    <xf numFmtId="0" fontId="8" fillId="2" borderId="0" xfId="0" applyFont="1" applyFill="1" applyBorder="1" applyAlignment="1" applyProtection="1">
      <alignment horizontal="right" vertical="top"/>
      <protection locked="0"/>
    </xf>
    <xf numFmtId="0" fontId="18" fillId="0" borderId="0" xfId="0" applyFont="1" applyAlignment="1" applyProtection="1">
      <alignment vertical="top"/>
    </xf>
    <xf numFmtId="0" fontId="8" fillId="0" borderId="0" xfId="0" applyFont="1" applyFill="1" applyBorder="1" applyAlignment="1" applyProtection="1">
      <alignment horizontal="right" vertical="top"/>
      <protection locked="0"/>
    </xf>
    <xf numFmtId="0" fontId="8" fillId="0" borderId="0" xfId="0" applyFont="1" applyBorder="1" applyAlignment="1" applyProtection="1">
      <alignment horizontal="left" vertical="top"/>
    </xf>
    <xf numFmtId="0" fontId="8" fillId="0" borderId="0" xfId="0" applyFont="1" applyBorder="1" applyAlignment="1" applyProtection="1">
      <alignment horizontal="left" vertical="top"/>
      <protection locked="0"/>
    </xf>
    <xf numFmtId="0" fontId="2" fillId="0" borderId="0" xfId="0" applyFont="1" applyBorder="1" applyAlignment="1" applyProtection="1">
      <alignment horizontal="center" vertical="top"/>
      <protection locked="0"/>
    </xf>
    <xf numFmtId="0" fontId="9" fillId="0" borderId="0" xfId="0" applyFont="1" applyBorder="1" applyAlignment="1" applyProtection="1">
      <alignment horizontal="center" vertical="top"/>
      <protection locked="0"/>
    </xf>
    <xf numFmtId="0" fontId="14" fillId="0" borderId="0" xfId="0" applyFont="1" applyAlignment="1" applyProtection="1">
      <alignment vertical="top"/>
      <protection locked="0"/>
    </xf>
    <xf numFmtId="0" fontId="39" fillId="0" borderId="68" xfId="2" applyAlignment="1" applyProtection="1">
      <alignment vertical="top"/>
      <protection locked="0"/>
    </xf>
    <xf numFmtId="0" fontId="14" fillId="0" borderId="0" xfId="0" applyFont="1" applyBorder="1" applyAlignment="1" applyProtection="1">
      <alignment vertical="top"/>
      <protection locked="0"/>
    </xf>
    <xf numFmtId="0" fontId="0" fillId="0" borderId="30" xfId="0" applyBorder="1" applyAlignment="1" applyProtection="1">
      <alignment horizontal="center" vertical="top"/>
      <protection locked="0"/>
    </xf>
    <xf numFmtId="0" fontId="0" fillId="0" borderId="9" xfId="0" applyBorder="1" applyAlignment="1" applyProtection="1">
      <alignment vertical="top" wrapText="1"/>
      <protection locked="0"/>
    </xf>
    <xf numFmtId="0" fontId="0" fillId="0" borderId="33" xfId="0" applyBorder="1" applyAlignment="1" applyProtection="1">
      <alignment horizontal="center" vertical="top"/>
      <protection locked="0"/>
    </xf>
    <xf numFmtId="0" fontId="4" fillId="0" borderId="7" xfId="0" applyFont="1" applyBorder="1" applyAlignment="1" applyProtection="1">
      <alignment wrapText="1"/>
      <protection locked="0"/>
    </xf>
    <xf numFmtId="164" fontId="6" fillId="0" borderId="3" xfId="7" applyNumberFormat="1" applyFont="1" applyBorder="1" applyAlignment="1" applyProtection="1">
      <alignment vertical="top" wrapText="1"/>
      <protection locked="0"/>
    </xf>
    <xf numFmtId="164" fontId="47" fillId="0" borderId="7" xfId="7" applyNumberFormat="1" applyFont="1" applyBorder="1" applyAlignment="1" applyProtection="1">
      <alignment vertical="top"/>
      <protection locked="0"/>
    </xf>
    <xf numFmtId="164" fontId="0" fillId="0" borderId="32" xfId="7" applyNumberFormat="1" applyFont="1" applyBorder="1" applyAlignment="1" applyProtection="1">
      <alignment vertical="top"/>
      <protection locked="0"/>
    </xf>
    <xf numFmtId="2" fontId="0" fillId="0" borderId="6" xfId="0" applyNumberFormat="1" applyBorder="1" applyAlignment="1" applyProtection="1">
      <alignment vertical="top"/>
      <protection locked="0"/>
    </xf>
    <xf numFmtId="2" fontId="6" fillId="0" borderId="2" xfId="0" applyNumberFormat="1" applyFont="1" applyBorder="1" applyAlignment="1" applyProtection="1">
      <alignment vertical="top" wrapText="1"/>
      <protection locked="0"/>
    </xf>
    <xf numFmtId="164" fontId="9" fillId="0" borderId="43" xfId="7" applyNumberFormat="1" applyFont="1" applyFill="1" applyBorder="1" applyAlignment="1" applyProtection="1">
      <alignment horizontal="center" vertical="top"/>
    </xf>
    <xf numFmtId="164" fontId="9" fillId="0" borderId="16" xfId="7" applyNumberFormat="1" applyFont="1" applyFill="1" applyBorder="1" applyAlignment="1" applyProtection="1">
      <alignment horizontal="center" vertical="top"/>
    </xf>
    <xf numFmtId="3" fontId="15" fillId="0" borderId="9" xfId="0" applyNumberFormat="1" applyFont="1" applyFill="1" applyBorder="1" applyAlignment="1" applyProtection="1">
      <alignment horizontal="right"/>
      <protection locked="0"/>
    </xf>
    <xf numFmtId="4" fontId="0" fillId="0" borderId="5" xfId="0" applyNumberFormat="1" applyBorder="1" applyAlignment="1" applyProtection="1">
      <alignment vertical="top"/>
      <protection locked="0"/>
    </xf>
    <xf numFmtId="4" fontId="0" fillId="0" borderId="9" xfId="0" applyNumberFormat="1" applyBorder="1" applyAlignment="1" applyProtection="1">
      <alignment vertical="top"/>
      <protection locked="0"/>
    </xf>
    <xf numFmtId="0" fontId="47" fillId="0" borderId="34" xfId="0" applyFont="1" applyBorder="1" applyAlignment="1" applyProtection="1">
      <alignment vertical="top"/>
      <protection locked="0"/>
    </xf>
    <xf numFmtId="0" fontId="0" fillId="0" borderId="35" xfId="0" applyBorder="1" applyAlignment="1" applyProtection="1">
      <alignment vertical="top" wrapText="1"/>
      <protection locked="0"/>
    </xf>
    <xf numFmtId="2" fontId="0" fillId="0" borderId="0" xfId="0" applyNumberFormat="1" applyAlignment="1" applyProtection="1">
      <alignment vertical="top"/>
      <protection locked="0"/>
    </xf>
    <xf numFmtId="3" fontId="0" fillId="0" borderId="0" xfId="0" applyNumberFormat="1" applyAlignment="1" applyProtection="1">
      <alignment vertical="top"/>
      <protection locked="0"/>
    </xf>
    <xf numFmtId="0" fontId="42" fillId="0" borderId="0" xfId="6" applyAlignment="1">
      <alignment horizontal="center"/>
    </xf>
    <xf numFmtId="0" fontId="38" fillId="0" borderId="67" xfId="1" applyAlignment="1">
      <alignment horizontal="center" vertical="center"/>
    </xf>
    <xf numFmtId="0" fontId="2" fillId="0" borderId="53" xfId="0" applyFont="1" applyBorder="1" applyAlignment="1" applyProtection="1">
      <alignment horizontal="center" vertical="center" wrapText="1"/>
      <protection locked="0"/>
    </xf>
    <xf numFmtId="0" fontId="2" fillId="0" borderId="54" xfId="0" applyFont="1" applyBorder="1" applyAlignment="1" applyProtection="1">
      <alignment horizontal="center" vertical="center" wrapText="1"/>
      <protection locked="0"/>
    </xf>
    <xf numFmtId="0" fontId="21" fillId="6" borderId="12" xfId="5" applyFont="1" applyBorder="1" applyAlignment="1" applyProtection="1">
      <alignment horizontal="left" vertical="center" wrapText="1"/>
      <protection locked="0"/>
    </xf>
    <xf numFmtId="0" fontId="21" fillId="6" borderId="41" xfId="5" applyFont="1" applyBorder="1" applyAlignment="1" applyProtection="1">
      <alignment horizontal="left" vertical="center" wrapText="1"/>
      <protection locked="0"/>
    </xf>
    <xf numFmtId="0" fontId="21" fillId="6" borderId="4" xfId="5" applyFont="1" applyBorder="1" applyAlignment="1" applyProtection="1">
      <alignment horizontal="left" vertical="center" wrapText="1"/>
      <protection locked="0"/>
    </xf>
    <xf numFmtId="0" fontId="21" fillId="6" borderId="28" xfId="5" applyFont="1" applyBorder="1" applyAlignment="1" applyProtection="1">
      <alignment horizontal="left" vertical="center" wrapText="1"/>
      <protection locked="0"/>
    </xf>
    <xf numFmtId="0" fontId="38" fillId="0" borderId="67" xfId="1" applyProtection="1"/>
    <xf numFmtId="0" fontId="18" fillId="5" borderId="8" xfId="0" applyFont="1" applyFill="1" applyBorder="1" applyAlignment="1" applyProtection="1">
      <alignment horizontal="center"/>
    </xf>
    <xf numFmtId="0" fontId="18" fillId="5" borderId="55" xfId="0" applyFont="1" applyFill="1" applyBorder="1" applyAlignment="1" applyProtection="1">
      <alignment horizontal="center"/>
    </xf>
    <xf numFmtId="0" fontId="18" fillId="5" borderId="36" xfId="0" applyFont="1" applyFill="1" applyBorder="1" applyAlignment="1" applyProtection="1">
      <alignment horizontal="center"/>
    </xf>
    <xf numFmtId="0" fontId="12" fillId="0" borderId="27" xfId="0" applyFont="1" applyFill="1" applyBorder="1" applyAlignment="1" applyProtection="1">
      <alignment horizontal="center" vertical="center" wrapText="1"/>
    </xf>
    <xf numFmtId="0" fontId="16" fillId="0" borderId="21" xfId="0" applyFont="1" applyFill="1" applyBorder="1" applyAlignment="1" applyProtection="1">
      <alignment horizontal="right" vertical="center" wrapText="1"/>
    </xf>
    <xf numFmtId="0" fontId="16" fillId="0" borderId="22" xfId="0" applyFont="1" applyFill="1" applyBorder="1" applyAlignment="1" applyProtection="1">
      <alignment horizontal="right" vertical="center" wrapText="1"/>
    </xf>
    <xf numFmtId="0" fontId="16" fillId="0" borderId="23" xfId="0" applyFont="1" applyFill="1" applyBorder="1" applyAlignment="1" applyProtection="1">
      <alignment horizontal="right" vertical="center" wrapText="1"/>
    </xf>
    <xf numFmtId="3" fontId="9" fillId="0" borderId="21" xfId="0" applyNumberFormat="1" applyFont="1" applyFill="1" applyBorder="1" applyAlignment="1" applyProtection="1">
      <alignment horizontal="center" vertical="center"/>
    </xf>
    <xf numFmtId="3" fontId="9" fillId="0" borderId="23" xfId="0" applyNumberFormat="1" applyFont="1" applyFill="1" applyBorder="1" applyAlignment="1" applyProtection="1">
      <alignment horizontal="center" vertical="center"/>
    </xf>
    <xf numFmtId="0" fontId="3" fillId="0" borderId="43" xfId="0" applyFont="1" applyBorder="1" applyAlignment="1" applyProtection="1">
      <alignment horizontal="center" vertical="center" wrapText="1"/>
    </xf>
    <xf numFmtId="0" fontId="3" fillId="0" borderId="56" xfId="0" applyFont="1" applyBorder="1" applyAlignment="1" applyProtection="1">
      <alignment horizontal="center" vertical="center" wrapText="1"/>
    </xf>
    <xf numFmtId="0" fontId="3" fillId="0" borderId="17" xfId="0" applyFont="1" applyBorder="1" applyAlignment="1" applyProtection="1">
      <alignment horizontal="center" vertical="center" wrapText="1"/>
    </xf>
    <xf numFmtId="0" fontId="3" fillId="0" borderId="57" xfId="0" applyFont="1" applyBorder="1" applyAlignment="1" applyProtection="1">
      <alignment horizontal="center" vertical="center" wrapText="1"/>
    </xf>
    <xf numFmtId="0" fontId="3" fillId="0" borderId="58"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0" fontId="3" fillId="0" borderId="59" xfId="0" applyFont="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21" fillId="6" borderId="8" xfId="5" applyFont="1" applyBorder="1" applyAlignment="1" applyProtection="1">
      <alignment horizontal="left" vertical="center" wrapText="1"/>
      <protection locked="0"/>
    </xf>
    <xf numFmtId="0" fontId="21" fillId="6" borderId="55" xfId="5" applyFont="1" applyBorder="1" applyAlignment="1" applyProtection="1">
      <alignment horizontal="left" vertical="center" wrapText="1"/>
      <protection locked="0"/>
    </xf>
    <xf numFmtId="0" fontId="21" fillId="6" borderId="36" xfId="5" applyFont="1" applyBorder="1" applyAlignment="1" applyProtection="1">
      <alignment horizontal="left" vertical="center" wrapText="1"/>
      <protection locked="0"/>
    </xf>
    <xf numFmtId="0" fontId="3" fillId="0" borderId="12"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0" borderId="16" xfId="0" applyFont="1" applyBorder="1" applyAlignment="1" applyProtection="1">
      <alignment horizontal="center" vertical="center" wrapText="1"/>
    </xf>
    <xf numFmtId="0" fontId="3" fillId="0" borderId="60" xfId="0" applyFont="1" applyBorder="1" applyAlignment="1" applyProtection="1">
      <alignment horizontal="center" vertical="center" wrapText="1"/>
    </xf>
    <xf numFmtId="0" fontId="3" fillId="0" borderId="0" xfId="0" applyFont="1" applyBorder="1" applyAlignment="1" applyProtection="1">
      <alignment horizontal="center" vertical="center" wrapText="1"/>
    </xf>
    <xf numFmtId="0" fontId="3" fillId="0" borderId="61" xfId="0" applyFont="1" applyBorder="1" applyAlignment="1" applyProtection="1">
      <alignment horizontal="center" vertical="center" wrapText="1"/>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3" fillId="0" borderId="33" xfId="0" applyFont="1" applyBorder="1" applyAlignment="1" applyProtection="1">
      <alignment horizontal="center" vertical="center"/>
    </xf>
    <xf numFmtId="0" fontId="3" fillId="0" borderId="55" xfId="0" applyFont="1" applyBorder="1" applyAlignment="1" applyProtection="1">
      <alignment horizontal="center" vertical="center"/>
    </xf>
    <xf numFmtId="0" fontId="21" fillId="6" borderId="8" xfId="5" applyFont="1" applyBorder="1" applyAlignment="1" applyProtection="1">
      <alignment horizontal="left" vertical="top" wrapText="1"/>
      <protection locked="0"/>
    </xf>
    <xf numFmtId="0" fontId="21" fillId="6" borderId="55" xfId="5" applyFont="1" applyBorder="1" applyAlignment="1" applyProtection="1">
      <alignment horizontal="left" vertical="top" wrapText="1"/>
      <protection locked="0"/>
    </xf>
    <xf numFmtId="0" fontId="21" fillId="6" borderId="36" xfId="5" applyFont="1" applyBorder="1" applyAlignment="1" applyProtection="1">
      <alignment horizontal="left" vertical="top" wrapText="1"/>
      <protection locked="0"/>
    </xf>
    <xf numFmtId="0" fontId="38" fillId="0" borderId="67" xfId="1" applyAlignment="1" applyProtection="1">
      <alignment horizontal="left" vertical="top"/>
    </xf>
    <xf numFmtId="0" fontId="14" fillId="0" borderId="60" xfId="0" applyFont="1" applyBorder="1" applyAlignment="1" applyProtection="1">
      <alignment horizontal="center" vertical="top" wrapText="1"/>
    </xf>
    <xf numFmtId="0" fontId="14" fillId="0" borderId="0" xfId="0" applyFont="1" applyBorder="1" applyAlignment="1" applyProtection="1">
      <alignment horizontal="center" vertical="top" wrapText="1"/>
    </xf>
    <xf numFmtId="0" fontId="2" fillId="0" borderId="53" xfId="0" applyFont="1" applyBorder="1" applyAlignment="1" applyProtection="1">
      <alignment horizontal="center" vertical="top" wrapText="1"/>
    </xf>
    <xf numFmtId="0" fontId="2" fillId="0" borderId="54" xfId="0" applyFont="1" applyBorder="1" applyAlignment="1" applyProtection="1">
      <alignment horizontal="center" vertical="top" wrapText="1"/>
    </xf>
    <xf numFmtId="0" fontId="2" fillId="0" borderId="16" xfId="0" applyFont="1" applyBorder="1" applyAlignment="1" applyProtection="1">
      <alignment horizontal="center" vertical="top" wrapText="1"/>
    </xf>
    <xf numFmtId="0" fontId="2" fillId="0" borderId="20" xfId="0" applyFont="1" applyBorder="1" applyAlignment="1" applyProtection="1">
      <alignment horizontal="center" vertical="top" wrapText="1"/>
    </xf>
    <xf numFmtId="0" fontId="2" fillId="0" borderId="29" xfId="0" applyFont="1" applyBorder="1" applyAlignment="1" applyProtection="1">
      <alignment horizontal="center" vertical="top" wrapText="1"/>
    </xf>
    <xf numFmtId="0" fontId="2" fillId="0" borderId="42" xfId="0" applyFont="1" applyBorder="1" applyAlignment="1" applyProtection="1">
      <alignment horizontal="center" vertical="top" wrapText="1"/>
    </xf>
    <xf numFmtId="0" fontId="8" fillId="0" borderId="0" xfId="0" applyFont="1" applyBorder="1" applyAlignment="1" applyProtection="1">
      <alignment horizontal="right" vertical="top"/>
      <protection locked="0"/>
    </xf>
    <xf numFmtId="164" fontId="9" fillId="0" borderId="21" xfId="7" applyNumberFormat="1" applyFont="1" applyFill="1" applyBorder="1" applyAlignment="1" applyProtection="1">
      <alignment horizontal="center" vertical="top"/>
    </xf>
    <xf numFmtId="164" fontId="9" fillId="0" borderId="23" xfId="7" applyNumberFormat="1" applyFont="1" applyFill="1" applyBorder="1" applyAlignment="1" applyProtection="1">
      <alignment horizontal="center" vertical="top"/>
    </xf>
    <xf numFmtId="0" fontId="2" fillId="3" borderId="62" xfId="0" applyFont="1" applyFill="1" applyBorder="1" applyAlignment="1" applyProtection="1">
      <alignment horizontal="center" vertical="top"/>
    </xf>
    <xf numFmtId="0" fontId="2" fillId="3" borderId="64" xfId="0" applyFont="1" applyFill="1" applyBorder="1" applyAlignment="1" applyProtection="1">
      <alignment horizontal="center" vertical="top"/>
    </xf>
    <xf numFmtId="0" fontId="2" fillId="0" borderId="62" xfId="0" applyFont="1" applyBorder="1" applyAlignment="1" applyProtection="1">
      <alignment horizontal="center" vertical="top" wrapText="1"/>
    </xf>
    <xf numFmtId="0" fontId="2" fillId="0" borderId="63" xfId="0" applyFont="1" applyBorder="1" applyAlignment="1" applyProtection="1">
      <alignment horizontal="center" vertical="top" wrapText="1"/>
    </xf>
    <xf numFmtId="0" fontId="2" fillId="0" borderId="64" xfId="0" applyFont="1" applyBorder="1" applyAlignment="1" applyProtection="1">
      <alignment horizontal="center" vertical="top" wrapText="1"/>
    </xf>
    <xf numFmtId="0" fontId="8" fillId="0" borderId="60" xfId="0" applyFont="1" applyBorder="1" applyAlignment="1" applyProtection="1">
      <alignment horizontal="right" vertical="top" wrapText="1"/>
      <protection locked="0"/>
    </xf>
    <xf numFmtId="0" fontId="8" fillId="0" borderId="29" xfId="0" applyFont="1" applyBorder="1" applyAlignment="1" applyProtection="1">
      <alignment horizontal="right" vertical="top" wrapText="1"/>
      <protection locked="0"/>
    </xf>
    <xf numFmtId="0" fontId="38" fillId="0" borderId="67" xfId="1" applyAlignment="1" applyProtection="1">
      <alignment horizontal="left" vertical="top"/>
      <protection locked="0"/>
    </xf>
    <xf numFmtId="0" fontId="27" fillId="0" borderId="1" xfId="0" applyFont="1" applyBorder="1" applyAlignment="1" applyProtection="1">
      <alignment horizontal="left"/>
    </xf>
    <xf numFmtId="0" fontId="20" fillId="6" borderId="70" xfId="5" applyFont="1" applyAlignment="1" applyProtection="1">
      <alignment horizontal="left" vertical="center" wrapText="1"/>
    </xf>
    <xf numFmtId="164" fontId="0" fillId="0" borderId="0" xfId="0" applyNumberFormat="1" applyAlignment="1" applyProtection="1">
      <alignment vertical="top"/>
      <protection locked="0"/>
    </xf>
  </cellXfs>
  <cellStyles count="8">
    <cellStyle name="Currency" xfId="7" builtinId="4"/>
    <cellStyle name="Heading 1" xfId="1" builtinId="16"/>
    <cellStyle name="Heading 2" xfId="2" builtinId="17"/>
    <cellStyle name="Heading 3" xfId="3" builtinId="18"/>
    <cellStyle name="Hyperlink" xfId="4" builtinId="8"/>
    <cellStyle name="Normal" xfId="0" builtinId="0"/>
    <cellStyle name="Note" xfId="5" builtinId="10"/>
    <cellStyle name="Title" xfId="6" builtinId="1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47625</xdr:colOff>
      <xdr:row>4</xdr:row>
      <xdr:rowOff>19050</xdr:rowOff>
    </xdr:from>
    <xdr:to>
      <xdr:col>9</xdr:col>
      <xdr:colOff>1000125</xdr:colOff>
      <xdr:row>5</xdr:row>
      <xdr:rowOff>171450</xdr:rowOff>
    </xdr:to>
    <xdr:sp macro="" textlink="">
      <xdr:nvSpPr>
        <xdr:cNvPr id="2" name="TextBox 1"/>
        <xdr:cNvSpPr txBox="1"/>
      </xdr:nvSpPr>
      <xdr:spPr>
        <a:xfrm>
          <a:off x="5867400" y="781050"/>
          <a:ext cx="4038600" cy="352425"/>
        </a:xfrm>
        <a:prstGeom prst="rect">
          <a:avLst/>
        </a:prstGeom>
        <a:ln/>
        <a:effectLst>
          <a:glow rad="139700">
            <a:schemeClr val="accent3">
              <a:satMod val="175000"/>
              <a:alpha val="40000"/>
            </a:schemeClr>
          </a:glow>
          <a:outerShdw blurRad="40000" dist="20000" dir="5400000" rotWithShape="0">
            <a:srgbClr val="000000">
              <a:alpha val="38000"/>
            </a:srgbClr>
          </a:outerShdw>
          <a:softEdge rad="31750"/>
        </a:effectLst>
      </xdr:spPr>
      <xdr:style>
        <a:lnRef idx="1">
          <a:schemeClr val="accent3"/>
        </a:lnRef>
        <a:fillRef idx="2">
          <a:schemeClr val="accent3"/>
        </a:fillRef>
        <a:effectRef idx="1">
          <a:schemeClr val="accent3"/>
        </a:effectRef>
        <a:fontRef idx="minor">
          <a:schemeClr val="dk1"/>
        </a:fontRef>
      </xdr:style>
      <xdr:txBody>
        <a:bodyPr vertOverflow="clip" wrap="square" rtlCol="0" anchor="ctr"/>
        <a:lstStyle/>
        <a:p>
          <a:pPr algn="ctr"/>
          <a:r>
            <a:rPr lang="en-AU" sz="1100" b="1">
              <a:solidFill>
                <a:schemeClr val="accent1">
                  <a:lumMod val="75000"/>
                </a:schemeClr>
              </a:solidFill>
            </a:rPr>
            <a:t>Please fill in these</a:t>
          </a:r>
          <a:r>
            <a:rPr lang="en-AU" sz="1100" b="1" baseline="0">
              <a:solidFill>
                <a:schemeClr val="accent1">
                  <a:lumMod val="75000"/>
                </a:schemeClr>
              </a:solidFill>
            </a:rPr>
            <a:t> columns only if it is a funding milestone </a:t>
          </a:r>
          <a:endParaRPr lang="en-AU" sz="1100" b="1">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bs.gov.au/AUSSTATS/abs@.nsf/Latestproducts/6BB427AB9696C225CA2574180004463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abs.gov.au/AUSSTATS/abs@.nsf/Latestproducts/6BB427AB9696C225CA2574180004463E" TargetMode="Externa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B1:K36"/>
  <sheetViews>
    <sheetView showGridLines="0" topLeftCell="A16" workbookViewId="0">
      <selection activeCell="F15" sqref="F15"/>
    </sheetView>
  </sheetViews>
  <sheetFormatPr defaultColWidth="11.5703125" defaultRowHeight="15"/>
  <cols>
    <col min="1" max="1" width="0.7109375" customWidth="1"/>
    <col min="2" max="2" width="4.28515625" customWidth="1"/>
    <col min="3" max="3" width="104.42578125" customWidth="1"/>
    <col min="11" max="11" width="11.7109375" customWidth="1"/>
  </cols>
  <sheetData>
    <row r="1" spans="2:11" ht="22.5">
      <c r="B1" s="179" t="s">
        <v>46</v>
      </c>
      <c r="C1" s="179"/>
      <c r="D1" s="1"/>
      <c r="E1" s="1"/>
      <c r="F1" s="1"/>
      <c r="G1" s="1"/>
      <c r="H1" s="1"/>
      <c r="I1" s="1"/>
      <c r="J1" s="1"/>
      <c r="K1" s="1"/>
    </row>
    <row r="2" spans="2:11" ht="22.5">
      <c r="B2" s="49"/>
      <c r="C2" s="49"/>
      <c r="D2" s="1"/>
      <c r="E2" s="1"/>
      <c r="F2" s="1"/>
      <c r="G2" s="1"/>
      <c r="H2" s="1"/>
      <c r="I2" s="1"/>
      <c r="J2" s="1"/>
      <c r="K2" s="1"/>
    </row>
    <row r="3" spans="2:11" ht="20.25" thickBot="1">
      <c r="B3" s="180" t="s">
        <v>48</v>
      </c>
      <c r="C3" s="180"/>
      <c r="D3" s="1"/>
      <c r="E3" s="1"/>
      <c r="F3" s="1"/>
      <c r="G3" s="1"/>
      <c r="H3" s="1"/>
      <c r="I3" s="1"/>
      <c r="J3" s="1"/>
      <c r="K3" s="1"/>
    </row>
    <row r="4" spans="2:11" ht="23.25" thickTop="1">
      <c r="C4" s="3"/>
      <c r="D4" s="1"/>
      <c r="E4" s="1"/>
      <c r="F4" s="1"/>
      <c r="G4" s="1"/>
      <c r="H4" s="1"/>
      <c r="I4" s="1"/>
      <c r="J4" s="1"/>
      <c r="K4" s="1"/>
    </row>
    <row r="5" spans="2:11" ht="19.5" thickTop="1">
      <c r="B5" s="67" t="s">
        <v>45</v>
      </c>
      <c r="C5" s="1"/>
      <c r="D5" s="1"/>
      <c r="E5" s="1"/>
      <c r="F5" s="1"/>
      <c r="G5" s="1"/>
      <c r="H5" s="1"/>
      <c r="I5" s="1"/>
      <c r="J5" s="1"/>
      <c r="K5" s="1"/>
    </row>
    <row r="6" spans="2:11" ht="27" customHeight="1">
      <c r="B6" s="68" t="s">
        <v>75</v>
      </c>
      <c r="C6" s="113" t="s">
        <v>91</v>
      </c>
      <c r="D6" s="1"/>
      <c r="E6" s="1"/>
      <c r="F6" s="1"/>
      <c r="G6" s="1"/>
      <c r="H6" s="1"/>
      <c r="I6" s="1"/>
      <c r="J6" s="1"/>
      <c r="K6" s="1"/>
    </row>
    <row r="7" spans="2:11" ht="22.15" customHeight="1">
      <c r="B7" s="68" t="s">
        <v>76</v>
      </c>
      <c r="C7" s="76" t="s">
        <v>55</v>
      </c>
      <c r="D7" s="1"/>
      <c r="E7" s="48"/>
      <c r="F7" s="1"/>
      <c r="G7" s="1"/>
      <c r="H7" s="1"/>
      <c r="I7" s="1"/>
      <c r="J7" s="1"/>
      <c r="K7" s="1"/>
    </row>
    <row r="8" spans="2:11" ht="22.15" customHeight="1">
      <c r="B8" s="68" t="s">
        <v>77</v>
      </c>
      <c r="C8" s="76" t="s">
        <v>56</v>
      </c>
      <c r="D8" s="1"/>
      <c r="E8" s="1"/>
      <c r="F8" s="1"/>
      <c r="G8" s="1"/>
      <c r="H8" s="1"/>
      <c r="I8" s="1"/>
      <c r="J8" s="1"/>
      <c r="K8" s="1"/>
    </row>
    <row r="9" spans="2:11" ht="18.75">
      <c r="B9" s="68" t="s">
        <v>78</v>
      </c>
      <c r="C9" s="76" t="s">
        <v>57</v>
      </c>
      <c r="D9" s="1"/>
      <c r="E9" s="48"/>
      <c r="F9" s="1"/>
      <c r="G9" s="1"/>
      <c r="H9" s="1"/>
      <c r="I9" s="1"/>
      <c r="J9" s="1"/>
      <c r="K9" s="1"/>
    </row>
    <row r="10" spans="2:11" ht="18.75">
      <c r="B10" s="68" t="s">
        <v>71</v>
      </c>
      <c r="C10" s="76" t="s">
        <v>69</v>
      </c>
      <c r="D10" s="1"/>
      <c r="E10" s="48"/>
      <c r="F10" s="1"/>
      <c r="G10" s="1"/>
      <c r="H10" s="1"/>
      <c r="I10" s="1"/>
      <c r="J10" s="1"/>
      <c r="K10" s="1"/>
    </row>
    <row r="11" spans="2:11" ht="18.75">
      <c r="B11" s="68" t="s">
        <v>72</v>
      </c>
      <c r="C11" s="76" t="s">
        <v>70</v>
      </c>
      <c r="D11" s="1"/>
      <c r="E11" s="48"/>
      <c r="F11" s="1"/>
      <c r="G11" s="1"/>
      <c r="H11" s="1"/>
      <c r="I11" s="1"/>
      <c r="J11" s="1"/>
      <c r="K11" s="1"/>
    </row>
    <row r="12" spans="2:11" ht="28.15" customHeight="1">
      <c r="B12" s="68" t="s">
        <v>73</v>
      </c>
      <c r="C12" s="69" t="s">
        <v>81</v>
      </c>
      <c r="D12" s="1"/>
      <c r="E12" s="1"/>
      <c r="F12" s="1"/>
      <c r="G12" s="1"/>
      <c r="H12" s="1"/>
      <c r="I12" s="1"/>
      <c r="J12" s="1"/>
      <c r="K12" s="1"/>
    </row>
    <row r="13" spans="2:11" ht="25.5">
      <c r="B13" s="69" t="s">
        <v>74</v>
      </c>
      <c r="C13" s="77" t="s">
        <v>84</v>
      </c>
      <c r="D13" s="1"/>
      <c r="E13" s="1"/>
      <c r="F13" s="1"/>
      <c r="G13" s="1"/>
      <c r="H13" s="1"/>
      <c r="I13" s="1"/>
      <c r="J13" s="1"/>
      <c r="K13" s="1"/>
    </row>
    <row r="14" spans="2:11" ht="18.75">
      <c r="C14" s="78"/>
      <c r="D14" s="1"/>
      <c r="E14" s="1"/>
      <c r="F14" s="1"/>
      <c r="G14" s="1"/>
      <c r="H14" s="1"/>
      <c r="I14" s="1"/>
      <c r="J14" s="1"/>
      <c r="K14" s="1"/>
    </row>
    <row r="15" spans="2:11" ht="18.75">
      <c r="C15" s="79" t="s">
        <v>49</v>
      </c>
      <c r="D15" s="1"/>
      <c r="E15" s="1"/>
      <c r="F15" s="1"/>
      <c r="G15" s="1"/>
      <c r="H15" s="1"/>
      <c r="I15" s="1"/>
      <c r="J15" s="1"/>
      <c r="K15" s="1"/>
    </row>
    <row r="16" spans="2:11" ht="27">
      <c r="C16" s="79" t="s">
        <v>58</v>
      </c>
      <c r="D16" s="1"/>
      <c r="E16" s="1"/>
      <c r="F16" s="1"/>
      <c r="G16" s="1"/>
      <c r="H16" s="1"/>
      <c r="I16" s="1"/>
      <c r="J16" s="1"/>
      <c r="K16" s="1"/>
    </row>
    <row r="17" spans="3:11" ht="18.75">
      <c r="C17" s="80"/>
      <c r="D17" s="1"/>
      <c r="E17" s="1"/>
      <c r="F17" s="1"/>
      <c r="G17" s="1"/>
      <c r="H17" s="1"/>
      <c r="I17" s="1"/>
      <c r="J17" s="1"/>
      <c r="K17" s="1"/>
    </row>
    <row r="18" spans="3:11" ht="19.5" thickBot="1">
      <c r="C18" s="81" t="s">
        <v>59</v>
      </c>
      <c r="D18" s="1"/>
      <c r="E18" s="1"/>
      <c r="F18" s="1"/>
      <c r="G18" s="1"/>
      <c r="H18" s="1"/>
      <c r="I18" s="1"/>
      <c r="J18" s="1"/>
      <c r="K18" s="1"/>
    </row>
    <row r="19" spans="3:11" ht="12" customHeight="1" thickTop="1">
      <c r="C19" s="72"/>
      <c r="D19" s="1"/>
      <c r="E19" s="1"/>
      <c r="F19" s="1"/>
      <c r="G19" s="1"/>
      <c r="H19" s="1"/>
      <c r="I19" s="1"/>
      <c r="J19" s="1"/>
      <c r="K19" s="1"/>
    </row>
    <row r="20" spans="3:11" ht="19.5" thickBot="1">
      <c r="C20" s="70" t="s">
        <v>39</v>
      </c>
      <c r="D20" s="1"/>
      <c r="E20" s="1"/>
      <c r="F20" s="1"/>
      <c r="G20" s="1"/>
      <c r="H20" s="1"/>
      <c r="I20" s="1"/>
      <c r="J20" s="1"/>
      <c r="K20" s="1"/>
    </row>
    <row r="21" spans="3:11" ht="25.5">
      <c r="C21" s="71" t="s">
        <v>50</v>
      </c>
      <c r="D21" s="1"/>
      <c r="E21" s="1"/>
      <c r="F21" s="1"/>
      <c r="G21" s="1"/>
      <c r="H21" s="1"/>
      <c r="I21" s="1"/>
      <c r="J21" s="1"/>
      <c r="K21" s="1"/>
    </row>
    <row r="22" spans="3:11" ht="10.9" customHeight="1">
      <c r="C22" s="72"/>
      <c r="D22" s="1"/>
      <c r="E22" s="1"/>
      <c r="F22" s="1"/>
      <c r="G22" s="1"/>
      <c r="H22" s="1"/>
      <c r="I22" s="1"/>
      <c r="J22" s="1"/>
      <c r="K22" s="1"/>
    </row>
    <row r="23" spans="3:11" ht="19.5" thickBot="1">
      <c r="C23" s="70" t="s">
        <v>47</v>
      </c>
      <c r="D23" s="1"/>
      <c r="E23" s="1"/>
      <c r="F23" s="1"/>
      <c r="G23" s="1"/>
      <c r="H23" s="1"/>
      <c r="I23" s="1"/>
      <c r="J23" s="1"/>
      <c r="K23" s="1"/>
    </row>
    <row r="24" spans="3:11" ht="150" customHeight="1">
      <c r="C24" s="73" t="s">
        <v>82</v>
      </c>
      <c r="D24" s="66"/>
      <c r="E24" s="66"/>
      <c r="F24" s="66"/>
      <c r="G24" s="1"/>
      <c r="H24" s="1"/>
      <c r="I24" s="1"/>
      <c r="J24" s="1"/>
      <c r="K24" s="1"/>
    </row>
    <row r="25" spans="3:11" ht="13.15" customHeight="1">
      <c r="C25" s="72"/>
      <c r="D25" s="1"/>
      <c r="E25" s="1"/>
      <c r="F25" s="1"/>
      <c r="G25" s="1"/>
      <c r="H25" s="1"/>
      <c r="I25" s="1"/>
      <c r="J25" s="1"/>
      <c r="K25" s="1"/>
    </row>
    <row r="26" spans="3:11" ht="19.5" thickBot="1">
      <c r="C26" s="70" t="s">
        <v>41</v>
      </c>
      <c r="D26" s="1"/>
      <c r="E26" s="1"/>
      <c r="F26" s="1"/>
      <c r="G26" s="1"/>
      <c r="H26" s="1"/>
      <c r="I26" s="1"/>
      <c r="J26" s="1"/>
      <c r="K26" s="1"/>
    </row>
    <row r="27" spans="3:11" ht="120" customHeight="1">
      <c r="C27" s="71" t="s">
        <v>38</v>
      </c>
      <c r="D27" s="2"/>
      <c r="E27" s="2"/>
      <c r="F27" s="2"/>
      <c r="G27" s="2"/>
      <c r="H27" s="2"/>
      <c r="I27" s="2"/>
      <c r="J27" s="2"/>
      <c r="K27" s="2"/>
    </row>
    <row r="28" spans="3:11">
      <c r="C28" s="72"/>
    </row>
    <row r="29" spans="3:11" ht="15.75" thickBot="1">
      <c r="C29" s="70" t="s">
        <v>60</v>
      </c>
    </row>
    <row r="30" spans="3:11" ht="24" customHeight="1">
      <c r="C30" s="74" t="s">
        <v>67</v>
      </c>
      <c r="D30" s="64"/>
      <c r="E30" s="64"/>
    </row>
    <row r="31" spans="3:11">
      <c r="C31" s="72"/>
    </row>
    <row r="32" spans="3:11" ht="19.5" thickBot="1">
      <c r="C32" s="70" t="s">
        <v>63</v>
      </c>
      <c r="D32" s="2"/>
    </row>
    <row r="33" spans="3:5" ht="61.15" customHeight="1">
      <c r="C33" s="74" t="s">
        <v>79</v>
      </c>
      <c r="D33" s="2"/>
      <c r="E33" s="65"/>
    </row>
    <row r="34" spans="3:5">
      <c r="C34" s="75" t="s">
        <v>65</v>
      </c>
    </row>
    <row r="35" spans="3:5">
      <c r="C35" s="72"/>
    </row>
    <row r="36" spans="3:5">
      <c r="C36" s="72"/>
    </row>
  </sheetData>
  <mergeCells count="2">
    <mergeCell ref="B1:C1"/>
    <mergeCell ref="B3:C3"/>
  </mergeCells>
  <phoneticPr fontId="23" type="noConversion"/>
  <hyperlinks>
    <hyperlink ref="C7" location="'D3.1 Funding Estimate'!A8" display="Complete D3.1 Funding Estimate"/>
    <hyperlink ref="C8" location="'D3.2 Milestone Template'!A12" display="Complete D3.2 Milestone Template"/>
    <hyperlink ref="C9" location="'D3.3 Budget Breakdown'!A8" display="Complete D3.3 Budget Breakdown"/>
    <hyperlink ref="C10" location="'D3.4 Participating Organisation'!A1" display="Complete D3.4 Participating Organisations"/>
    <hyperlink ref="C11" location="'D3.5 Fields of Research'!A1" display="Complete D3.5 Fields of Research"/>
    <hyperlink ref="C34" r:id="rId1"/>
  </hyperlinks>
  <pageMargins left="0.75000000000000011" right="0.75000000000000011" top="1" bottom="1" header="0.5" footer="0.5"/>
  <pageSetup paperSize="9" scale="94" fitToHeight="2" orientation="landscape" horizontalDpi="4294967292" verticalDpi="4294967292"/>
  <headerFooter>
    <oddHeader>&amp;L&amp;"Calibri,Regular"&amp;K000000NeCTAR RFP Stage 2</oddHeader>
  </headerFooter>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1:C21"/>
  <sheetViews>
    <sheetView showGridLines="0" workbookViewId="0">
      <selection activeCell="E8" sqref="E8"/>
    </sheetView>
  </sheetViews>
  <sheetFormatPr defaultColWidth="8.7109375" defaultRowHeight="15"/>
  <cols>
    <col min="1" max="1" width="46.28515625" style="4" customWidth="1"/>
    <col min="2" max="2" width="37.28515625" style="4" customWidth="1"/>
    <col min="3" max="16384" width="8.7109375" style="4"/>
  </cols>
  <sheetData>
    <row r="1" spans="1:3" ht="22.5">
      <c r="A1" s="62" t="s">
        <v>91</v>
      </c>
    </row>
    <row r="3" spans="1:3" ht="20.25" thickBot="1">
      <c r="A3" s="82" t="s">
        <v>39</v>
      </c>
    </row>
    <row r="4" spans="1:3" ht="15.75" thickTop="1">
      <c r="A4" s="83"/>
    </row>
    <row r="5" spans="1:3" ht="15.75" thickBot="1">
      <c r="A5" s="83"/>
    </row>
    <row r="6" spans="1:3">
      <c r="A6" s="181" t="s">
        <v>23</v>
      </c>
      <c r="B6" s="84" t="s">
        <v>22</v>
      </c>
    </row>
    <row r="7" spans="1:3" ht="15.75" thickBot="1">
      <c r="A7" s="182"/>
      <c r="B7" s="85" t="s">
        <v>21</v>
      </c>
    </row>
    <row r="8" spans="1:3" ht="25.15" customHeight="1">
      <c r="A8" s="45" t="s">
        <v>131</v>
      </c>
      <c r="B8" s="86"/>
    </row>
    <row r="9" spans="1:3" ht="25.15" customHeight="1">
      <c r="A9" s="47"/>
      <c r="B9" s="87"/>
    </row>
    <row r="10" spans="1:3" ht="25.15" customHeight="1">
      <c r="A10" s="45"/>
      <c r="B10" s="86"/>
    </row>
    <row r="11" spans="1:3" ht="25.15" customHeight="1">
      <c r="A11" s="47"/>
      <c r="B11" s="87"/>
    </row>
    <row r="12" spans="1:3" ht="25.15" customHeight="1">
      <c r="A12" s="47"/>
      <c r="B12" s="87"/>
    </row>
    <row r="13" spans="1:3" ht="25.15" customHeight="1">
      <c r="A13" s="47"/>
      <c r="B13" s="87"/>
    </row>
    <row r="14" spans="1:3" ht="25.15" customHeight="1">
      <c r="A14" s="47"/>
      <c r="B14" s="87"/>
    </row>
    <row r="15" spans="1:3" ht="25.15" customHeight="1">
      <c r="A15" s="47"/>
      <c r="B15" s="87"/>
      <c r="C15" s="46"/>
    </row>
    <row r="16" spans="1:3" ht="25.15" customHeight="1" thickBot="1">
      <c r="A16" s="88" t="s">
        <v>7</v>
      </c>
      <c r="B16" s="89">
        <f>SUM(B8:B15)</f>
        <v>0</v>
      </c>
      <c r="C16" s="90" t="str">
        <f>IF(B16=100%, " ", "review")</f>
        <v>review</v>
      </c>
    </row>
    <row r="17" spans="1:2">
      <c r="A17" s="91"/>
    </row>
    <row r="19" spans="1:2" ht="18" thickBot="1">
      <c r="A19" s="28" t="s">
        <v>52</v>
      </c>
    </row>
    <row r="20" spans="1:2" ht="82.15" customHeight="1" thickTop="1">
      <c r="A20" s="183" t="s">
        <v>50</v>
      </c>
      <c r="B20" s="184"/>
    </row>
    <row r="21" spans="1:2" ht="70.900000000000006" customHeight="1">
      <c r="A21" s="185" t="s">
        <v>53</v>
      </c>
      <c r="B21" s="186"/>
    </row>
  </sheetData>
  <sheetProtection formatCells="0" formatColumns="0" formatRows="0" insertColumns="0" insertRows="0" insertHyperlinks="0" deleteColumns="0" deleteRows="0" sort="0" autoFilter="0" pivotTables="0"/>
  <mergeCells count="3">
    <mergeCell ref="A6:A7"/>
    <mergeCell ref="A20:B20"/>
    <mergeCell ref="A21:B21"/>
  </mergeCells>
  <phoneticPr fontId="23" type="noConversion"/>
  <pageMargins left="0.70000000000000007" right="0.70000000000000007" top="0.75000000000000011" bottom="0.75000000000000011" header="0.30000000000000004" footer="0.30000000000000004"/>
  <pageSetup paperSize="9" scale="90" orientation="landscape"/>
  <headerFooter>
    <oddHeader>&amp;L&amp;"Calibri,Regular"&amp;K000000NeCTAR RFP Stage 2&amp;R&amp;"Calibri,Regular"&amp;K000000&amp;F</oddHeader>
    <oddFooter>&amp;C&amp;"Calibri,Regular"&amp;K000000&amp;A&amp;R&amp;"Calibri,Regular"&amp;K000000Page &amp;P of &amp;N</oddFooter>
  </headerFooter>
</worksheet>
</file>

<file path=xl/worksheets/sheet3.xml><?xml version="1.0" encoding="utf-8"?>
<worksheet xmlns="http://schemas.openxmlformats.org/spreadsheetml/2006/main" xmlns:r="http://schemas.openxmlformats.org/officeDocument/2006/relationships">
  <sheetPr enableFormatConditionsCalculation="0">
    <tabColor theme="4" tint="-0.249977111117893"/>
    <pageSetUpPr fitToPage="1"/>
  </sheetPr>
  <dimension ref="A1:R36"/>
  <sheetViews>
    <sheetView showGridLines="0" topLeftCell="A4" workbookViewId="0">
      <selection activeCell="D18" sqref="D18"/>
    </sheetView>
  </sheetViews>
  <sheetFormatPr defaultColWidth="8.7109375" defaultRowHeight="15"/>
  <cols>
    <col min="1" max="1" width="6.42578125" style="4" customWidth="1"/>
    <col min="2" max="2" width="10.7109375" style="4" customWidth="1"/>
    <col min="3" max="3" width="21.7109375" style="4" customWidth="1"/>
    <col min="4" max="4" width="43" style="4" customWidth="1"/>
    <col min="5" max="5" width="11.28515625" style="4" customWidth="1"/>
    <col min="6" max="6" width="9.7109375" style="4" customWidth="1"/>
    <col min="7" max="7" width="12" style="4" customWidth="1"/>
    <col min="8" max="8" width="10" style="4" customWidth="1"/>
    <col min="9" max="9" width="14.42578125" style="4" customWidth="1"/>
    <col min="10" max="10" width="15.28515625" style="4" customWidth="1"/>
    <col min="11" max="16384" width="8.7109375" style="4"/>
  </cols>
  <sheetData>
    <row r="1" spans="1:10" ht="22.5">
      <c r="A1" s="62" t="s">
        <v>91</v>
      </c>
    </row>
    <row r="2" spans="1:10">
      <c r="A2" s="44"/>
    </row>
    <row r="3" spans="1:10" ht="20.25" thickBot="1">
      <c r="A3" s="187" t="s">
        <v>40</v>
      </c>
      <c r="B3" s="187"/>
      <c r="C3" s="187"/>
    </row>
    <row r="4" spans="1:10" ht="15.75" thickTop="1"/>
    <row r="5" spans="1:10" ht="15.75">
      <c r="A5" s="5"/>
    </row>
    <row r="6" spans="1:10" ht="15.75" thickBot="1"/>
    <row r="7" spans="1:10" ht="30" customHeight="1" thickBot="1">
      <c r="A7" s="197" t="s">
        <v>0</v>
      </c>
      <c r="B7" s="200" t="s">
        <v>1</v>
      </c>
      <c r="C7" s="200" t="s">
        <v>2</v>
      </c>
      <c r="D7" s="200" t="s">
        <v>6</v>
      </c>
      <c r="E7" s="213" t="s">
        <v>3</v>
      </c>
      <c r="F7" s="216" t="s">
        <v>31</v>
      </c>
      <c r="G7" s="217"/>
      <c r="H7" s="217"/>
      <c r="I7" s="218"/>
      <c r="J7" s="29" t="s">
        <v>5</v>
      </c>
    </row>
    <row r="8" spans="1:10" ht="30" customHeight="1">
      <c r="A8" s="198"/>
      <c r="B8" s="201"/>
      <c r="C8" s="201"/>
      <c r="D8" s="201"/>
      <c r="E8" s="214"/>
      <c r="F8" s="219" t="s">
        <v>4</v>
      </c>
      <c r="G8" s="220"/>
      <c r="H8" s="220"/>
      <c r="I8" s="212" t="s">
        <v>32</v>
      </c>
      <c r="J8" s="203" t="s">
        <v>33</v>
      </c>
    </row>
    <row r="9" spans="1:10" ht="15" customHeight="1">
      <c r="A9" s="198"/>
      <c r="B9" s="201"/>
      <c r="C9" s="201"/>
      <c r="D9" s="201"/>
      <c r="E9" s="214"/>
      <c r="F9" s="205" t="s">
        <v>28</v>
      </c>
      <c r="G9" s="206" t="s">
        <v>29</v>
      </c>
      <c r="H9" s="210" t="s">
        <v>30</v>
      </c>
      <c r="I9" s="203"/>
      <c r="J9" s="203"/>
    </row>
    <row r="10" spans="1:10">
      <c r="A10" s="198"/>
      <c r="B10" s="201"/>
      <c r="C10" s="201"/>
      <c r="D10" s="201"/>
      <c r="E10" s="214"/>
      <c r="F10" s="198"/>
      <c r="G10" s="201"/>
      <c r="H10" s="211"/>
      <c r="I10" s="203"/>
      <c r="J10" s="203"/>
    </row>
    <row r="11" spans="1:10" ht="12" customHeight="1" thickBot="1">
      <c r="A11" s="199"/>
      <c r="B11" s="202"/>
      <c r="C11" s="202"/>
      <c r="D11" s="202"/>
      <c r="E11" s="215"/>
      <c r="F11" s="30" t="s">
        <v>8</v>
      </c>
      <c r="G11" s="31" t="s">
        <v>9</v>
      </c>
      <c r="H11" s="32" t="s">
        <v>10</v>
      </c>
      <c r="I11" s="33" t="s">
        <v>11</v>
      </c>
      <c r="J11" s="204"/>
    </row>
    <row r="12" spans="1:10" ht="25.15" customHeight="1">
      <c r="A12" s="94">
        <v>1</v>
      </c>
      <c r="B12" s="95" t="s">
        <v>126</v>
      </c>
      <c r="C12" s="12" t="s">
        <v>139</v>
      </c>
      <c r="D12" s="164" t="s">
        <v>135</v>
      </c>
      <c r="E12" s="96" t="s">
        <v>142</v>
      </c>
      <c r="F12" s="6">
        <v>51667</v>
      </c>
      <c r="G12" s="7"/>
      <c r="H12" s="8"/>
      <c r="I12" s="9">
        <f>F12+G12+H12</f>
        <v>51667</v>
      </c>
      <c r="J12" s="9">
        <v>30925</v>
      </c>
    </row>
    <row r="13" spans="1:10" ht="25.15" customHeight="1" thickBot="1">
      <c r="A13" s="10"/>
      <c r="B13" s="11"/>
      <c r="C13" s="12"/>
      <c r="D13" s="164" t="s">
        <v>136</v>
      </c>
      <c r="E13" s="97" t="s">
        <v>142</v>
      </c>
      <c r="F13" s="6">
        <v>25833</v>
      </c>
      <c r="G13" s="14"/>
      <c r="H13" s="15"/>
      <c r="I13" s="9">
        <f t="shared" ref="I13:I16" si="0">F13+G13+H13</f>
        <v>25833</v>
      </c>
      <c r="J13" s="172">
        <v>19925</v>
      </c>
    </row>
    <row r="14" spans="1:10" ht="25.15" customHeight="1">
      <c r="A14" s="10">
        <v>2</v>
      </c>
      <c r="B14" s="95" t="s">
        <v>126</v>
      </c>
      <c r="C14" s="12" t="s">
        <v>140</v>
      </c>
      <c r="D14" s="164" t="s">
        <v>134</v>
      </c>
      <c r="E14" s="98" t="s">
        <v>144</v>
      </c>
      <c r="F14" s="17">
        <v>38750</v>
      </c>
      <c r="G14" s="18"/>
      <c r="H14" s="19"/>
      <c r="I14" s="9">
        <f t="shared" si="0"/>
        <v>38750</v>
      </c>
      <c r="J14" s="20">
        <v>25425</v>
      </c>
    </row>
    <row r="15" spans="1:10" ht="24.75">
      <c r="A15" s="10"/>
      <c r="B15" s="12"/>
      <c r="C15" s="12"/>
      <c r="D15" s="164" t="s">
        <v>133</v>
      </c>
      <c r="E15" s="98" t="s">
        <v>144</v>
      </c>
      <c r="F15" s="17">
        <v>38750</v>
      </c>
      <c r="G15" s="18"/>
      <c r="H15" s="19"/>
      <c r="I15" s="9">
        <f t="shared" si="0"/>
        <v>38750</v>
      </c>
      <c r="J15" s="20">
        <v>49775</v>
      </c>
    </row>
    <row r="16" spans="1:10" ht="25.15" customHeight="1">
      <c r="A16" s="10">
        <v>3</v>
      </c>
      <c r="B16" s="12" t="s">
        <v>0</v>
      </c>
      <c r="C16" s="164" t="s">
        <v>141</v>
      </c>
      <c r="D16" s="164" t="s">
        <v>138</v>
      </c>
      <c r="E16" s="98" t="s">
        <v>143</v>
      </c>
      <c r="F16" s="17">
        <v>0</v>
      </c>
      <c r="G16" s="18"/>
      <c r="H16" s="19"/>
      <c r="I16" s="9">
        <f t="shared" si="0"/>
        <v>0</v>
      </c>
      <c r="J16" s="20">
        <v>39600</v>
      </c>
    </row>
    <row r="17" spans="1:18" ht="25.15" customHeight="1">
      <c r="A17" s="10"/>
      <c r="B17" s="12"/>
      <c r="C17" s="12"/>
      <c r="D17" s="164"/>
      <c r="E17" s="98"/>
      <c r="F17" s="17"/>
      <c r="G17" s="18"/>
      <c r="H17" s="19"/>
      <c r="I17" s="9">
        <f t="shared" ref="I17:I27" si="1">SUM(F17:H17)</f>
        <v>0</v>
      </c>
      <c r="J17" s="20"/>
    </row>
    <row r="18" spans="1:18" ht="25.15" customHeight="1">
      <c r="A18" s="10"/>
      <c r="B18" s="12"/>
      <c r="C18" s="12"/>
      <c r="D18" s="164"/>
      <c r="E18" s="98"/>
      <c r="F18" s="17"/>
      <c r="G18" s="18"/>
      <c r="H18" s="19"/>
      <c r="I18" s="9">
        <f t="shared" si="1"/>
        <v>0</v>
      </c>
      <c r="J18" s="20"/>
    </row>
    <row r="19" spans="1:18" ht="25.15" customHeight="1">
      <c r="A19" s="10"/>
      <c r="B19" s="11"/>
      <c r="C19" s="12"/>
      <c r="D19" s="164"/>
      <c r="E19" s="97"/>
      <c r="F19" s="13"/>
      <c r="G19" s="14"/>
      <c r="H19" s="15"/>
      <c r="I19" s="9">
        <f t="shared" ref="I19:I24" si="2">SUM(F19:H19)</f>
        <v>0</v>
      </c>
      <c r="J19" s="16"/>
    </row>
    <row r="20" spans="1:18" ht="25.15" customHeight="1">
      <c r="A20" s="10"/>
      <c r="B20" s="12"/>
      <c r="C20" s="12"/>
      <c r="D20" s="164"/>
      <c r="E20" s="98"/>
      <c r="F20" s="17"/>
      <c r="G20" s="18"/>
      <c r="H20" s="19"/>
      <c r="I20" s="9">
        <f t="shared" si="2"/>
        <v>0</v>
      </c>
      <c r="J20" s="20"/>
    </row>
    <row r="21" spans="1:18" ht="25.15" customHeight="1">
      <c r="A21" s="10"/>
      <c r="B21" s="12"/>
      <c r="C21" s="12"/>
      <c r="D21" s="12"/>
      <c r="E21" s="98"/>
      <c r="F21" s="17"/>
      <c r="G21" s="18"/>
      <c r="H21" s="19"/>
      <c r="I21" s="9">
        <f t="shared" si="2"/>
        <v>0</v>
      </c>
      <c r="J21" s="20"/>
    </row>
    <row r="22" spans="1:18" ht="25.15" customHeight="1">
      <c r="A22" s="10"/>
      <c r="B22" s="12"/>
      <c r="C22" s="12"/>
      <c r="D22" s="12"/>
      <c r="E22" s="98"/>
      <c r="F22" s="17"/>
      <c r="G22" s="18"/>
      <c r="H22" s="19"/>
      <c r="I22" s="9">
        <f t="shared" si="2"/>
        <v>0</v>
      </c>
      <c r="J22" s="20"/>
    </row>
    <row r="23" spans="1:18" ht="25.15" customHeight="1">
      <c r="A23" s="10"/>
      <c r="B23" s="12"/>
      <c r="C23" s="12"/>
      <c r="D23" s="12"/>
      <c r="E23" s="98"/>
      <c r="F23" s="17"/>
      <c r="G23" s="18"/>
      <c r="H23" s="19"/>
      <c r="I23" s="9">
        <f t="shared" si="2"/>
        <v>0</v>
      </c>
      <c r="J23" s="20"/>
    </row>
    <row r="24" spans="1:18" ht="25.15" customHeight="1">
      <c r="A24" s="10"/>
      <c r="B24" s="12"/>
      <c r="C24" s="12"/>
      <c r="D24" s="12"/>
      <c r="E24" s="98"/>
      <c r="F24" s="17"/>
      <c r="G24" s="18"/>
      <c r="H24" s="19"/>
      <c r="I24" s="9">
        <f t="shared" si="2"/>
        <v>0</v>
      </c>
      <c r="J24" s="20"/>
    </row>
    <row r="25" spans="1:18" ht="25.15" customHeight="1">
      <c r="A25" s="10"/>
      <c r="B25" s="12"/>
      <c r="C25" s="12"/>
      <c r="D25" s="12"/>
      <c r="E25" s="98"/>
      <c r="F25" s="17"/>
      <c r="G25" s="18"/>
      <c r="H25" s="19"/>
      <c r="I25" s="9">
        <f t="shared" si="1"/>
        <v>0</v>
      </c>
      <c r="J25" s="20"/>
    </row>
    <row r="26" spans="1:18" ht="25.15" customHeight="1">
      <c r="A26" s="10"/>
      <c r="B26" s="12"/>
      <c r="C26" s="12"/>
      <c r="D26" s="12"/>
      <c r="E26" s="98"/>
      <c r="F26" s="17"/>
      <c r="G26" s="18"/>
      <c r="H26" s="19"/>
      <c r="I26" s="9">
        <f t="shared" si="1"/>
        <v>0</v>
      </c>
      <c r="J26" s="20"/>
    </row>
    <row r="27" spans="1:18" ht="25.15" customHeight="1" thickBot="1">
      <c r="A27" s="25"/>
      <c r="B27" s="26"/>
      <c r="C27" s="26"/>
      <c r="D27" s="26"/>
      <c r="E27" s="99"/>
      <c r="F27" s="21"/>
      <c r="G27" s="22"/>
      <c r="H27" s="23"/>
      <c r="I27" s="9">
        <f t="shared" si="1"/>
        <v>0</v>
      </c>
      <c r="J27" s="24"/>
    </row>
    <row r="28" spans="1:18" ht="25.15" customHeight="1" thickBot="1">
      <c r="A28" s="92"/>
      <c r="B28" s="92"/>
      <c r="C28" s="92"/>
      <c r="D28" s="93"/>
      <c r="E28" s="93"/>
      <c r="F28" s="34"/>
      <c r="G28" s="35"/>
      <c r="H28" s="36" t="s">
        <v>25</v>
      </c>
      <c r="I28" s="37">
        <f>SUM(I12:I27)</f>
        <v>155000</v>
      </c>
      <c r="J28" s="37">
        <f>SUM(J12:J27)</f>
        <v>165650</v>
      </c>
    </row>
    <row r="29" spans="1:18" ht="25.15" customHeight="1" thickBot="1">
      <c r="A29" s="92"/>
      <c r="B29" s="92"/>
      <c r="C29" s="92"/>
      <c r="D29" s="93"/>
      <c r="E29" s="93"/>
      <c r="F29" s="192" t="s">
        <v>24</v>
      </c>
      <c r="G29" s="193"/>
      <c r="H29" s="194"/>
      <c r="I29" s="195">
        <f>I28+J28</f>
        <v>320650</v>
      </c>
      <c r="J29" s="196"/>
    </row>
    <row r="31" spans="1:18" ht="30" customHeight="1">
      <c r="I31" s="191" t="s">
        <v>43</v>
      </c>
      <c r="J31" s="191"/>
      <c r="K31" s="191"/>
      <c r="L31" s="27"/>
      <c r="M31" s="27"/>
      <c r="N31" s="27"/>
      <c r="O31" s="27"/>
      <c r="P31" s="27"/>
      <c r="Q31" s="27"/>
      <c r="R31" s="27"/>
    </row>
    <row r="32" spans="1:18">
      <c r="I32" s="188" t="s">
        <v>44</v>
      </c>
      <c r="J32" s="189"/>
      <c r="K32" s="190"/>
    </row>
    <row r="33" spans="1:11">
      <c r="I33" s="38" t="s">
        <v>34</v>
      </c>
      <c r="J33" s="39" t="s">
        <v>35</v>
      </c>
      <c r="K33" s="40" t="s">
        <v>7</v>
      </c>
    </row>
    <row r="34" spans="1:11">
      <c r="I34" s="41" t="str">
        <f>IF(I28='D3.3 Budget Breakdown'!J27, " ", "review")</f>
        <v xml:space="preserve"> </v>
      </c>
      <c r="J34" s="42" t="str">
        <f>IF(J28='D3.3 Budget Breakdown'!K27, " ", "review")</f>
        <v xml:space="preserve"> </v>
      </c>
      <c r="K34" s="43" t="str">
        <f>IF(I29='D3.3 Budget Breakdown'!J28, " ", "review")</f>
        <v xml:space="preserve"> </v>
      </c>
    </row>
    <row r="35" spans="1:11" ht="18" thickBot="1">
      <c r="A35" s="28" t="s">
        <v>51</v>
      </c>
    </row>
    <row r="36" spans="1:11" ht="276" customHeight="1" thickTop="1">
      <c r="A36" s="207" t="s">
        <v>80</v>
      </c>
      <c r="B36" s="208"/>
      <c r="C36" s="208"/>
      <c r="D36" s="209"/>
    </row>
  </sheetData>
  <sheetProtection formatCells="0" formatColumns="0" formatRows="0" insertColumns="0" insertRows="0" insertHyperlinks="0" deleteColumns="0" deleteRows="0" sort="0" autoFilter="0" pivotTables="0"/>
  <dataConsolidate/>
  <mergeCells count="18">
    <mergeCell ref="A36:D36"/>
    <mergeCell ref="H9:H10"/>
    <mergeCell ref="I8:I10"/>
    <mergeCell ref="C7:C11"/>
    <mergeCell ref="D7:D11"/>
    <mergeCell ref="E7:E11"/>
    <mergeCell ref="F7:I7"/>
    <mergeCell ref="F8:H8"/>
    <mergeCell ref="A3:C3"/>
    <mergeCell ref="I32:K32"/>
    <mergeCell ref="I31:K31"/>
    <mergeCell ref="F29:H29"/>
    <mergeCell ref="I29:J29"/>
    <mergeCell ref="A7:A11"/>
    <mergeCell ref="B7:B11"/>
    <mergeCell ref="J8:J11"/>
    <mergeCell ref="F9:F10"/>
    <mergeCell ref="G9:G10"/>
  </mergeCells>
  <phoneticPr fontId="23" type="noConversion"/>
  <pageMargins left="0.71" right="0.71" top="0.75000000000000011" bottom="0.75000000000000011" header="0.31" footer="0.31"/>
  <pageSetup paperSize="9" scale="74" orientation="landscape" r:id="rId1"/>
  <headerFooter>
    <oddHeader>&amp;L&amp;"Calibri,Regular"&amp;K000000NeCTAR RFP Stage 2&amp;R&amp;"Calibri,Regular"&amp;K000000&amp;F</oddHeader>
    <oddFooter>&amp;C&amp;"Calibri,Regular"&amp;K000000&amp;A&amp;R&amp;"Calibri,Regular"&amp;K000000&amp;P of &amp;N</oddFooter>
  </headerFooter>
  <drawing r:id="rId2"/>
</worksheet>
</file>

<file path=xl/worksheets/sheet4.xml><?xml version="1.0" encoding="utf-8"?>
<worksheet xmlns="http://schemas.openxmlformats.org/spreadsheetml/2006/main" xmlns:r="http://schemas.openxmlformats.org/officeDocument/2006/relationships">
  <sheetPr enableFormatConditionsCalculation="0">
    <tabColor theme="5" tint="-0.249977111117893"/>
    <pageSetUpPr fitToPage="1"/>
  </sheetPr>
  <dimension ref="A1:P32"/>
  <sheetViews>
    <sheetView showGridLines="0" tabSelected="1" workbookViewId="0">
      <selection activeCell="H9" sqref="H9"/>
    </sheetView>
  </sheetViews>
  <sheetFormatPr defaultColWidth="8.7109375" defaultRowHeight="15"/>
  <cols>
    <col min="1" max="1" width="10.42578125" style="107" customWidth="1"/>
    <col min="2" max="2" width="28.7109375" style="107" customWidth="1"/>
    <col min="3" max="3" width="21.7109375" style="107" customWidth="1"/>
    <col min="4" max="4" width="16.140625" style="107" customWidth="1"/>
    <col min="5" max="5" width="14.42578125" style="107" customWidth="1"/>
    <col min="6" max="6" width="12.7109375" style="107" customWidth="1"/>
    <col min="7" max="7" width="14.7109375" style="107" customWidth="1"/>
    <col min="8" max="8" width="15.7109375" style="107" customWidth="1"/>
    <col min="9" max="9" width="1" style="107" customWidth="1"/>
    <col min="10" max="10" width="15.7109375" style="107" customWidth="1"/>
    <col min="11" max="11" width="18" style="107" customWidth="1"/>
    <col min="12" max="12" width="17.140625" style="107" customWidth="1"/>
    <col min="13" max="13" width="8.7109375" style="107"/>
    <col min="14" max="14" width="9" style="107" bestFit="1" customWidth="1"/>
    <col min="15" max="16384" width="8.7109375" style="107"/>
  </cols>
  <sheetData>
    <row r="1" spans="1:16" ht="22.5">
      <c r="A1" s="106" t="s">
        <v>91</v>
      </c>
    </row>
    <row r="3" spans="1:16" ht="20.25" thickBot="1">
      <c r="A3" s="224" t="s">
        <v>41</v>
      </c>
      <c r="B3" s="224"/>
    </row>
    <row r="4" spans="1:16" ht="16.5" thickTop="1">
      <c r="A4" s="108"/>
    </row>
    <row r="5" spans="1:16" ht="15.75" thickBot="1"/>
    <row r="6" spans="1:16">
      <c r="A6" s="227" t="s">
        <v>12</v>
      </c>
      <c r="B6" s="229" t="s">
        <v>13</v>
      </c>
      <c r="C6" s="231" t="s">
        <v>14</v>
      </c>
      <c r="D6" s="238" t="s">
        <v>36</v>
      </c>
      <c r="E6" s="239"/>
      <c r="F6" s="240"/>
      <c r="G6" s="229" t="s">
        <v>29</v>
      </c>
      <c r="H6" s="229" t="s">
        <v>30</v>
      </c>
      <c r="I6" s="114"/>
      <c r="J6" s="115" t="s">
        <v>16</v>
      </c>
      <c r="K6" s="236" t="s">
        <v>17</v>
      </c>
      <c r="L6" s="237"/>
    </row>
    <row r="7" spans="1:16" ht="15.75" thickBot="1">
      <c r="A7" s="228"/>
      <c r="B7" s="230"/>
      <c r="C7" s="232"/>
      <c r="D7" s="116" t="s">
        <v>15</v>
      </c>
      <c r="E7" s="117" t="s">
        <v>20</v>
      </c>
      <c r="F7" s="118" t="s">
        <v>37</v>
      </c>
      <c r="G7" s="230"/>
      <c r="H7" s="230"/>
      <c r="I7" s="114"/>
      <c r="J7" s="119" t="s">
        <v>18</v>
      </c>
      <c r="K7" s="120" t="s">
        <v>18</v>
      </c>
      <c r="L7" s="121" t="s">
        <v>19</v>
      </c>
    </row>
    <row r="8" spans="1:16" ht="30">
      <c r="A8" s="161">
        <v>1</v>
      </c>
      <c r="B8" s="122" t="s">
        <v>135</v>
      </c>
      <c r="C8" s="123" t="s">
        <v>127</v>
      </c>
      <c r="D8" s="169">
        <f>4/12</f>
        <v>0.33333333333333331</v>
      </c>
      <c r="E8" s="165">
        <v>155000</v>
      </c>
      <c r="F8" s="167">
        <f>D8*E8</f>
        <v>51666.666666666664</v>
      </c>
      <c r="G8" s="173"/>
      <c r="H8" s="124"/>
      <c r="I8" s="125"/>
      <c r="J8" s="126">
        <f>F8</f>
        <v>51666.666666666664</v>
      </c>
      <c r="K8" s="127"/>
      <c r="L8" s="128"/>
      <c r="M8" s="129" t="str">
        <f>IF((F8+G8+H8)=(F9+F9), " ", "review")</f>
        <v>review</v>
      </c>
    </row>
    <row r="9" spans="1:16" ht="30">
      <c r="A9" s="163">
        <v>1</v>
      </c>
      <c r="B9" s="122" t="s">
        <v>135</v>
      </c>
      <c r="C9" s="123" t="s">
        <v>130</v>
      </c>
      <c r="D9" s="169">
        <f>2/12</f>
        <v>0.16666666666666666</v>
      </c>
      <c r="E9" s="166">
        <v>132000</v>
      </c>
      <c r="F9" s="167">
        <f t="shared" ref="F9:F10" si="0">D9*E9</f>
        <v>22000</v>
      </c>
      <c r="G9" s="173"/>
      <c r="H9" s="136"/>
      <c r="I9" s="125"/>
      <c r="J9" s="137"/>
      <c r="K9" s="138">
        <f>F9</f>
        <v>22000</v>
      </c>
      <c r="L9" s="139" t="s">
        <v>131</v>
      </c>
      <c r="M9" s="129" t="str">
        <f t="shared" ref="M9:M26" si="1">IF((F9+G9+H9)=(F10+F10), " ", "review")</f>
        <v>review</v>
      </c>
    </row>
    <row r="10" spans="1:16" ht="45">
      <c r="A10" s="163">
        <v>1</v>
      </c>
      <c r="B10" s="122" t="s">
        <v>135</v>
      </c>
      <c r="C10" s="123" t="s">
        <v>132</v>
      </c>
      <c r="D10" s="133">
        <v>0.05</v>
      </c>
      <c r="E10" s="166">
        <v>178500</v>
      </c>
      <c r="F10" s="167">
        <f t="shared" si="0"/>
        <v>8925</v>
      </c>
      <c r="G10" s="173"/>
      <c r="H10" s="136"/>
      <c r="I10" s="125"/>
      <c r="J10" s="137"/>
      <c r="K10" s="138">
        <f>F10</f>
        <v>8925</v>
      </c>
      <c r="L10" s="176" t="s">
        <v>145</v>
      </c>
      <c r="M10" s="129" t="str">
        <f t="shared" si="1"/>
        <v>review</v>
      </c>
    </row>
    <row r="11" spans="1:16" ht="45">
      <c r="A11" s="163">
        <v>1</v>
      </c>
      <c r="B11" s="162" t="s">
        <v>136</v>
      </c>
      <c r="C11" s="123" t="s">
        <v>127</v>
      </c>
      <c r="D11" s="168">
        <f>2/12</f>
        <v>0.16666666666666666</v>
      </c>
      <c r="E11" s="165">
        <v>155000</v>
      </c>
      <c r="F11" s="167">
        <f>D11*E11</f>
        <v>25833.333333333332</v>
      </c>
      <c r="G11" s="174"/>
      <c r="H11" s="136"/>
      <c r="I11" s="125"/>
      <c r="J11" s="126">
        <f>F11</f>
        <v>25833.333333333332</v>
      </c>
      <c r="K11" s="127"/>
      <c r="L11" s="139"/>
      <c r="M11" s="129" t="str">
        <f t="shared" si="1"/>
        <v>review</v>
      </c>
      <c r="O11" s="177">
        <f>D9+D12+D15+D18+D20</f>
        <v>0.8</v>
      </c>
      <c r="P11" s="178">
        <f>K9+K12+K15+K18+K20</f>
        <v>112100</v>
      </c>
    </row>
    <row r="12" spans="1:16" ht="45">
      <c r="A12" s="163">
        <v>1</v>
      </c>
      <c r="B12" s="162" t="s">
        <v>136</v>
      </c>
      <c r="C12" s="123" t="s">
        <v>130</v>
      </c>
      <c r="D12" s="168">
        <f>1/12</f>
        <v>8.3333333333333329E-2</v>
      </c>
      <c r="E12" s="166">
        <v>132000</v>
      </c>
      <c r="F12" s="167">
        <f t="shared" ref="F12:F13" si="2">D12*E12</f>
        <v>11000</v>
      </c>
      <c r="G12" s="136"/>
      <c r="H12" s="136"/>
      <c r="I12" s="125"/>
      <c r="J12" s="137"/>
      <c r="K12" s="138">
        <f>F12</f>
        <v>11000</v>
      </c>
      <c r="L12" s="139" t="s">
        <v>131</v>
      </c>
      <c r="M12" s="129" t="str">
        <f t="shared" si="1"/>
        <v>review</v>
      </c>
      <c r="P12" s="178">
        <f>P11-63000</f>
        <v>49100</v>
      </c>
    </row>
    <row r="13" spans="1:16" ht="45">
      <c r="A13" s="163">
        <v>1</v>
      </c>
      <c r="B13" s="162" t="s">
        <v>136</v>
      </c>
      <c r="C13" s="123" t="s">
        <v>132</v>
      </c>
      <c r="D13" s="133">
        <v>0.05</v>
      </c>
      <c r="E13" s="166">
        <v>178500</v>
      </c>
      <c r="F13" s="167">
        <f t="shared" si="2"/>
        <v>8925</v>
      </c>
      <c r="G13" s="136"/>
      <c r="H13" s="136"/>
      <c r="I13" s="125"/>
      <c r="J13" s="137"/>
      <c r="K13" s="138">
        <f>F13</f>
        <v>8925</v>
      </c>
      <c r="L13" s="176" t="s">
        <v>145</v>
      </c>
      <c r="M13" s="129" t="str">
        <f t="shared" si="1"/>
        <v>review</v>
      </c>
    </row>
    <row r="14" spans="1:16" ht="45">
      <c r="A14" s="163">
        <v>2</v>
      </c>
      <c r="B14" s="162" t="s">
        <v>134</v>
      </c>
      <c r="C14" s="123" t="s">
        <v>127</v>
      </c>
      <c r="D14" s="168">
        <f>3/12</f>
        <v>0.25</v>
      </c>
      <c r="E14" s="165">
        <v>155000</v>
      </c>
      <c r="F14" s="167">
        <f>D14*E14</f>
        <v>38750</v>
      </c>
      <c r="G14" s="136"/>
      <c r="H14" s="136"/>
      <c r="I14" s="125"/>
      <c r="J14" s="126">
        <f>F14</f>
        <v>38750</v>
      </c>
      <c r="K14" s="127"/>
      <c r="L14" s="139"/>
      <c r="M14" s="129" t="str">
        <f t="shared" si="1"/>
        <v>review</v>
      </c>
    </row>
    <row r="15" spans="1:16" ht="45">
      <c r="A15" s="163">
        <v>2</v>
      </c>
      <c r="B15" s="162" t="s">
        <v>134</v>
      </c>
      <c r="C15" s="123" t="s">
        <v>128</v>
      </c>
      <c r="D15" s="168">
        <f>1.5/12</f>
        <v>0.125</v>
      </c>
      <c r="E15" s="166">
        <v>132000</v>
      </c>
      <c r="F15" s="167">
        <f t="shared" ref="F15:F16" si="3">D15*E15</f>
        <v>16500</v>
      </c>
      <c r="G15" s="136"/>
      <c r="H15" s="136"/>
      <c r="I15" s="125"/>
      <c r="J15" s="137"/>
      <c r="K15" s="138">
        <f>F15</f>
        <v>16500</v>
      </c>
      <c r="L15" s="139" t="s">
        <v>131</v>
      </c>
      <c r="M15" s="129" t="str">
        <f t="shared" si="1"/>
        <v>review</v>
      </c>
    </row>
    <row r="16" spans="1:16" ht="45">
      <c r="A16" s="163">
        <v>2</v>
      </c>
      <c r="B16" s="162" t="s">
        <v>134</v>
      </c>
      <c r="C16" s="123" t="s">
        <v>132</v>
      </c>
      <c r="D16" s="133">
        <v>0.05</v>
      </c>
      <c r="E16" s="166">
        <v>178500</v>
      </c>
      <c r="F16" s="167">
        <f t="shared" si="3"/>
        <v>8925</v>
      </c>
      <c r="G16" s="136"/>
      <c r="H16" s="136"/>
      <c r="I16" s="125"/>
      <c r="J16" s="137"/>
      <c r="K16" s="138">
        <f>F16</f>
        <v>8925</v>
      </c>
      <c r="L16" s="176" t="s">
        <v>145</v>
      </c>
      <c r="M16" s="129" t="str">
        <f t="shared" si="1"/>
        <v>review</v>
      </c>
    </row>
    <row r="17" spans="1:15" ht="45">
      <c r="A17" s="163">
        <v>2</v>
      </c>
      <c r="B17" s="162" t="s">
        <v>133</v>
      </c>
      <c r="C17" s="123" t="s">
        <v>127</v>
      </c>
      <c r="D17" s="133">
        <f>3/12</f>
        <v>0.25</v>
      </c>
      <c r="E17" s="165">
        <v>155000</v>
      </c>
      <c r="F17" s="167">
        <f>D17*E17</f>
        <v>38750</v>
      </c>
      <c r="G17" s="136"/>
      <c r="H17" s="136"/>
      <c r="I17" s="125"/>
      <c r="J17" s="126">
        <f>F17</f>
        <v>38750</v>
      </c>
      <c r="K17" s="127"/>
      <c r="L17" s="139"/>
      <c r="M17" s="129" t="str">
        <f t="shared" si="1"/>
        <v>review</v>
      </c>
    </row>
    <row r="18" spans="1:15" ht="45">
      <c r="A18" s="163">
        <v>2</v>
      </c>
      <c r="B18" s="162" t="s">
        <v>133</v>
      </c>
      <c r="C18" s="123" t="s">
        <v>128</v>
      </c>
      <c r="D18" s="133">
        <f>1.5/12</f>
        <v>0.125</v>
      </c>
      <c r="E18" s="166">
        <v>132000</v>
      </c>
      <c r="F18" s="167">
        <f t="shared" ref="F18:F20" si="4">D18*E18</f>
        <v>16500</v>
      </c>
      <c r="G18" s="136"/>
      <c r="H18" s="136"/>
      <c r="I18" s="125"/>
      <c r="J18" s="137"/>
      <c r="K18" s="138">
        <v>23000</v>
      </c>
      <c r="L18" s="139" t="s">
        <v>131</v>
      </c>
      <c r="M18" s="129" t="str">
        <f t="shared" si="1"/>
        <v>review</v>
      </c>
    </row>
    <row r="19" spans="1:15" ht="45">
      <c r="A19" s="163">
        <v>2</v>
      </c>
      <c r="B19" s="162" t="s">
        <v>133</v>
      </c>
      <c r="C19" s="123" t="s">
        <v>137</v>
      </c>
      <c r="D19" s="168">
        <v>0.15</v>
      </c>
      <c r="E19" s="166">
        <v>178500</v>
      </c>
      <c r="F19" s="167">
        <f t="shared" si="4"/>
        <v>26775</v>
      </c>
      <c r="G19" s="136"/>
      <c r="H19" s="136"/>
      <c r="I19" s="125"/>
      <c r="J19" s="137"/>
      <c r="K19" s="138">
        <f>F19</f>
        <v>26775</v>
      </c>
      <c r="L19" s="176" t="s">
        <v>145</v>
      </c>
      <c r="M19" s="129" t="str">
        <f t="shared" si="1"/>
        <v>review</v>
      </c>
    </row>
    <row r="20" spans="1:15" ht="45">
      <c r="A20" s="163">
        <v>3</v>
      </c>
      <c r="B20" s="162" t="s">
        <v>138</v>
      </c>
      <c r="C20" s="175" t="s">
        <v>129</v>
      </c>
      <c r="D20" s="168">
        <v>0.3</v>
      </c>
      <c r="E20" s="166">
        <v>132000</v>
      </c>
      <c r="F20" s="167">
        <f t="shared" si="4"/>
        <v>39600</v>
      </c>
      <c r="G20" s="136"/>
      <c r="H20" s="136"/>
      <c r="I20" s="125"/>
      <c r="J20" s="137"/>
      <c r="K20" s="138">
        <f>F20</f>
        <v>39600</v>
      </c>
      <c r="L20" s="139" t="s">
        <v>131</v>
      </c>
      <c r="M20" s="129" t="str">
        <f t="shared" si="1"/>
        <v>review</v>
      </c>
    </row>
    <row r="21" spans="1:15" ht="25.15" customHeight="1">
      <c r="A21" s="163"/>
      <c r="B21" s="131"/>
      <c r="C21" s="132"/>
      <c r="D21" s="133"/>
      <c r="E21" s="134"/>
      <c r="F21" s="135"/>
      <c r="G21" s="136"/>
      <c r="H21" s="136"/>
      <c r="I21" s="125"/>
      <c r="J21" s="137"/>
      <c r="K21" s="138"/>
      <c r="L21" s="139"/>
      <c r="M21" s="129" t="str">
        <f t="shared" si="1"/>
        <v xml:space="preserve"> </v>
      </c>
    </row>
    <row r="22" spans="1:15" ht="25.15" customHeight="1">
      <c r="A22" s="163"/>
      <c r="B22" s="131"/>
      <c r="C22" s="132"/>
      <c r="D22" s="133"/>
      <c r="E22" s="134"/>
      <c r="F22" s="135"/>
      <c r="G22" s="136"/>
      <c r="H22" s="136"/>
      <c r="I22" s="125"/>
      <c r="J22" s="137"/>
      <c r="K22" s="138"/>
      <c r="L22" s="139"/>
      <c r="M22" s="129" t="str">
        <f t="shared" si="1"/>
        <v xml:space="preserve"> </v>
      </c>
    </row>
    <row r="23" spans="1:15" ht="25.15" customHeight="1">
      <c r="A23" s="130"/>
      <c r="B23" s="131"/>
      <c r="C23" s="132"/>
      <c r="D23" s="133"/>
      <c r="E23" s="134"/>
      <c r="F23" s="135"/>
      <c r="G23" s="136"/>
      <c r="H23" s="136"/>
      <c r="I23" s="125"/>
      <c r="J23" s="137"/>
      <c r="K23" s="138"/>
      <c r="L23" s="139"/>
      <c r="M23" s="129" t="str">
        <f t="shared" si="1"/>
        <v xml:space="preserve"> </v>
      </c>
      <c r="O23" s="178"/>
    </row>
    <row r="24" spans="1:15" ht="25.15" customHeight="1">
      <c r="A24" s="130"/>
      <c r="B24" s="131"/>
      <c r="C24" s="132"/>
      <c r="D24" s="133"/>
      <c r="E24" s="134"/>
      <c r="F24" s="135"/>
      <c r="G24" s="136"/>
      <c r="H24" s="136"/>
      <c r="I24" s="125"/>
      <c r="J24" s="137"/>
      <c r="K24" s="138"/>
      <c r="L24" s="139"/>
      <c r="M24" s="129" t="str">
        <f t="shared" si="1"/>
        <v xml:space="preserve"> </v>
      </c>
    </row>
    <row r="25" spans="1:15" ht="25.15" customHeight="1">
      <c r="A25" s="130"/>
      <c r="B25" s="131"/>
      <c r="C25" s="132"/>
      <c r="D25" s="133"/>
      <c r="E25" s="134"/>
      <c r="F25" s="135"/>
      <c r="G25" s="136"/>
      <c r="H25" s="136"/>
      <c r="I25" s="125"/>
      <c r="J25" s="137"/>
      <c r="K25" s="138"/>
      <c r="L25" s="139"/>
      <c r="M25" s="129" t="str">
        <f t="shared" si="1"/>
        <v xml:space="preserve"> </v>
      </c>
    </row>
    <row r="26" spans="1:15" ht="25.15" customHeight="1" thickBot="1">
      <c r="A26" s="140"/>
      <c r="B26" s="141"/>
      <c r="C26" s="142"/>
      <c r="D26" s="143"/>
      <c r="E26" s="144"/>
      <c r="F26" s="145"/>
      <c r="G26" s="146"/>
      <c r="H26" s="147"/>
      <c r="I26" s="125"/>
      <c r="J26" s="148"/>
      <c r="K26" s="149"/>
      <c r="L26" s="139"/>
      <c r="M26" s="129" t="str">
        <f t="shared" si="1"/>
        <v>review</v>
      </c>
    </row>
    <row r="27" spans="1:15" ht="25.15" customHeight="1" thickBot="1">
      <c r="A27" s="111"/>
      <c r="B27" s="111"/>
      <c r="D27" s="241" t="s">
        <v>26</v>
      </c>
      <c r="E27" s="242"/>
      <c r="F27" s="150">
        <f>SUM(F8:F26)</f>
        <v>314150</v>
      </c>
      <c r="G27" s="150">
        <f>SUM(G8:G26)</f>
        <v>0</v>
      </c>
      <c r="H27" s="150">
        <f>SUM(H8:H26)</f>
        <v>0</v>
      </c>
      <c r="I27" s="151"/>
      <c r="J27" s="170">
        <f>SUM(J8:J26)</f>
        <v>155000</v>
      </c>
      <c r="K27" s="171">
        <f>SUM(K8:K26)</f>
        <v>165650</v>
      </c>
      <c r="L27" s="152" t="str">
        <f>IF((F27+G27+H27)=J28, "ok", "review")</f>
        <v>review</v>
      </c>
    </row>
    <row r="28" spans="1:15" ht="25.15" customHeight="1" thickBot="1">
      <c r="A28" s="111"/>
      <c r="B28" s="111"/>
      <c r="E28" s="233"/>
      <c r="F28" s="233"/>
      <c r="G28" s="233"/>
      <c r="H28" s="233"/>
      <c r="I28" s="153"/>
      <c r="J28" s="234">
        <f>J27+K27</f>
        <v>320650</v>
      </c>
      <c r="K28" s="235"/>
      <c r="L28" s="154" t="s">
        <v>27</v>
      </c>
      <c r="M28" s="155"/>
    </row>
    <row r="29" spans="1:15" ht="25.15" customHeight="1">
      <c r="A29" s="111"/>
      <c r="B29" s="111"/>
      <c r="C29" s="111"/>
      <c r="D29" s="156"/>
      <c r="E29" s="156"/>
      <c r="F29" s="157"/>
      <c r="G29" s="157"/>
      <c r="H29" s="157"/>
      <c r="I29" s="157"/>
      <c r="J29" s="225" t="s">
        <v>42</v>
      </c>
      <c r="K29" s="225"/>
      <c r="L29" s="111"/>
    </row>
    <row r="30" spans="1:15" ht="15" customHeight="1">
      <c r="A30" s="158"/>
      <c r="J30" s="226"/>
      <c r="K30" s="226"/>
    </row>
    <row r="31" spans="1:15" ht="18" thickBot="1">
      <c r="A31" s="159" t="s">
        <v>54</v>
      </c>
      <c r="J31" s="160"/>
    </row>
    <row r="32" spans="1:15" ht="297" customHeight="1" thickTop="1">
      <c r="A32" s="221" t="s">
        <v>83</v>
      </c>
      <c r="B32" s="222"/>
      <c r="C32" s="222"/>
      <c r="D32" s="223"/>
      <c r="N32" s="246">
        <f>K27-112500</f>
        <v>53150</v>
      </c>
    </row>
  </sheetData>
  <sheetProtection formatCells="0" formatColumns="0" formatRows="0" insertColumns="0" insertRows="0" insertHyperlinks="0" deleteColumns="0" deleteRows="0" sort="0" autoFilter="0" pivotTables="0"/>
  <mergeCells count="14">
    <mergeCell ref="A32:D32"/>
    <mergeCell ref="A3:B3"/>
    <mergeCell ref="J29:K30"/>
    <mergeCell ref="A6:A7"/>
    <mergeCell ref="B6:B7"/>
    <mergeCell ref="C6:C7"/>
    <mergeCell ref="E28:F28"/>
    <mergeCell ref="J28:K28"/>
    <mergeCell ref="K6:L6"/>
    <mergeCell ref="G6:G7"/>
    <mergeCell ref="D6:F6"/>
    <mergeCell ref="H6:H7"/>
    <mergeCell ref="G28:H28"/>
    <mergeCell ref="D27:E27"/>
  </mergeCells>
  <phoneticPr fontId="23" type="noConversion"/>
  <pageMargins left="0.71" right="0.71" top="0.75000000000000011" bottom="0.75000000000000011" header="0.31" footer="0.31"/>
  <pageSetup paperSize="9" scale="52" orientation="landscape" r:id="rId1"/>
  <headerFooter>
    <oddHeader>&amp;L&amp;"Calibri,Regular"&amp;K000000NeCTAR RFP Stage 2_x000D_&amp;R&amp;"Calibri,Regular"&amp;K000000&amp;F</oddHeader>
    <oddFooter>&amp;C&amp;"Calibri,Regular"&amp;K000000&amp;A&amp;R&amp;"Calibri,Regular"&amp;K000000&amp;P of &amp;N</oddFooter>
  </headerFooter>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1:J29"/>
  <sheetViews>
    <sheetView showGridLines="0" topLeftCell="A21" workbookViewId="0">
      <selection activeCell="B50" sqref="B50:B51"/>
    </sheetView>
  </sheetViews>
  <sheetFormatPr defaultColWidth="10.7109375" defaultRowHeight="15"/>
  <cols>
    <col min="1" max="1" width="39.28515625" style="107" customWidth="1"/>
    <col min="2" max="2" width="15" style="107" customWidth="1"/>
    <col min="3" max="3" width="32.7109375" style="107" customWidth="1"/>
    <col min="4" max="16384" width="10.7109375" style="107"/>
  </cols>
  <sheetData>
    <row r="1" spans="1:10" ht="22.5">
      <c r="A1" s="106" t="s">
        <v>91</v>
      </c>
    </row>
    <row r="3" spans="1:10" ht="20.25" thickBot="1">
      <c r="A3" s="243" t="s">
        <v>60</v>
      </c>
      <c r="B3" s="243"/>
    </row>
    <row r="4" spans="1:10" ht="16.5" thickTop="1">
      <c r="A4" s="108"/>
    </row>
    <row r="5" spans="1:10" ht="16.5" thickBot="1">
      <c r="A5" s="109" t="s">
        <v>23</v>
      </c>
      <c r="B5" s="109" t="s">
        <v>61</v>
      </c>
      <c r="C5" s="109" t="s">
        <v>62</v>
      </c>
      <c r="G5" s="111"/>
      <c r="H5" s="111"/>
      <c r="I5" s="111"/>
      <c r="J5" s="111"/>
    </row>
    <row r="6" spans="1:10" ht="33.75" customHeight="1" thickBot="1">
      <c r="A6" s="103" t="s">
        <v>92</v>
      </c>
      <c r="B6" s="105" t="s">
        <v>116</v>
      </c>
      <c r="C6" s="110" t="s">
        <v>93</v>
      </c>
      <c r="G6" s="111"/>
      <c r="H6" s="112"/>
      <c r="I6" s="112"/>
      <c r="J6" s="111"/>
    </row>
    <row r="7" spans="1:10" ht="21" customHeight="1" thickBot="1">
      <c r="A7" s="104" t="s">
        <v>94</v>
      </c>
      <c r="B7" s="105" t="s">
        <v>122</v>
      </c>
      <c r="C7" s="105" t="s">
        <v>95</v>
      </c>
      <c r="G7" s="111"/>
      <c r="H7" s="112"/>
      <c r="I7" s="112"/>
      <c r="J7" s="111"/>
    </row>
    <row r="8" spans="1:10" ht="21" customHeight="1" thickBot="1">
      <c r="A8" s="104" t="s">
        <v>96</v>
      </c>
      <c r="B8" s="105" t="s">
        <v>117</v>
      </c>
      <c r="C8" s="105" t="s">
        <v>95</v>
      </c>
      <c r="G8" s="111"/>
      <c r="H8" s="112"/>
      <c r="I8" s="112"/>
      <c r="J8" s="111"/>
    </row>
    <row r="9" spans="1:10" ht="21" customHeight="1" thickBot="1">
      <c r="A9" s="104" t="s">
        <v>97</v>
      </c>
      <c r="B9" s="105" t="s">
        <v>116</v>
      </c>
      <c r="C9" s="105" t="s">
        <v>98</v>
      </c>
      <c r="G9" s="111"/>
      <c r="H9" s="112"/>
      <c r="I9" s="112"/>
      <c r="J9" s="111"/>
    </row>
    <row r="10" spans="1:10" ht="21" customHeight="1" thickBot="1">
      <c r="A10" s="104" t="s">
        <v>99</v>
      </c>
      <c r="B10" s="105" t="s">
        <v>117</v>
      </c>
      <c r="C10" s="105" t="s">
        <v>95</v>
      </c>
      <c r="G10" s="111"/>
      <c r="H10" s="112"/>
      <c r="I10" s="112"/>
      <c r="J10" s="111"/>
    </row>
    <row r="11" spans="1:10" ht="21" customHeight="1" thickBot="1">
      <c r="A11" s="104" t="s">
        <v>100</v>
      </c>
      <c r="B11" s="105" t="s">
        <v>117</v>
      </c>
      <c r="C11" s="105" t="s">
        <v>98</v>
      </c>
      <c r="G11" s="111"/>
      <c r="H11" s="112"/>
      <c r="I11" s="112"/>
      <c r="J11" s="111"/>
    </row>
    <row r="12" spans="1:10" ht="34.5" customHeight="1">
      <c r="A12" s="105" t="s">
        <v>101</v>
      </c>
      <c r="B12" s="110" t="s">
        <v>118</v>
      </c>
      <c r="C12" s="105" t="s">
        <v>95</v>
      </c>
      <c r="G12" s="111"/>
      <c r="H12" s="112"/>
      <c r="I12" s="112"/>
      <c r="J12" s="111"/>
    </row>
    <row r="13" spans="1:10" ht="21" customHeight="1">
      <c r="A13" s="105" t="s">
        <v>102</v>
      </c>
      <c r="B13" s="105" t="s">
        <v>116</v>
      </c>
      <c r="C13" s="105" t="s">
        <v>98</v>
      </c>
      <c r="G13" s="111"/>
      <c r="H13" s="112"/>
      <c r="I13" s="112"/>
      <c r="J13" s="111"/>
    </row>
    <row r="14" spans="1:10" ht="30.75" customHeight="1">
      <c r="A14" s="110" t="s">
        <v>103</v>
      </c>
      <c r="B14" s="105" t="s">
        <v>119</v>
      </c>
      <c r="C14" s="105" t="s">
        <v>98</v>
      </c>
      <c r="G14" s="111"/>
      <c r="H14" s="112"/>
      <c r="I14" s="112"/>
      <c r="J14" s="111"/>
    </row>
    <row r="15" spans="1:10" ht="21" customHeight="1">
      <c r="A15" s="105" t="s">
        <v>104</v>
      </c>
      <c r="B15" s="105" t="s">
        <v>116</v>
      </c>
      <c r="C15" s="105" t="s">
        <v>95</v>
      </c>
      <c r="G15" s="111"/>
      <c r="H15" s="112"/>
      <c r="I15" s="112"/>
      <c r="J15" s="111"/>
    </row>
    <row r="16" spans="1:10" ht="15.75">
      <c r="A16" s="105" t="s">
        <v>105</v>
      </c>
      <c r="B16" s="105" t="s">
        <v>116</v>
      </c>
      <c r="C16" s="105" t="s">
        <v>98</v>
      </c>
      <c r="G16" s="111"/>
      <c r="H16" s="112"/>
      <c r="I16" s="112"/>
      <c r="J16" s="111"/>
    </row>
    <row r="17" spans="1:10" ht="21.75" customHeight="1">
      <c r="A17" s="105" t="s">
        <v>106</v>
      </c>
      <c r="B17" s="105" t="s">
        <v>120</v>
      </c>
      <c r="C17" s="105" t="s">
        <v>95</v>
      </c>
      <c r="G17" s="111"/>
      <c r="H17" s="112"/>
      <c r="I17" s="112"/>
      <c r="J17" s="111"/>
    </row>
    <row r="18" spans="1:10" ht="15.75">
      <c r="A18" s="105" t="s">
        <v>107</v>
      </c>
      <c r="B18" s="110" t="s">
        <v>121</v>
      </c>
      <c r="C18" s="105" t="s">
        <v>95</v>
      </c>
      <c r="G18" s="111"/>
      <c r="H18" s="112"/>
      <c r="I18" s="112"/>
      <c r="J18" s="111"/>
    </row>
    <row r="19" spans="1:10" ht="15.75">
      <c r="A19" s="105" t="s">
        <v>108</v>
      </c>
      <c r="B19" s="105" t="s">
        <v>120</v>
      </c>
      <c r="C19" s="105" t="s">
        <v>98</v>
      </c>
      <c r="G19" s="111"/>
      <c r="H19" s="112"/>
      <c r="I19" s="112"/>
      <c r="J19" s="111"/>
    </row>
    <row r="20" spans="1:10" ht="15.75">
      <c r="A20" s="105" t="s">
        <v>125</v>
      </c>
      <c r="B20" s="105" t="s">
        <v>117</v>
      </c>
      <c r="C20" s="105" t="s">
        <v>95</v>
      </c>
      <c r="G20" s="111"/>
      <c r="H20" s="112"/>
      <c r="I20" s="112"/>
      <c r="J20" s="111"/>
    </row>
    <row r="21" spans="1:10" ht="31.5">
      <c r="A21" s="110" t="s">
        <v>109</v>
      </c>
      <c r="B21" s="105" t="s">
        <v>119</v>
      </c>
      <c r="C21" s="105" t="s">
        <v>95</v>
      </c>
      <c r="G21" s="111"/>
      <c r="H21" s="112"/>
      <c r="I21" s="112"/>
      <c r="J21" s="111"/>
    </row>
    <row r="22" spans="1:10" ht="15.75">
      <c r="A22" s="105" t="s">
        <v>110</v>
      </c>
      <c r="B22" s="105" t="s">
        <v>119</v>
      </c>
      <c r="C22" s="105" t="s">
        <v>98</v>
      </c>
      <c r="G22" s="111"/>
      <c r="H22" s="112"/>
      <c r="I22" s="112"/>
      <c r="J22" s="111"/>
    </row>
    <row r="23" spans="1:10" ht="15.75">
      <c r="A23" s="105" t="s">
        <v>111</v>
      </c>
      <c r="B23" s="105" t="s">
        <v>122</v>
      </c>
      <c r="C23" s="105" t="s">
        <v>95</v>
      </c>
      <c r="G23" s="111"/>
      <c r="H23" s="112"/>
      <c r="I23" s="112"/>
      <c r="J23" s="111"/>
    </row>
    <row r="24" spans="1:10" ht="31.5">
      <c r="A24" s="105" t="s">
        <v>112</v>
      </c>
      <c r="B24" s="110" t="s">
        <v>123</v>
      </c>
      <c r="C24" s="105" t="s">
        <v>98</v>
      </c>
      <c r="G24" s="111"/>
      <c r="H24" s="112"/>
      <c r="I24" s="112"/>
      <c r="J24" s="111"/>
    </row>
    <row r="25" spans="1:10" ht="15.75">
      <c r="A25" s="105" t="s">
        <v>113</v>
      </c>
      <c r="B25" s="105" t="s">
        <v>116</v>
      </c>
      <c r="C25" s="105" t="s">
        <v>95</v>
      </c>
      <c r="G25" s="111"/>
      <c r="H25" s="112"/>
      <c r="I25" s="112"/>
      <c r="J25" s="111"/>
    </row>
    <row r="26" spans="1:10" ht="36.75" customHeight="1">
      <c r="A26" s="110" t="s">
        <v>124</v>
      </c>
      <c r="B26" s="105" t="s">
        <v>121</v>
      </c>
      <c r="C26" s="105" t="s">
        <v>95</v>
      </c>
      <c r="G26" s="111"/>
      <c r="H26" s="112"/>
      <c r="I26" s="112"/>
      <c r="J26" s="111"/>
    </row>
    <row r="27" spans="1:10" ht="22.5" customHeight="1">
      <c r="A27" s="105" t="s">
        <v>114</v>
      </c>
      <c r="B27" s="105" t="s">
        <v>95</v>
      </c>
      <c r="C27" s="105" t="s">
        <v>95</v>
      </c>
      <c r="G27" s="111"/>
      <c r="H27" s="112"/>
      <c r="I27" s="112"/>
      <c r="J27" s="111"/>
    </row>
    <row r="28" spans="1:10" ht="27.75" customHeight="1">
      <c r="A28" s="105" t="s">
        <v>115</v>
      </c>
      <c r="B28" s="110" t="s">
        <v>117</v>
      </c>
      <c r="C28" s="110" t="s">
        <v>95</v>
      </c>
      <c r="G28" s="111"/>
      <c r="H28" s="112"/>
      <c r="I28" s="112"/>
      <c r="J28" s="111"/>
    </row>
    <row r="29" spans="1:10" ht="15.75">
      <c r="A29" s="105"/>
      <c r="B29" s="105"/>
      <c r="C29" s="105"/>
      <c r="G29" s="111"/>
      <c r="H29" s="111"/>
      <c r="I29" s="111"/>
      <c r="J29" s="111"/>
    </row>
  </sheetData>
  <mergeCells count="1">
    <mergeCell ref="A3:B3"/>
  </mergeCells>
  <phoneticPr fontId="23" type="noConversion"/>
  <pageMargins left="0.75" right="0.75" top="1" bottom="1" header="0.5" footer="0.5"/>
  <pageSetup paperSize="9" orientation="landscape" horizontalDpi="4294967292" verticalDpi="4294967292" r:id="rId1"/>
</worksheet>
</file>

<file path=xl/worksheets/sheet6.xml><?xml version="1.0" encoding="utf-8"?>
<worksheet xmlns="http://schemas.openxmlformats.org/spreadsheetml/2006/main" xmlns:r="http://schemas.openxmlformats.org/officeDocument/2006/relationships">
  <sheetPr enableFormatConditionsCalculation="0">
    <pageSetUpPr fitToPage="1"/>
  </sheetPr>
  <dimension ref="A1:M17"/>
  <sheetViews>
    <sheetView showGridLines="0" workbookViewId="0">
      <selection activeCell="K13" sqref="K13"/>
    </sheetView>
  </sheetViews>
  <sheetFormatPr defaultColWidth="10.7109375" defaultRowHeight="15"/>
  <cols>
    <col min="1" max="1" width="51.28515625" style="4" customWidth="1"/>
    <col min="2" max="2" width="21.7109375" style="4" customWidth="1"/>
    <col min="3" max="16384" width="10.7109375" style="4"/>
  </cols>
  <sheetData>
    <row r="1" spans="1:13" ht="22.5">
      <c r="A1" s="62" t="s">
        <v>90</v>
      </c>
      <c r="B1" s="63"/>
      <c r="C1" s="50"/>
      <c r="D1" s="50"/>
      <c r="E1" s="50"/>
      <c r="F1" s="50"/>
      <c r="G1" s="50"/>
      <c r="H1" s="50"/>
      <c r="I1" s="50"/>
      <c r="J1" s="50"/>
      <c r="K1" s="50"/>
      <c r="L1" s="50"/>
      <c r="M1" s="50"/>
    </row>
    <row r="2" spans="1:13">
      <c r="A2" s="63"/>
      <c r="B2" s="63"/>
      <c r="C2" s="50"/>
      <c r="D2" s="50"/>
      <c r="E2" s="50"/>
      <c r="F2" s="50"/>
      <c r="G2" s="50"/>
      <c r="H2" s="50"/>
      <c r="I2" s="50"/>
      <c r="J2" s="50"/>
      <c r="K2" s="50"/>
      <c r="L2" s="50"/>
      <c r="M2" s="50"/>
    </row>
    <row r="3" spans="1:13" ht="20.25" thickBot="1">
      <c r="A3" s="244" t="s">
        <v>63</v>
      </c>
      <c r="B3" s="244"/>
      <c r="C3" s="50"/>
      <c r="D3" s="50"/>
      <c r="E3" s="50"/>
      <c r="F3" s="50"/>
      <c r="G3" s="50"/>
      <c r="H3" s="50"/>
      <c r="I3" s="50"/>
      <c r="J3" s="50"/>
      <c r="K3" s="50"/>
      <c r="L3" s="50"/>
      <c r="M3" s="50"/>
    </row>
    <row r="4" spans="1:13" ht="16.5" thickTop="1">
      <c r="A4" s="51"/>
      <c r="B4" s="50"/>
      <c r="C4" s="50"/>
      <c r="D4" s="50"/>
      <c r="E4" s="50"/>
      <c r="F4" s="50"/>
      <c r="G4" s="50"/>
      <c r="H4" s="50"/>
      <c r="I4" s="50"/>
      <c r="J4" s="50"/>
      <c r="K4" s="50"/>
      <c r="L4" s="50"/>
      <c r="M4" s="50"/>
    </row>
    <row r="5" spans="1:13" ht="15.75">
      <c r="A5" s="51"/>
      <c r="B5" s="50"/>
      <c r="C5" s="50"/>
      <c r="D5" s="50"/>
      <c r="E5" s="50"/>
      <c r="F5" s="50"/>
      <c r="G5" s="50"/>
      <c r="H5" s="50"/>
      <c r="I5" s="50"/>
      <c r="J5" s="50"/>
      <c r="K5" s="50"/>
      <c r="L5" s="50"/>
      <c r="M5" s="50"/>
    </row>
    <row r="6" spans="1:13" ht="15.75">
      <c r="A6" s="51"/>
      <c r="B6" s="50"/>
      <c r="C6" s="50"/>
      <c r="D6" s="50"/>
      <c r="E6" s="50"/>
      <c r="F6" s="50"/>
      <c r="G6" s="50"/>
      <c r="H6" s="50"/>
      <c r="I6" s="50"/>
      <c r="J6" s="50"/>
      <c r="K6" s="50"/>
      <c r="L6" s="50"/>
      <c r="M6" s="50"/>
    </row>
    <row r="7" spans="1:13" ht="19.5" thickBot="1">
      <c r="A7" s="56" t="s">
        <v>66</v>
      </c>
      <c r="B7" s="56" t="s">
        <v>64</v>
      </c>
    </row>
    <row r="8" spans="1:13" ht="37.9" customHeight="1" thickTop="1" thickBot="1">
      <c r="A8" s="100" t="s">
        <v>85</v>
      </c>
      <c r="B8" s="52">
        <v>0.3</v>
      </c>
    </row>
    <row r="9" spans="1:13" ht="37.9" customHeight="1" thickBot="1">
      <c r="A9" s="101" t="s">
        <v>86</v>
      </c>
      <c r="B9" s="54">
        <v>0.3</v>
      </c>
    </row>
    <row r="10" spans="1:13" ht="21" customHeight="1" thickBot="1">
      <c r="A10" s="53" t="s">
        <v>87</v>
      </c>
      <c r="B10" s="54">
        <v>0.15</v>
      </c>
    </row>
    <row r="11" spans="1:13" ht="21" customHeight="1" thickBot="1">
      <c r="A11" s="53" t="s">
        <v>88</v>
      </c>
      <c r="B11" s="54">
        <v>0.15</v>
      </c>
    </row>
    <row r="12" spans="1:13" ht="54" customHeight="1" thickBot="1">
      <c r="A12" s="102" t="s">
        <v>89</v>
      </c>
      <c r="B12" s="55">
        <v>0.1</v>
      </c>
    </row>
    <row r="13" spans="1:13" ht="21" customHeight="1" thickTop="1" thickBot="1">
      <c r="A13" s="57"/>
      <c r="B13" s="61">
        <f>SUM(B8:B12)</f>
        <v>1</v>
      </c>
    </row>
    <row r="14" spans="1:13" ht="15.75" thickTop="1">
      <c r="A14" s="58"/>
    </row>
    <row r="16" spans="1:13" ht="111" customHeight="1">
      <c r="A16" s="245" t="s">
        <v>68</v>
      </c>
      <c r="B16" s="245"/>
      <c r="C16" s="245"/>
    </row>
    <row r="17" spans="1:3" ht="31.9" customHeight="1">
      <c r="A17" s="59" t="s">
        <v>65</v>
      </c>
      <c r="B17" s="60"/>
      <c r="C17" s="60"/>
    </row>
  </sheetData>
  <mergeCells count="2">
    <mergeCell ref="A3:B3"/>
    <mergeCell ref="A16:C16"/>
  </mergeCells>
  <phoneticPr fontId="23" type="noConversion"/>
  <hyperlinks>
    <hyperlink ref="A17" r:id="rId1"/>
  </hyperlinks>
  <pageMargins left="0.75" right="0.75" top="1" bottom="1" header="0.5" footer="0.5"/>
  <pageSetup paperSize="9" orientation="landscape" horizontalDpi="4294967292" verticalDpi="4294967292"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D3 INSTRUCTIONS</vt:lpstr>
      <vt:lpstr>D3.1 Funding Estimate</vt:lpstr>
      <vt:lpstr>D3.2 Milestone Template</vt:lpstr>
      <vt:lpstr>D3.3 Budget Breakdown</vt:lpstr>
      <vt:lpstr>D3.4 Participating Organisation</vt:lpstr>
      <vt:lpstr>D3.5 Fields of Research</vt:lpstr>
      <vt:lpstr>'D3 INSTRUCTIONS'!Print_Area</vt:lpstr>
      <vt:lpstr>'D3.2 Milestone Template'!Print_Area</vt:lpstr>
      <vt:lpstr>'D3.3 Budget Breakdown'!Print_Area</vt:lpstr>
      <vt:lpstr>'D3.4 Participating Organisation'!Print_Area</vt:lpstr>
      <vt:lpstr>'D3.5 Fields of Research'!Print_Area</vt:lpstr>
      <vt:lpstr>ProjectTitle</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mbecerra</dc:creator>
  <cp:lastModifiedBy>pwhite</cp:lastModifiedBy>
  <cp:lastPrinted>2012-06-13T06:11:42Z</cp:lastPrinted>
  <dcterms:created xsi:type="dcterms:W3CDTF">2012-04-11T05:02:07Z</dcterms:created>
  <dcterms:modified xsi:type="dcterms:W3CDTF">2012-06-25T08:35:14Z</dcterms:modified>
</cp:coreProperties>
</file>